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showObjects="none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"/>
    </mc:Choice>
  </mc:AlternateContent>
  <xr:revisionPtr revIDLastSave="0" documentId="8_{22879CCC-8EF7-4D88-810E-EB4940CA45D4}" xr6:coauthVersionLast="47" xr6:coauthVersionMax="47" xr10:uidLastSave="{00000000-0000-0000-0000-000000000000}"/>
  <bookViews>
    <workbookView xWindow="-108" yWindow="-108" windowWidth="23256" windowHeight="12576" tabRatio="746" firstSheet="1" activeTab="3" xr2:uid="{00000000-000D-0000-FFFF-FFFF00000000}"/>
  </bookViews>
  <sheets>
    <sheet name="ReadMe" sheetId="13" state="hidden" r:id="rId1"/>
    <sheet name="U11B" sheetId="17" r:id="rId2"/>
    <sheet name="U11G" sheetId="2" r:id="rId3"/>
    <sheet name="U13G" sheetId="3" r:id="rId4"/>
    <sheet name="U13B" sheetId="18" r:id="rId5"/>
    <sheet name="U15G" sheetId="5" r:id="rId6"/>
    <sheet name="U15B" sheetId="19" r:id="rId7"/>
    <sheet name="U17W" sheetId="8" r:id="rId8"/>
    <sheet name="U17M" sheetId="21" r:id="rId9"/>
    <sheet name="U20M" sheetId="22" r:id="rId10"/>
    <sheet name="SenM" sheetId="9" r:id="rId11"/>
    <sheet name="SenMU20M" sheetId="7" state="hidden" r:id="rId12"/>
    <sheet name="U20W" sheetId="26" r:id="rId13"/>
    <sheet name="SenW" sheetId="20" r:id="rId14"/>
    <sheet name="SenWU20W" sheetId="29" r:id="rId15"/>
    <sheet name="MasterData" sheetId="10" state="hidden" r:id="rId16"/>
    <sheet name="FromKM" sheetId="25" state="hidden" r:id="rId17"/>
    <sheet name="Watch" sheetId="12" state="hidden" r:id="rId18"/>
    <sheet name="TimeEg" sheetId="23" state="hidden" r:id="rId19"/>
  </sheets>
  <definedNames>
    <definedName name="_xlnm._FilterDatabase" localSheetId="16" hidden="1">FromKM!$A$1:$AM$543</definedName>
    <definedName name="_xlnm._FilterDatabase" localSheetId="15" hidden="1">MasterData!$A$3:$I$613</definedName>
    <definedName name="_xlnm._FilterDatabase" localSheetId="10" hidden="1">SenM!$C$1:$C$803</definedName>
    <definedName name="_xlnm._FilterDatabase" localSheetId="11" hidden="1">SenMU20M!$A$1:$K$124</definedName>
    <definedName name="_xlnm._FilterDatabase" localSheetId="14" hidden="1">SenWU20W!$H$1:$H$724</definedName>
    <definedName name="Cats" localSheetId="14">#REF!</definedName>
    <definedName name="Cats">#REF!</definedName>
    <definedName name="FullClubName" localSheetId="14">#REF!</definedName>
    <definedName name="FullClubName">#REF!</definedName>
    <definedName name="_xlnm.Print_Area" localSheetId="16">FromKM!$K$1:$L$44</definedName>
    <definedName name="_xlnm.Print_Area" localSheetId="0">ReadMe!$A$1</definedName>
    <definedName name="_xlnm.Print_Area" localSheetId="10">SenM!$B$1:$AH$22</definedName>
    <definedName name="_xlnm.Print_Area" localSheetId="14">SenWU20W!$B$1:$AB$20</definedName>
    <definedName name="_xlnm.Print_Area" localSheetId="1">U11B!$A$1:$I$34</definedName>
    <definedName name="_xlnm.Print_Area" localSheetId="2">U11G!$B$1:$G$24</definedName>
    <definedName name="_xlnm.Print_Area" localSheetId="4">U13B!$A$1:$Y$15</definedName>
    <definedName name="_xlnm.Print_Area" localSheetId="3">U13G!$A$3:$T$11</definedName>
    <definedName name="_xlnm.Print_Area" localSheetId="6">U15B!$B$1:$X$36</definedName>
    <definedName name="_xlnm.Print_Area" localSheetId="5">U15G!$A$1:$Y$41</definedName>
    <definedName name="_xlnm.Print_Area" localSheetId="8">U17M!$B$1:$T$27</definedName>
    <definedName name="_xlnm.Print_Area" localSheetId="7">U17W!$B$1:$U$22</definedName>
    <definedName name="_xlnm.Print_Area" localSheetId="9">U20M!$B$1:$R$16</definedName>
    <definedName name="_xlnm.Print_Area" localSheetId="12">U20W!$A$1:$K$8</definedName>
    <definedName name="Sex" localSheetId="14">#REF!</definedName>
    <definedName name="Sex">#REF!</definedName>
  </definedNames>
  <calcPr calcId="191029"/>
  <pivotCaches>
    <pivotCache cacheId="0" r:id="rId2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2" l="1"/>
  <c r="B6" i="22"/>
  <c r="B7" i="22" s="1"/>
  <c r="B8" i="22" s="1"/>
  <c r="B9" i="22" s="1"/>
  <c r="B10" i="22" s="1"/>
  <c r="B11" i="22" s="1"/>
  <c r="B12" i="22" s="1"/>
  <c r="B13" i="22" s="1"/>
  <c r="B14" i="22" s="1"/>
  <c r="B15" i="22" s="1"/>
  <c r="B16" i="22" s="1"/>
  <c r="G514" i="25"/>
  <c r="H514" i="25"/>
  <c r="H513" i="25"/>
  <c r="G513" i="25"/>
  <c r="H512" i="25"/>
  <c r="G512" i="25"/>
  <c r="G509" i="25"/>
  <c r="H509" i="25"/>
  <c r="G510" i="25"/>
  <c r="H510" i="25"/>
  <c r="G511" i="25"/>
  <c r="H511" i="25"/>
  <c r="G508" i="25"/>
  <c r="H508" i="25"/>
  <c r="K7" i="10"/>
  <c r="G507" i="25"/>
  <c r="H507" i="25"/>
  <c r="H506" i="25" l="1"/>
  <c r="G506" i="25"/>
  <c r="E508" i="10" s="1"/>
  <c r="H505" i="25" l="1"/>
  <c r="G505" i="25"/>
  <c r="E507" i="10" s="1"/>
  <c r="H504" i="25"/>
  <c r="G504" i="25"/>
  <c r="E506" i="10" s="1"/>
  <c r="H503" i="25"/>
  <c r="G503" i="25"/>
  <c r="E505" i="10" s="1"/>
  <c r="H502" i="25"/>
  <c r="G502" i="25"/>
  <c r="E504" i="10" s="1"/>
  <c r="H501" i="25"/>
  <c r="G501" i="25"/>
  <c r="E503" i="10" s="1"/>
  <c r="H500" i="25"/>
  <c r="G500" i="25"/>
  <c r="E502" i="10" s="1"/>
  <c r="K18" i="10" l="1"/>
  <c r="K17" i="10"/>
  <c r="K16" i="10"/>
  <c r="K15" i="10"/>
  <c r="K14" i="10"/>
  <c r="K13" i="10"/>
  <c r="K12" i="10"/>
  <c r="K11" i="10"/>
  <c r="K10" i="10"/>
  <c r="K9" i="10"/>
  <c r="K8" i="10"/>
  <c r="K19" i="10"/>
  <c r="G505" i="10" l="1"/>
  <c r="G504" i="10"/>
  <c r="G503" i="10"/>
  <c r="G502" i="10"/>
  <c r="B502" i="10"/>
  <c r="C502" i="10"/>
  <c r="D502" i="10"/>
  <c r="F502" i="10"/>
  <c r="B503" i="10"/>
  <c r="C503" i="10"/>
  <c r="D503" i="10"/>
  <c r="F503" i="10"/>
  <c r="B504" i="10"/>
  <c r="C504" i="10"/>
  <c r="D504" i="10"/>
  <c r="F504" i="10"/>
  <c r="B505" i="10"/>
  <c r="C505" i="10"/>
  <c r="D505" i="10"/>
  <c r="F505" i="10"/>
  <c r="B506" i="10"/>
  <c r="C506" i="10"/>
  <c r="D506" i="10"/>
  <c r="F506" i="10"/>
  <c r="G506" i="10"/>
  <c r="B507" i="10"/>
  <c r="C507" i="10"/>
  <c r="D507" i="10"/>
  <c r="F507" i="10"/>
  <c r="G507" i="10"/>
  <c r="B508" i="10"/>
  <c r="C508" i="10"/>
  <c r="D508" i="10"/>
  <c r="F508" i="10"/>
  <c r="G508" i="10"/>
  <c r="H508" i="10" s="1"/>
  <c r="B509" i="10"/>
  <c r="C509" i="10"/>
  <c r="D509" i="10"/>
  <c r="E509" i="10"/>
  <c r="F509" i="10"/>
  <c r="G509" i="10"/>
  <c r="B510" i="10"/>
  <c r="C510" i="10"/>
  <c r="D510" i="10"/>
  <c r="E510" i="10"/>
  <c r="F510" i="10"/>
  <c r="G510" i="10"/>
  <c r="B511" i="10"/>
  <c r="C511" i="10"/>
  <c r="D511" i="10"/>
  <c r="E511" i="10"/>
  <c r="F511" i="10"/>
  <c r="G511" i="10"/>
  <c r="B512" i="10"/>
  <c r="C512" i="10"/>
  <c r="D512" i="10"/>
  <c r="E512" i="10"/>
  <c r="F512" i="10"/>
  <c r="G512" i="10"/>
  <c r="H512" i="10" s="1"/>
  <c r="B513" i="10"/>
  <c r="C513" i="10"/>
  <c r="D513" i="10"/>
  <c r="E513" i="10"/>
  <c r="F513" i="10"/>
  <c r="G513" i="10"/>
  <c r="B514" i="10"/>
  <c r="C514" i="10"/>
  <c r="D514" i="10"/>
  <c r="E514" i="10"/>
  <c r="F514" i="10"/>
  <c r="G514" i="10"/>
  <c r="B515" i="10"/>
  <c r="C515" i="10"/>
  <c r="D515" i="10"/>
  <c r="E515" i="10"/>
  <c r="F515" i="10"/>
  <c r="G515" i="10"/>
  <c r="B516" i="10"/>
  <c r="C516" i="10"/>
  <c r="D516" i="10"/>
  <c r="E516" i="10"/>
  <c r="F516" i="10"/>
  <c r="G516" i="10"/>
  <c r="B517" i="10"/>
  <c r="C517" i="10"/>
  <c r="D517" i="10"/>
  <c r="E517" i="10"/>
  <c r="F517" i="10"/>
  <c r="G517" i="10"/>
  <c r="H517" i="10" s="1"/>
  <c r="B518" i="10"/>
  <c r="C518" i="10"/>
  <c r="D518" i="10"/>
  <c r="E518" i="10"/>
  <c r="F518" i="10"/>
  <c r="G518" i="10"/>
  <c r="B519" i="10"/>
  <c r="C519" i="10"/>
  <c r="D519" i="10"/>
  <c r="E519" i="10"/>
  <c r="F519" i="10"/>
  <c r="G519" i="10"/>
  <c r="B520" i="10"/>
  <c r="C520" i="10"/>
  <c r="D520" i="10"/>
  <c r="E520" i="10"/>
  <c r="F520" i="10"/>
  <c r="G520" i="10"/>
  <c r="B521" i="10"/>
  <c r="C521" i="10"/>
  <c r="D521" i="10"/>
  <c r="E521" i="10"/>
  <c r="F521" i="10"/>
  <c r="G521" i="10"/>
  <c r="H521" i="10"/>
  <c r="B522" i="10"/>
  <c r="C522" i="10"/>
  <c r="D522" i="10"/>
  <c r="E522" i="10"/>
  <c r="F522" i="10"/>
  <c r="G522" i="10"/>
  <c r="B523" i="10"/>
  <c r="C523" i="10"/>
  <c r="D523" i="10"/>
  <c r="E523" i="10"/>
  <c r="F523" i="10"/>
  <c r="G523" i="10"/>
  <c r="B524" i="10"/>
  <c r="C524" i="10"/>
  <c r="D524" i="10"/>
  <c r="E524" i="10"/>
  <c r="F524" i="10"/>
  <c r="G524" i="10"/>
  <c r="B525" i="10"/>
  <c r="C525" i="10"/>
  <c r="D525" i="10"/>
  <c r="E525" i="10"/>
  <c r="F525" i="10"/>
  <c r="G525" i="10"/>
  <c r="H525" i="10" s="1"/>
  <c r="B526" i="10"/>
  <c r="C526" i="10"/>
  <c r="D526" i="10"/>
  <c r="E526" i="10"/>
  <c r="F526" i="10"/>
  <c r="G526" i="10"/>
  <c r="B527" i="10"/>
  <c r="C527" i="10"/>
  <c r="D527" i="10"/>
  <c r="E527" i="10"/>
  <c r="F527" i="10"/>
  <c r="G527" i="10"/>
  <c r="B528" i="10"/>
  <c r="C528" i="10"/>
  <c r="D528" i="10"/>
  <c r="E528" i="10"/>
  <c r="F528" i="10"/>
  <c r="G528" i="10"/>
  <c r="B529" i="10"/>
  <c r="C529" i="10"/>
  <c r="D529" i="10"/>
  <c r="E529" i="10"/>
  <c r="F529" i="10"/>
  <c r="G529" i="10"/>
  <c r="H529" i="10"/>
  <c r="B530" i="10"/>
  <c r="C530" i="10"/>
  <c r="D530" i="10"/>
  <c r="E530" i="10"/>
  <c r="F530" i="10"/>
  <c r="G530" i="10"/>
  <c r="B531" i="10"/>
  <c r="C531" i="10"/>
  <c r="D531" i="10"/>
  <c r="E531" i="10"/>
  <c r="F531" i="10"/>
  <c r="G531" i="10"/>
  <c r="B532" i="10"/>
  <c r="C532" i="10"/>
  <c r="D532" i="10"/>
  <c r="E532" i="10"/>
  <c r="F532" i="10"/>
  <c r="G532" i="10"/>
  <c r="H532" i="10" s="1"/>
  <c r="B533" i="10"/>
  <c r="C533" i="10"/>
  <c r="D533" i="10"/>
  <c r="E533" i="10"/>
  <c r="F533" i="10"/>
  <c r="G533" i="10"/>
  <c r="H533" i="10" s="1"/>
  <c r="B534" i="10"/>
  <c r="C534" i="10"/>
  <c r="D534" i="10"/>
  <c r="E534" i="10"/>
  <c r="F534" i="10"/>
  <c r="G534" i="10"/>
  <c r="B535" i="10"/>
  <c r="C535" i="10"/>
  <c r="D535" i="10"/>
  <c r="E535" i="10"/>
  <c r="F535" i="10"/>
  <c r="G535" i="10"/>
  <c r="B536" i="10"/>
  <c r="C536" i="10"/>
  <c r="D536" i="10"/>
  <c r="E536" i="10"/>
  <c r="F536" i="10"/>
  <c r="G536" i="10"/>
  <c r="H536" i="10" s="1"/>
  <c r="B537" i="10"/>
  <c r="C537" i="10"/>
  <c r="D537" i="10"/>
  <c r="E537" i="10"/>
  <c r="F537" i="10"/>
  <c r="G537" i="10"/>
  <c r="B538" i="10"/>
  <c r="C538" i="10"/>
  <c r="D538" i="10"/>
  <c r="E538" i="10"/>
  <c r="F538" i="10"/>
  <c r="G538" i="10"/>
  <c r="B539" i="10"/>
  <c r="C539" i="10"/>
  <c r="D539" i="10"/>
  <c r="E539" i="10"/>
  <c r="F539" i="10"/>
  <c r="G539" i="10"/>
  <c r="B540" i="10"/>
  <c r="C540" i="10"/>
  <c r="D540" i="10"/>
  <c r="E540" i="10"/>
  <c r="F540" i="10"/>
  <c r="G540" i="10"/>
  <c r="H540" i="10" s="1"/>
  <c r="B541" i="10"/>
  <c r="C541" i="10"/>
  <c r="D541" i="10"/>
  <c r="E541" i="10"/>
  <c r="F541" i="10"/>
  <c r="G541" i="10"/>
  <c r="B542" i="10"/>
  <c r="C542" i="10"/>
  <c r="D542" i="10"/>
  <c r="E542" i="10"/>
  <c r="F542" i="10"/>
  <c r="G542" i="10"/>
  <c r="B543" i="10"/>
  <c r="C543" i="10"/>
  <c r="D543" i="10"/>
  <c r="E543" i="10"/>
  <c r="F543" i="10"/>
  <c r="G543" i="10"/>
  <c r="B544" i="10"/>
  <c r="C544" i="10"/>
  <c r="D544" i="10"/>
  <c r="E544" i="10"/>
  <c r="F544" i="10"/>
  <c r="G544" i="10"/>
  <c r="H544" i="10" s="1"/>
  <c r="B545" i="10"/>
  <c r="C545" i="10"/>
  <c r="D545" i="10"/>
  <c r="E545" i="10"/>
  <c r="F545" i="10"/>
  <c r="G545" i="10"/>
  <c r="B546" i="10"/>
  <c r="C546" i="10"/>
  <c r="D546" i="10"/>
  <c r="E546" i="10"/>
  <c r="F546" i="10"/>
  <c r="G546" i="10"/>
  <c r="B547" i="10"/>
  <c r="C547" i="10"/>
  <c r="D547" i="10"/>
  <c r="E547" i="10"/>
  <c r="F547" i="10"/>
  <c r="G547" i="10"/>
  <c r="B548" i="10"/>
  <c r="C548" i="10"/>
  <c r="D548" i="10"/>
  <c r="E548" i="10"/>
  <c r="F548" i="10"/>
  <c r="G548" i="10"/>
  <c r="H548" i="10" s="1"/>
  <c r="B549" i="10"/>
  <c r="C549" i="10"/>
  <c r="D549" i="10"/>
  <c r="E549" i="10"/>
  <c r="F549" i="10"/>
  <c r="G549" i="10"/>
  <c r="H549" i="10" s="1"/>
  <c r="B550" i="10"/>
  <c r="C550" i="10"/>
  <c r="D550" i="10"/>
  <c r="E550" i="10"/>
  <c r="F550" i="10"/>
  <c r="G550" i="10"/>
  <c r="B551" i="10"/>
  <c r="C551" i="10"/>
  <c r="D551" i="10"/>
  <c r="E551" i="10"/>
  <c r="F551" i="10"/>
  <c r="G551" i="10"/>
  <c r="B552" i="10"/>
  <c r="C552" i="10"/>
  <c r="D552" i="10"/>
  <c r="E552" i="10"/>
  <c r="F552" i="10"/>
  <c r="G552" i="10"/>
  <c r="H552" i="10" s="1"/>
  <c r="B553" i="10"/>
  <c r="C553" i="10"/>
  <c r="D553" i="10"/>
  <c r="E553" i="10"/>
  <c r="F553" i="10"/>
  <c r="G553" i="10"/>
  <c r="H553" i="10"/>
  <c r="B554" i="10"/>
  <c r="C554" i="10"/>
  <c r="D554" i="10"/>
  <c r="E554" i="10"/>
  <c r="F554" i="10"/>
  <c r="G554" i="10"/>
  <c r="H545" i="10" l="1"/>
  <c r="H543" i="10"/>
  <c r="H537" i="10"/>
  <c r="H526" i="10"/>
  <c r="H518" i="10"/>
  <c r="H513" i="10"/>
  <c r="H511" i="10"/>
  <c r="H535" i="10"/>
  <c r="H550" i="10"/>
  <c r="H510" i="10"/>
  <c r="H542" i="10"/>
  <c r="H527" i="10"/>
  <c r="H551" i="10"/>
  <c r="H541" i="10"/>
  <c r="H534" i="10"/>
  <c r="H528" i="10"/>
  <c r="H524" i="10"/>
  <c r="H519" i="10"/>
  <c r="H509" i="10"/>
  <c r="H520" i="10"/>
  <c r="H516" i="10"/>
  <c r="H504" i="10"/>
  <c r="H505" i="10"/>
  <c r="H502" i="10"/>
  <c r="H503" i="10"/>
  <c r="H546" i="10"/>
  <c r="H539" i="10"/>
  <c r="H530" i="10"/>
  <c r="H523" i="10"/>
  <c r="H514" i="10"/>
  <c r="H507" i="10"/>
  <c r="H554" i="10"/>
  <c r="H547" i="10"/>
  <c r="H538" i="10"/>
  <c r="H531" i="10"/>
  <c r="H522" i="10"/>
  <c r="H515" i="10"/>
  <c r="H506" i="10"/>
  <c r="C4" i="10" l="1"/>
  <c r="F5" i="10" l="1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4" i="10"/>
  <c r="H499" i="25"/>
  <c r="G499" i="25"/>
  <c r="H498" i="25"/>
  <c r="G498" i="25"/>
  <c r="H497" i="25"/>
  <c r="G497" i="25"/>
  <c r="H496" i="25"/>
  <c r="G496" i="25"/>
  <c r="H495" i="25"/>
  <c r="G495" i="25"/>
  <c r="H494" i="25"/>
  <c r="G494" i="25"/>
  <c r="H493" i="25"/>
  <c r="G493" i="25"/>
  <c r="H492" i="25"/>
  <c r="G492" i="25"/>
  <c r="H491" i="25"/>
  <c r="G491" i="25"/>
  <c r="H490" i="25"/>
  <c r="G490" i="25"/>
  <c r="H489" i="25"/>
  <c r="G489" i="25"/>
  <c r="H488" i="25"/>
  <c r="G488" i="25"/>
  <c r="H487" i="25"/>
  <c r="G487" i="25"/>
  <c r="H486" i="25"/>
  <c r="G486" i="25"/>
  <c r="H485" i="25"/>
  <c r="G485" i="25"/>
  <c r="H484" i="25"/>
  <c r="G484" i="25"/>
  <c r="H483" i="25"/>
  <c r="G483" i="25"/>
  <c r="H482" i="25"/>
  <c r="G482" i="25"/>
  <c r="H481" i="25"/>
  <c r="G481" i="25"/>
  <c r="H480" i="25"/>
  <c r="G480" i="25"/>
  <c r="H479" i="25"/>
  <c r="G479" i="25"/>
  <c r="H478" i="25"/>
  <c r="G478" i="25"/>
  <c r="H477" i="25"/>
  <c r="G477" i="25"/>
  <c r="H476" i="25"/>
  <c r="G476" i="25"/>
  <c r="H475" i="25"/>
  <c r="G475" i="25"/>
  <c r="H474" i="25"/>
  <c r="G474" i="25"/>
  <c r="H473" i="25"/>
  <c r="G473" i="25"/>
  <c r="H472" i="25"/>
  <c r="G472" i="25"/>
  <c r="H471" i="25"/>
  <c r="G471" i="25"/>
  <c r="H470" i="25"/>
  <c r="G470" i="25"/>
  <c r="H469" i="25"/>
  <c r="G469" i="25"/>
  <c r="H468" i="25"/>
  <c r="G468" i="25"/>
  <c r="H467" i="25"/>
  <c r="G467" i="25"/>
  <c r="H466" i="25"/>
  <c r="G466" i="25"/>
  <c r="H465" i="25"/>
  <c r="G465" i="25"/>
  <c r="H464" i="25"/>
  <c r="G464" i="25"/>
  <c r="H463" i="25"/>
  <c r="G463" i="25"/>
  <c r="H462" i="25"/>
  <c r="G462" i="25"/>
  <c r="H461" i="25"/>
  <c r="G461" i="25"/>
  <c r="H460" i="25"/>
  <c r="G460" i="25"/>
  <c r="H459" i="25"/>
  <c r="G459" i="25"/>
  <c r="H458" i="25"/>
  <c r="G458" i="25"/>
  <c r="H457" i="25"/>
  <c r="G457" i="25"/>
  <c r="H456" i="25"/>
  <c r="G456" i="25"/>
  <c r="H455" i="25"/>
  <c r="G455" i="25"/>
  <c r="H454" i="25"/>
  <c r="G454" i="25"/>
  <c r="H453" i="25"/>
  <c r="G453" i="25"/>
  <c r="H452" i="25"/>
  <c r="G452" i="25"/>
  <c r="H451" i="25"/>
  <c r="G451" i="25"/>
  <c r="H450" i="25"/>
  <c r="G450" i="25"/>
  <c r="H449" i="25"/>
  <c r="G449" i="25"/>
  <c r="H448" i="25"/>
  <c r="G448" i="25"/>
  <c r="H447" i="25"/>
  <c r="G447" i="25"/>
  <c r="H446" i="25"/>
  <c r="G446" i="25"/>
  <c r="H445" i="25"/>
  <c r="G445" i="25"/>
  <c r="H444" i="25"/>
  <c r="G444" i="25"/>
  <c r="H443" i="25"/>
  <c r="G443" i="25"/>
  <c r="H442" i="25"/>
  <c r="G442" i="25"/>
  <c r="H441" i="25"/>
  <c r="G441" i="25"/>
  <c r="H440" i="25"/>
  <c r="G440" i="25"/>
  <c r="H439" i="25"/>
  <c r="G439" i="25"/>
  <c r="H438" i="25"/>
  <c r="G438" i="25"/>
  <c r="H437" i="25"/>
  <c r="G437" i="25"/>
  <c r="H436" i="25"/>
  <c r="G436" i="25"/>
  <c r="H435" i="25"/>
  <c r="G435" i="25"/>
  <c r="H434" i="25"/>
  <c r="G434" i="25"/>
  <c r="H433" i="25"/>
  <c r="G433" i="25"/>
  <c r="H432" i="25"/>
  <c r="G432" i="25"/>
  <c r="H431" i="25"/>
  <c r="G431" i="25"/>
  <c r="H430" i="25"/>
  <c r="G430" i="25"/>
  <c r="H429" i="25"/>
  <c r="G429" i="25"/>
  <c r="H428" i="25"/>
  <c r="G428" i="25"/>
  <c r="H427" i="25"/>
  <c r="G427" i="25"/>
  <c r="H426" i="25"/>
  <c r="G426" i="25"/>
  <c r="H425" i="25"/>
  <c r="G425" i="25"/>
  <c r="H424" i="25"/>
  <c r="G424" i="25"/>
  <c r="H423" i="25"/>
  <c r="G423" i="25"/>
  <c r="H422" i="25"/>
  <c r="G422" i="25"/>
  <c r="H421" i="25"/>
  <c r="G421" i="25"/>
  <c r="H420" i="25"/>
  <c r="G420" i="25"/>
  <c r="H419" i="25"/>
  <c r="G419" i="25"/>
  <c r="H418" i="25"/>
  <c r="G418" i="25"/>
  <c r="H417" i="25"/>
  <c r="G417" i="25"/>
  <c r="H416" i="25"/>
  <c r="G416" i="25"/>
  <c r="H415" i="25"/>
  <c r="G415" i="25"/>
  <c r="H414" i="25"/>
  <c r="G414" i="25"/>
  <c r="H413" i="25"/>
  <c r="G413" i="25"/>
  <c r="H412" i="25"/>
  <c r="G412" i="25"/>
  <c r="H411" i="25"/>
  <c r="G411" i="25"/>
  <c r="H410" i="25"/>
  <c r="G410" i="25"/>
  <c r="H409" i="25"/>
  <c r="G409" i="25"/>
  <c r="H408" i="25"/>
  <c r="G408" i="25"/>
  <c r="H407" i="25"/>
  <c r="G407" i="25"/>
  <c r="H406" i="25"/>
  <c r="G406" i="25"/>
  <c r="H405" i="25"/>
  <c r="G405" i="25"/>
  <c r="H404" i="25"/>
  <c r="G404" i="25"/>
  <c r="H403" i="25"/>
  <c r="G403" i="25"/>
  <c r="H402" i="25"/>
  <c r="G402" i="25"/>
  <c r="H401" i="25"/>
  <c r="G401" i="25"/>
  <c r="H400" i="25"/>
  <c r="G400" i="25"/>
  <c r="H399" i="25"/>
  <c r="G399" i="25"/>
  <c r="H398" i="25"/>
  <c r="G398" i="25"/>
  <c r="H397" i="25"/>
  <c r="G397" i="25"/>
  <c r="H396" i="25"/>
  <c r="G396" i="25"/>
  <c r="H395" i="25"/>
  <c r="G395" i="25"/>
  <c r="H394" i="25"/>
  <c r="G394" i="25"/>
  <c r="H393" i="25"/>
  <c r="G393" i="25"/>
  <c r="H392" i="25"/>
  <c r="G392" i="25"/>
  <c r="B6" i="10" l="1"/>
  <c r="B5" i="10"/>
  <c r="B4" i="10"/>
  <c r="G394" i="10"/>
  <c r="H394" i="10" s="1"/>
  <c r="G395" i="10"/>
  <c r="H395" i="10" s="1"/>
  <c r="G396" i="10"/>
  <c r="H396" i="10" s="1"/>
  <c r="G397" i="10"/>
  <c r="H397" i="10" s="1"/>
  <c r="G398" i="10"/>
  <c r="H398" i="10" s="1"/>
  <c r="G399" i="10"/>
  <c r="H399" i="10" s="1"/>
  <c r="G400" i="10"/>
  <c r="H400" i="10" s="1"/>
  <c r="G401" i="10"/>
  <c r="H401" i="10" s="1"/>
  <c r="G402" i="10"/>
  <c r="H402" i="10" s="1"/>
  <c r="G403" i="10"/>
  <c r="H403" i="10" s="1"/>
  <c r="G404" i="10"/>
  <c r="H404" i="10" s="1"/>
  <c r="G405" i="10"/>
  <c r="H405" i="10" s="1"/>
  <c r="G406" i="10"/>
  <c r="H406" i="10" s="1"/>
  <c r="G407" i="10"/>
  <c r="H407" i="10" s="1"/>
  <c r="G408" i="10"/>
  <c r="H408" i="10" s="1"/>
  <c r="G409" i="10"/>
  <c r="H409" i="10" s="1"/>
  <c r="G410" i="10"/>
  <c r="H410" i="10" s="1"/>
  <c r="G411" i="10"/>
  <c r="H411" i="10" s="1"/>
  <c r="G412" i="10"/>
  <c r="H412" i="10" s="1"/>
  <c r="G413" i="10"/>
  <c r="H413" i="10" s="1"/>
  <c r="G414" i="10"/>
  <c r="H414" i="10" s="1"/>
  <c r="G415" i="10"/>
  <c r="H415" i="10" s="1"/>
  <c r="G416" i="10"/>
  <c r="H416" i="10" s="1"/>
  <c r="G417" i="10"/>
  <c r="H417" i="10" s="1"/>
  <c r="G418" i="10"/>
  <c r="H418" i="10" s="1"/>
  <c r="G419" i="10"/>
  <c r="H419" i="10" s="1"/>
  <c r="G420" i="10"/>
  <c r="H420" i="10" s="1"/>
  <c r="G421" i="10"/>
  <c r="H421" i="10" s="1"/>
  <c r="G422" i="10"/>
  <c r="H422" i="10" s="1"/>
  <c r="G423" i="10"/>
  <c r="H423" i="10" s="1"/>
  <c r="G424" i="10"/>
  <c r="H424" i="10" s="1"/>
  <c r="G425" i="10"/>
  <c r="H425" i="10" s="1"/>
  <c r="G426" i="10"/>
  <c r="H426" i="10" s="1"/>
  <c r="G427" i="10"/>
  <c r="H427" i="10" s="1"/>
  <c r="G428" i="10"/>
  <c r="H428" i="10" s="1"/>
  <c r="G429" i="10"/>
  <c r="H429" i="10" s="1"/>
  <c r="G430" i="10"/>
  <c r="H430" i="10" s="1"/>
  <c r="G431" i="10"/>
  <c r="H431" i="10" s="1"/>
  <c r="G432" i="10"/>
  <c r="H432" i="10" s="1"/>
  <c r="G433" i="10"/>
  <c r="H433" i="10" s="1"/>
  <c r="G434" i="10"/>
  <c r="H434" i="10" s="1"/>
  <c r="G435" i="10"/>
  <c r="H435" i="10" s="1"/>
  <c r="G436" i="10"/>
  <c r="H436" i="10" s="1"/>
  <c r="G437" i="10"/>
  <c r="H437" i="10" s="1"/>
  <c r="G438" i="10"/>
  <c r="H438" i="10" s="1"/>
  <c r="G439" i="10"/>
  <c r="H439" i="10" s="1"/>
  <c r="G440" i="10"/>
  <c r="H440" i="10" s="1"/>
  <c r="G441" i="10"/>
  <c r="H441" i="10" s="1"/>
  <c r="G442" i="10"/>
  <c r="H442" i="10" s="1"/>
  <c r="G443" i="10"/>
  <c r="H443" i="10" s="1"/>
  <c r="G444" i="10"/>
  <c r="H444" i="10" s="1"/>
  <c r="G445" i="10"/>
  <c r="H445" i="10" s="1"/>
  <c r="G446" i="10"/>
  <c r="H446" i="10" s="1"/>
  <c r="G447" i="10"/>
  <c r="H447" i="10" s="1"/>
  <c r="G448" i="10"/>
  <c r="H448" i="10" s="1"/>
  <c r="G449" i="10"/>
  <c r="H449" i="10" s="1"/>
  <c r="G450" i="10"/>
  <c r="H450" i="10" s="1"/>
  <c r="G451" i="10"/>
  <c r="H451" i="10" s="1"/>
  <c r="G452" i="10"/>
  <c r="H452" i="10" s="1"/>
  <c r="G453" i="10"/>
  <c r="H453" i="10" s="1"/>
  <c r="G454" i="10"/>
  <c r="H454" i="10" s="1"/>
  <c r="G455" i="10"/>
  <c r="H455" i="10" s="1"/>
  <c r="G456" i="10"/>
  <c r="H456" i="10" s="1"/>
  <c r="G457" i="10"/>
  <c r="H457" i="10" s="1"/>
  <c r="G458" i="10"/>
  <c r="H458" i="10" s="1"/>
  <c r="G459" i="10"/>
  <c r="H459" i="10" s="1"/>
  <c r="G460" i="10"/>
  <c r="H460" i="10" s="1"/>
  <c r="G461" i="10"/>
  <c r="H461" i="10" s="1"/>
  <c r="G462" i="10"/>
  <c r="H462" i="10" s="1"/>
  <c r="G463" i="10"/>
  <c r="H463" i="10" s="1"/>
  <c r="G464" i="10"/>
  <c r="H464" i="10" s="1"/>
  <c r="G465" i="10"/>
  <c r="H465" i="10" s="1"/>
  <c r="G466" i="10"/>
  <c r="H466" i="10" s="1"/>
  <c r="G467" i="10"/>
  <c r="H467" i="10" s="1"/>
  <c r="G468" i="10"/>
  <c r="H468" i="10" s="1"/>
  <c r="G469" i="10"/>
  <c r="H469" i="10" s="1"/>
  <c r="G470" i="10"/>
  <c r="H470" i="10" s="1"/>
  <c r="G471" i="10"/>
  <c r="H471" i="10" s="1"/>
  <c r="G472" i="10"/>
  <c r="H472" i="10" s="1"/>
  <c r="G473" i="10"/>
  <c r="H473" i="10" s="1"/>
  <c r="G474" i="10"/>
  <c r="H474" i="10" s="1"/>
  <c r="G475" i="10"/>
  <c r="H475" i="10" s="1"/>
  <c r="G476" i="10"/>
  <c r="H476" i="10" s="1"/>
  <c r="G477" i="10"/>
  <c r="H477" i="10" s="1"/>
  <c r="G478" i="10"/>
  <c r="H478" i="10" s="1"/>
  <c r="G479" i="10"/>
  <c r="H479" i="10" s="1"/>
  <c r="G480" i="10"/>
  <c r="H480" i="10" s="1"/>
  <c r="G481" i="10"/>
  <c r="H481" i="10" s="1"/>
  <c r="G482" i="10"/>
  <c r="H482" i="10" s="1"/>
  <c r="G483" i="10"/>
  <c r="H483" i="10" s="1"/>
  <c r="G484" i="10"/>
  <c r="H484" i="10" s="1"/>
  <c r="G485" i="10"/>
  <c r="H485" i="10" s="1"/>
  <c r="G486" i="10"/>
  <c r="H486" i="10" s="1"/>
  <c r="G487" i="10"/>
  <c r="H487" i="10" s="1"/>
  <c r="G488" i="10"/>
  <c r="H488" i="10" s="1"/>
  <c r="G489" i="10"/>
  <c r="H489" i="10" s="1"/>
  <c r="G490" i="10"/>
  <c r="H490" i="10" s="1"/>
  <c r="G491" i="10"/>
  <c r="H491" i="10" s="1"/>
  <c r="G492" i="10"/>
  <c r="H492" i="10" s="1"/>
  <c r="G493" i="10"/>
  <c r="H493" i="10" s="1"/>
  <c r="G494" i="10"/>
  <c r="H494" i="10" s="1"/>
  <c r="G495" i="10"/>
  <c r="H495" i="10" s="1"/>
  <c r="G496" i="10"/>
  <c r="H496" i="10" s="1"/>
  <c r="G497" i="10"/>
  <c r="H497" i="10" s="1"/>
  <c r="G498" i="10"/>
  <c r="H498" i="10" s="1"/>
  <c r="G499" i="10"/>
  <c r="H499" i="10" s="1"/>
  <c r="G500" i="10"/>
  <c r="H500" i="10" s="1"/>
  <c r="G501" i="10"/>
  <c r="H501" i="10" s="1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H391" i="25" l="1"/>
  <c r="G393" i="10" s="1"/>
  <c r="H393" i="10" s="1"/>
  <c r="G391" i="25"/>
  <c r="E393" i="10" s="1"/>
  <c r="H390" i="25"/>
  <c r="G392" i="10" s="1"/>
  <c r="H392" i="10" s="1"/>
  <c r="G390" i="25"/>
  <c r="E392" i="10" s="1"/>
  <c r="H389" i="25"/>
  <c r="G391" i="10" s="1"/>
  <c r="H391" i="10" s="1"/>
  <c r="G389" i="25"/>
  <c r="E391" i="10" s="1"/>
  <c r="H388" i="25"/>
  <c r="G390" i="10" s="1"/>
  <c r="H390" i="10" s="1"/>
  <c r="G388" i="25"/>
  <c r="E390" i="10" s="1"/>
  <c r="H387" i="25"/>
  <c r="G389" i="10" s="1"/>
  <c r="H389" i="10" s="1"/>
  <c r="G387" i="25"/>
  <c r="E389" i="10" s="1"/>
  <c r="H386" i="25"/>
  <c r="G388" i="10" s="1"/>
  <c r="H388" i="10" s="1"/>
  <c r="G386" i="25"/>
  <c r="E388" i="10" s="1"/>
  <c r="H385" i="25"/>
  <c r="G387" i="10" s="1"/>
  <c r="H387" i="10" s="1"/>
  <c r="G385" i="25"/>
  <c r="E387" i="10" s="1"/>
  <c r="H384" i="25"/>
  <c r="G386" i="10" s="1"/>
  <c r="H386" i="10" s="1"/>
  <c r="G384" i="25"/>
  <c r="E386" i="10" s="1"/>
  <c r="H383" i="25"/>
  <c r="G385" i="10" s="1"/>
  <c r="H385" i="10" s="1"/>
  <c r="G383" i="25"/>
  <c r="E385" i="10" s="1"/>
  <c r="H382" i="25"/>
  <c r="G384" i="10" s="1"/>
  <c r="H384" i="10" s="1"/>
  <c r="G382" i="25"/>
  <c r="E384" i="10" s="1"/>
  <c r="H381" i="25"/>
  <c r="G383" i="10" s="1"/>
  <c r="H383" i="10" s="1"/>
  <c r="G381" i="25"/>
  <c r="E383" i="10" s="1"/>
  <c r="H380" i="25"/>
  <c r="G382" i="10" s="1"/>
  <c r="H382" i="10" s="1"/>
  <c r="G380" i="25"/>
  <c r="E382" i="10" s="1"/>
  <c r="H379" i="25"/>
  <c r="G381" i="10" s="1"/>
  <c r="H381" i="10" s="1"/>
  <c r="G379" i="25"/>
  <c r="E381" i="10" s="1"/>
  <c r="H378" i="25"/>
  <c r="G380" i="10" s="1"/>
  <c r="H380" i="10" s="1"/>
  <c r="G378" i="25"/>
  <c r="E380" i="10" s="1"/>
  <c r="H377" i="25"/>
  <c r="G379" i="10" s="1"/>
  <c r="H379" i="10" s="1"/>
  <c r="G377" i="25"/>
  <c r="E379" i="10" s="1"/>
  <c r="H376" i="25"/>
  <c r="G378" i="10" s="1"/>
  <c r="H378" i="10" s="1"/>
  <c r="G376" i="25"/>
  <c r="E378" i="10" s="1"/>
  <c r="H375" i="25"/>
  <c r="G377" i="10" s="1"/>
  <c r="H377" i="10" s="1"/>
  <c r="G375" i="25"/>
  <c r="E377" i="10" s="1"/>
  <c r="H374" i="25"/>
  <c r="G376" i="10" s="1"/>
  <c r="H376" i="10" s="1"/>
  <c r="G374" i="25"/>
  <c r="E376" i="10" s="1"/>
  <c r="H373" i="25"/>
  <c r="G375" i="10" s="1"/>
  <c r="H375" i="10" s="1"/>
  <c r="G373" i="25"/>
  <c r="E375" i="10" s="1"/>
  <c r="H372" i="25"/>
  <c r="G374" i="10" s="1"/>
  <c r="H374" i="10" s="1"/>
  <c r="G372" i="25"/>
  <c r="E374" i="10" s="1"/>
  <c r="H371" i="25"/>
  <c r="G373" i="10" s="1"/>
  <c r="H373" i="10" s="1"/>
  <c r="G371" i="25"/>
  <c r="E373" i="10" s="1"/>
  <c r="H370" i="25"/>
  <c r="G372" i="10" s="1"/>
  <c r="H372" i="10" s="1"/>
  <c r="G370" i="25"/>
  <c r="E372" i="10" s="1"/>
  <c r="H369" i="25"/>
  <c r="G371" i="10" s="1"/>
  <c r="H371" i="10" s="1"/>
  <c r="G369" i="25"/>
  <c r="E371" i="10" s="1"/>
  <c r="H368" i="25"/>
  <c r="G370" i="10" s="1"/>
  <c r="H370" i="10" s="1"/>
  <c r="G368" i="25"/>
  <c r="E370" i="10" s="1"/>
  <c r="H367" i="25"/>
  <c r="G369" i="10" s="1"/>
  <c r="H369" i="10" s="1"/>
  <c r="G367" i="25"/>
  <c r="E369" i="10" s="1"/>
  <c r="H366" i="25"/>
  <c r="G368" i="10" s="1"/>
  <c r="H368" i="10" s="1"/>
  <c r="G366" i="25"/>
  <c r="E368" i="10" s="1"/>
  <c r="H365" i="25"/>
  <c r="G367" i="10" s="1"/>
  <c r="H367" i="10" s="1"/>
  <c r="G365" i="25"/>
  <c r="E367" i="10" s="1"/>
  <c r="H364" i="25"/>
  <c r="G366" i="10" s="1"/>
  <c r="H366" i="10" s="1"/>
  <c r="G364" i="25"/>
  <c r="E366" i="10" s="1"/>
  <c r="H363" i="25"/>
  <c r="G365" i="10" s="1"/>
  <c r="H365" i="10" s="1"/>
  <c r="G363" i="25"/>
  <c r="E365" i="10" s="1"/>
  <c r="H362" i="25"/>
  <c r="G364" i="10" s="1"/>
  <c r="H364" i="10" s="1"/>
  <c r="G362" i="25"/>
  <c r="E364" i="10" s="1"/>
  <c r="H361" i="25"/>
  <c r="G363" i="10" s="1"/>
  <c r="H363" i="10" s="1"/>
  <c r="G361" i="25"/>
  <c r="E363" i="10" s="1"/>
  <c r="H360" i="25"/>
  <c r="G362" i="10" s="1"/>
  <c r="H362" i="10" s="1"/>
  <c r="G360" i="25"/>
  <c r="E362" i="10" s="1"/>
  <c r="H359" i="25"/>
  <c r="G361" i="10" s="1"/>
  <c r="H361" i="10" s="1"/>
  <c r="G359" i="25"/>
  <c r="E361" i="10" s="1"/>
  <c r="H358" i="25"/>
  <c r="G360" i="10" s="1"/>
  <c r="H360" i="10" s="1"/>
  <c r="G358" i="25"/>
  <c r="E360" i="10" s="1"/>
  <c r="H357" i="25"/>
  <c r="G359" i="10" s="1"/>
  <c r="H359" i="10" s="1"/>
  <c r="G357" i="25"/>
  <c r="E359" i="10" s="1"/>
  <c r="H356" i="25"/>
  <c r="G358" i="10" s="1"/>
  <c r="H358" i="10" s="1"/>
  <c r="G356" i="25"/>
  <c r="E358" i="10" s="1"/>
  <c r="H355" i="25"/>
  <c r="G357" i="10" s="1"/>
  <c r="H357" i="10" s="1"/>
  <c r="G355" i="25"/>
  <c r="E357" i="10" s="1"/>
  <c r="H354" i="25"/>
  <c r="G356" i="10" s="1"/>
  <c r="H356" i="10" s="1"/>
  <c r="G354" i="25"/>
  <c r="E356" i="10" s="1"/>
  <c r="H353" i="25"/>
  <c r="G355" i="10" s="1"/>
  <c r="H355" i="10" s="1"/>
  <c r="G353" i="25"/>
  <c r="E355" i="10" s="1"/>
  <c r="H352" i="25"/>
  <c r="G354" i="10" s="1"/>
  <c r="H354" i="10" s="1"/>
  <c r="G352" i="25"/>
  <c r="E354" i="10" s="1"/>
  <c r="H351" i="25"/>
  <c r="G353" i="10" s="1"/>
  <c r="H353" i="10" s="1"/>
  <c r="G351" i="25"/>
  <c r="E353" i="10" s="1"/>
  <c r="H350" i="25"/>
  <c r="G352" i="10" s="1"/>
  <c r="H352" i="10" s="1"/>
  <c r="G350" i="25"/>
  <c r="E352" i="10" s="1"/>
  <c r="H349" i="25"/>
  <c r="G351" i="10" s="1"/>
  <c r="H351" i="10" s="1"/>
  <c r="G349" i="25"/>
  <c r="E351" i="10" s="1"/>
  <c r="H348" i="25"/>
  <c r="G350" i="10" s="1"/>
  <c r="H350" i="10" s="1"/>
  <c r="G348" i="25"/>
  <c r="E350" i="10" s="1"/>
  <c r="H347" i="25"/>
  <c r="G349" i="10" s="1"/>
  <c r="H349" i="10" s="1"/>
  <c r="G347" i="25"/>
  <c r="E349" i="10" s="1"/>
  <c r="H346" i="25"/>
  <c r="G348" i="10" s="1"/>
  <c r="H348" i="10" s="1"/>
  <c r="G346" i="25"/>
  <c r="E348" i="10" s="1"/>
  <c r="H345" i="25"/>
  <c r="G347" i="10" s="1"/>
  <c r="H347" i="10" s="1"/>
  <c r="G345" i="25"/>
  <c r="E347" i="10" s="1"/>
  <c r="H344" i="25"/>
  <c r="G346" i="10" s="1"/>
  <c r="H346" i="10" s="1"/>
  <c r="G344" i="25"/>
  <c r="E346" i="10" s="1"/>
  <c r="H343" i="25"/>
  <c r="G345" i="10" s="1"/>
  <c r="H345" i="10" s="1"/>
  <c r="G343" i="25"/>
  <c r="E345" i="10" s="1"/>
  <c r="H342" i="25"/>
  <c r="G344" i="10" s="1"/>
  <c r="H344" i="10" s="1"/>
  <c r="G342" i="25"/>
  <c r="E344" i="10" s="1"/>
  <c r="H341" i="25"/>
  <c r="G343" i="10" s="1"/>
  <c r="H343" i="10" s="1"/>
  <c r="G341" i="25"/>
  <c r="E343" i="10" s="1"/>
  <c r="H340" i="25"/>
  <c r="G342" i="10" s="1"/>
  <c r="H342" i="10" s="1"/>
  <c r="G340" i="25"/>
  <c r="E342" i="10" s="1"/>
  <c r="H339" i="25"/>
  <c r="G341" i="10" s="1"/>
  <c r="H341" i="10" s="1"/>
  <c r="G339" i="25"/>
  <c r="E341" i="10" s="1"/>
  <c r="H338" i="25"/>
  <c r="G340" i="10" s="1"/>
  <c r="H340" i="10" s="1"/>
  <c r="G338" i="25"/>
  <c r="E340" i="10" s="1"/>
  <c r="H337" i="25"/>
  <c r="G339" i="10" s="1"/>
  <c r="H339" i="10" s="1"/>
  <c r="G337" i="25"/>
  <c r="E339" i="10" s="1"/>
  <c r="H336" i="25"/>
  <c r="G338" i="10" s="1"/>
  <c r="H338" i="10" s="1"/>
  <c r="G336" i="25"/>
  <c r="E338" i="10" s="1"/>
  <c r="H335" i="25"/>
  <c r="G337" i="10" s="1"/>
  <c r="H337" i="10" s="1"/>
  <c r="G335" i="25"/>
  <c r="E337" i="10" s="1"/>
  <c r="H334" i="25"/>
  <c r="G336" i="10" s="1"/>
  <c r="H336" i="10" s="1"/>
  <c r="G334" i="25"/>
  <c r="E336" i="10" s="1"/>
  <c r="H333" i="25"/>
  <c r="G335" i="10" s="1"/>
  <c r="H335" i="10" s="1"/>
  <c r="G333" i="25"/>
  <c r="E335" i="10" s="1"/>
  <c r="H332" i="25"/>
  <c r="G334" i="10" s="1"/>
  <c r="H334" i="10" s="1"/>
  <c r="G332" i="25"/>
  <c r="E334" i="10" s="1"/>
  <c r="H331" i="25"/>
  <c r="G333" i="10" s="1"/>
  <c r="H333" i="10" s="1"/>
  <c r="G331" i="25"/>
  <c r="E333" i="10" s="1"/>
  <c r="H330" i="25"/>
  <c r="G332" i="10" s="1"/>
  <c r="H332" i="10" s="1"/>
  <c r="G330" i="25"/>
  <c r="E332" i="10" s="1"/>
  <c r="H329" i="25"/>
  <c r="G331" i="10" s="1"/>
  <c r="H331" i="10" s="1"/>
  <c r="G329" i="25"/>
  <c r="E331" i="10" s="1"/>
  <c r="H328" i="25"/>
  <c r="G330" i="10" s="1"/>
  <c r="H330" i="10" s="1"/>
  <c r="G328" i="25"/>
  <c r="E330" i="10" s="1"/>
  <c r="H327" i="25"/>
  <c r="G329" i="10" s="1"/>
  <c r="H329" i="10" s="1"/>
  <c r="G327" i="25"/>
  <c r="E329" i="10" s="1"/>
  <c r="H326" i="25"/>
  <c r="G328" i="10" s="1"/>
  <c r="H328" i="10" s="1"/>
  <c r="G326" i="25"/>
  <c r="E328" i="10" s="1"/>
  <c r="H325" i="25"/>
  <c r="G327" i="10" s="1"/>
  <c r="H327" i="10" s="1"/>
  <c r="G325" i="25"/>
  <c r="E327" i="10" s="1"/>
  <c r="H324" i="25"/>
  <c r="G326" i="10" s="1"/>
  <c r="H326" i="10" s="1"/>
  <c r="G324" i="25"/>
  <c r="E326" i="10" s="1"/>
  <c r="H323" i="25"/>
  <c r="G325" i="10" s="1"/>
  <c r="H325" i="10" s="1"/>
  <c r="G323" i="25"/>
  <c r="E325" i="10" s="1"/>
  <c r="H322" i="25"/>
  <c r="G324" i="10" s="1"/>
  <c r="H324" i="10" s="1"/>
  <c r="G322" i="25"/>
  <c r="E324" i="10" s="1"/>
  <c r="H321" i="25"/>
  <c r="G323" i="10" s="1"/>
  <c r="H323" i="10" s="1"/>
  <c r="G321" i="25"/>
  <c r="E323" i="10" s="1"/>
  <c r="H320" i="25"/>
  <c r="G322" i="10" s="1"/>
  <c r="H322" i="10" s="1"/>
  <c r="G320" i="25"/>
  <c r="E322" i="10" s="1"/>
  <c r="H319" i="25"/>
  <c r="G321" i="10" s="1"/>
  <c r="H321" i="10" s="1"/>
  <c r="G319" i="25"/>
  <c r="E321" i="10" s="1"/>
  <c r="H318" i="25"/>
  <c r="G320" i="10" s="1"/>
  <c r="H320" i="10" s="1"/>
  <c r="G318" i="25"/>
  <c r="E320" i="10" s="1"/>
  <c r="H317" i="25"/>
  <c r="G319" i="10" s="1"/>
  <c r="H319" i="10" s="1"/>
  <c r="G317" i="25"/>
  <c r="E319" i="10" s="1"/>
  <c r="H316" i="25"/>
  <c r="G318" i="10" s="1"/>
  <c r="H318" i="10" s="1"/>
  <c r="G316" i="25"/>
  <c r="E318" i="10" s="1"/>
  <c r="H315" i="25"/>
  <c r="G317" i="10" s="1"/>
  <c r="H317" i="10" s="1"/>
  <c r="G315" i="25"/>
  <c r="E317" i="10" s="1"/>
  <c r="H314" i="25"/>
  <c r="G316" i="10" s="1"/>
  <c r="H316" i="10" s="1"/>
  <c r="G314" i="25"/>
  <c r="E316" i="10" s="1"/>
  <c r="H313" i="25"/>
  <c r="G315" i="10" s="1"/>
  <c r="H315" i="10" s="1"/>
  <c r="G313" i="25"/>
  <c r="E315" i="10" s="1"/>
  <c r="H312" i="25"/>
  <c r="G314" i="10" s="1"/>
  <c r="H314" i="10" s="1"/>
  <c r="G312" i="25"/>
  <c r="E314" i="10" s="1"/>
  <c r="H311" i="25"/>
  <c r="G313" i="10" s="1"/>
  <c r="H313" i="10" s="1"/>
  <c r="G311" i="25"/>
  <c r="E313" i="10" s="1"/>
  <c r="H310" i="25"/>
  <c r="G312" i="10" s="1"/>
  <c r="H312" i="10" s="1"/>
  <c r="G310" i="25"/>
  <c r="E312" i="10" s="1"/>
  <c r="H309" i="25"/>
  <c r="G311" i="10" s="1"/>
  <c r="H311" i="10" s="1"/>
  <c r="G309" i="25"/>
  <c r="E311" i="10" s="1"/>
  <c r="H308" i="25"/>
  <c r="G310" i="10" s="1"/>
  <c r="H310" i="10" s="1"/>
  <c r="G308" i="25"/>
  <c r="E310" i="10" s="1"/>
  <c r="H307" i="25"/>
  <c r="G309" i="10" s="1"/>
  <c r="H309" i="10" s="1"/>
  <c r="G307" i="25"/>
  <c r="E309" i="10" s="1"/>
  <c r="H306" i="25"/>
  <c r="G308" i="10" s="1"/>
  <c r="H308" i="10" s="1"/>
  <c r="G306" i="25"/>
  <c r="E308" i="10" s="1"/>
  <c r="H305" i="25"/>
  <c r="G307" i="10" s="1"/>
  <c r="H307" i="10" s="1"/>
  <c r="G305" i="25"/>
  <c r="E307" i="10" s="1"/>
  <c r="H304" i="25"/>
  <c r="G306" i="10" s="1"/>
  <c r="H306" i="10" s="1"/>
  <c r="G304" i="25"/>
  <c r="E306" i="10" s="1"/>
  <c r="H303" i="25"/>
  <c r="G305" i="10" s="1"/>
  <c r="H305" i="10" s="1"/>
  <c r="G303" i="25"/>
  <c r="E305" i="10" s="1"/>
  <c r="H302" i="25"/>
  <c r="G304" i="10" s="1"/>
  <c r="H304" i="10" s="1"/>
  <c r="G302" i="25"/>
  <c r="E304" i="10" s="1"/>
  <c r="H301" i="25"/>
  <c r="G303" i="10" s="1"/>
  <c r="H303" i="10" s="1"/>
  <c r="G301" i="25"/>
  <c r="E303" i="10" s="1"/>
  <c r="H300" i="25"/>
  <c r="G302" i="10" s="1"/>
  <c r="H302" i="10" s="1"/>
  <c r="G300" i="25"/>
  <c r="E302" i="10" s="1"/>
  <c r="H299" i="25"/>
  <c r="G301" i="10" s="1"/>
  <c r="H301" i="10" s="1"/>
  <c r="G299" i="25"/>
  <c r="E301" i="10" s="1"/>
  <c r="H298" i="25"/>
  <c r="G300" i="10" s="1"/>
  <c r="H300" i="10" s="1"/>
  <c r="G298" i="25"/>
  <c r="E300" i="10" s="1"/>
  <c r="H297" i="25"/>
  <c r="G299" i="10" s="1"/>
  <c r="H299" i="10" s="1"/>
  <c r="G297" i="25"/>
  <c r="E299" i="10" s="1"/>
  <c r="H296" i="25"/>
  <c r="G298" i="10" s="1"/>
  <c r="H298" i="10" s="1"/>
  <c r="G296" i="25"/>
  <c r="E298" i="10" s="1"/>
  <c r="H295" i="25"/>
  <c r="G297" i="10" s="1"/>
  <c r="H297" i="10" s="1"/>
  <c r="G295" i="25"/>
  <c r="E297" i="10" s="1"/>
  <c r="H294" i="25"/>
  <c r="G296" i="10" s="1"/>
  <c r="H296" i="10" s="1"/>
  <c r="G294" i="25"/>
  <c r="E296" i="10" s="1"/>
  <c r="H293" i="25"/>
  <c r="G295" i="10" s="1"/>
  <c r="H295" i="10" s="1"/>
  <c r="G293" i="25"/>
  <c r="E295" i="10" s="1"/>
  <c r="H292" i="25"/>
  <c r="G294" i="10" s="1"/>
  <c r="H294" i="10" s="1"/>
  <c r="G292" i="25"/>
  <c r="E294" i="10" s="1"/>
  <c r="H291" i="25"/>
  <c r="G293" i="10" s="1"/>
  <c r="H293" i="10" s="1"/>
  <c r="G291" i="25"/>
  <c r="E293" i="10" s="1"/>
  <c r="H290" i="25"/>
  <c r="G292" i="10" s="1"/>
  <c r="H292" i="10" s="1"/>
  <c r="G290" i="25"/>
  <c r="E292" i="10" s="1"/>
  <c r="H289" i="25"/>
  <c r="G291" i="10" s="1"/>
  <c r="H291" i="10" s="1"/>
  <c r="G289" i="25"/>
  <c r="E291" i="10" s="1"/>
  <c r="H288" i="25"/>
  <c r="G290" i="10" s="1"/>
  <c r="H290" i="10" s="1"/>
  <c r="G288" i="25"/>
  <c r="E290" i="10" s="1"/>
  <c r="H287" i="25"/>
  <c r="G289" i="10" s="1"/>
  <c r="H289" i="10" s="1"/>
  <c r="G287" i="25"/>
  <c r="E289" i="10" s="1"/>
  <c r="H286" i="25"/>
  <c r="G288" i="10" s="1"/>
  <c r="H288" i="10" s="1"/>
  <c r="G286" i="25"/>
  <c r="E288" i="10" s="1"/>
  <c r="H285" i="25"/>
  <c r="G287" i="10" s="1"/>
  <c r="H287" i="10" s="1"/>
  <c r="G285" i="25"/>
  <c r="E287" i="10" s="1"/>
  <c r="H284" i="25"/>
  <c r="G286" i="10" s="1"/>
  <c r="H286" i="10" s="1"/>
  <c r="G284" i="25"/>
  <c r="E286" i="10" s="1"/>
  <c r="H283" i="25"/>
  <c r="G285" i="10" s="1"/>
  <c r="H285" i="10" s="1"/>
  <c r="G283" i="25"/>
  <c r="E285" i="10" s="1"/>
  <c r="H282" i="25"/>
  <c r="G284" i="10" s="1"/>
  <c r="H284" i="10" s="1"/>
  <c r="G282" i="25"/>
  <c r="E284" i="10" s="1"/>
  <c r="H281" i="25"/>
  <c r="G283" i="10" s="1"/>
  <c r="H283" i="10" s="1"/>
  <c r="G281" i="25"/>
  <c r="E283" i="10" s="1"/>
  <c r="H280" i="25"/>
  <c r="G282" i="10" s="1"/>
  <c r="H282" i="10" s="1"/>
  <c r="G280" i="25"/>
  <c r="E282" i="10" s="1"/>
  <c r="H279" i="25"/>
  <c r="G281" i="10" s="1"/>
  <c r="H281" i="10" s="1"/>
  <c r="G279" i="25"/>
  <c r="E281" i="10" s="1"/>
  <c r="H278" i="25"/>
  <c r="G280" i="10" s="1"/>
  <c r="H280" i="10" s="1"/>
  <c r="G278" i="25"/>
  <c r="E280" i="10" s="1"/>
  <c r="H277" i="25"/>
  <c r="G279" i="10" s="1"/>
  <c r="H279" i="10" s="1"/>
  <c r="G277" i="25"/>
  <c r="E279" i="10" s="1"/>
  <c r="H276" i="25"/>
  <c r="G278" i="10" s="1"/>
  <c r="H278" i="10" s="1"/>
  <c r="G276" i="25"/>
  <c r="E278" i="10" s="1"/>
  <c r="H275" i="25"/>
  <c r="G277" i="10" s="1"/>
  <c r="H277" i="10" s="1"/>
  <c r="G275" i="25"/>
  <c r="E277" i="10" s="1"/>
  <c r="H274" i="25"/>
  <c r="G276" i="10" s="1"/>
  <c r="H276" i="10" s="1"/>
  <c r="G274" i="25"/>
  <c r="E276" i="10" s="1"/>
  <c r="H273" i="25"/>
  <c r="G275" i="10" s="1"/>
  <c r="H275" i="10" s="1"/>
  <c r="G273" i="25"/>
  <c r="E275" i="10" s="1"/>
  <c r="H272" i="25"/>
  <c r="G274" i="10" s="1"/>
  <c r="H274" i="10" s="1"/>
  <c r="G272" i="25"/>
  <c r="E274" i="10" s="1"/>
  <c r="H271" i="25"/>
  <c r="G273" i="10" s="1"/>
  <c r="H273" i="10" s="1"/>
  <c r="G271" i="25"/>
  <c r="E273" i="10" s="1"/>
  <c r="H270" i="25"/>
  <c r="G272" i="10" s="1"/>
  <c r="H272" i="10" s="1"/>
  <c r="G270" i="25"/>
  <c r="E272" i="10" s="1"/>
  <c r="H269" i="25"/>
  <c r="G271" i="10" s="1"/>
  <c r="H271" i="10" s="1"/>
  <c r="G269" i="25"/>
  <c r="E271" i="10" s="1"/>
  <c r="H268" i="25"/>
  <c r="G270" i="10" s="1"/>
  <c r="H270" i="10" s="1"/>
  <c r="G268" i="25"/>
  <c r="E270" i="10" s="1"/>
  <c r="H267" i="25"/>
  <c r="G269" i="10" s="1"/>
  <c r="H269" i="10" s="1"/>
  <c r="G267" i="25"/>
  <c r="E269" i="10" s="1"/>
  <c r="H266" i="25"/>
  <c r="G268" i="10" s="1"/>
  <c r="H268" i="10" s="1"/>
  <c r="G266" i="25"/>
  <c r="E268" i="10" s="1"/>
  <c r="H265" i="25"/>
  <c r="G267" i="10" s="1"/>
  <c r="H267" i="10" s="1"/>
  <c r="G265" i="25"/>
  <c r="E267" i="10" s="1"/>
  <c r="H264" i="25"/>
  <c r="G266" i="10" s="1"/>
  <c r="H266" i="10" s="1"/>
  <c r="G264" i="25"/>
  <c r="E266" i="10" s="1"/>
  <c r="H263" i="25"/>
  <c r="G265" i="10" s="1"/>
  <c r="H265" i="10" s="1"/>
  <c r="G263" i="25"/>
  <c r="E265" i="10" s="1"/>
  <c r="H262" i="25"/>
  <c r="G264" i="10" s="1"/>
  <c r="H264" i="10" s="1"/>
  <c r="G262" i="25"/>
  <c r="E264" i="10" s="1"/>
  <c r="H261" i="25"/>
  <c r="G263" i="10" s="1"/>
  <c r="H263" i="10" s="1"/>
  <c r="G261" i="25"/>
  <c r="E263" i="10" s="1"/>
  <c r="H260" i="25"/>
  <c r="G262" i="10" s="1"/>
  <c r="H262" i="10" s="1"/>
  <c r="G260" i="25"/>
  <c r="E262" i="10" s="1"/>
  <c r="H259" i="25"/>
  <c r="G261" i="10" s="1"/>
  <c r="H261" i="10" s="1"/>
  <c r="G259" i="25"/>
  <c r="E261" i="10" s="1"/>
  <c r="H258" i="25"/>
  <c r="G260" i="10" s="1"/>
  <c r="H260" i="10" s="1"/>
  <c r="G258" i="25"/>
  <c r="E260" i="10" s="1"/>
  <c r="H257" i="25"/>
  <c r="G259" i="10" s="1"/>
  <c r="H259" i="10" s="1"/>
  <c r="G257" i="25"/>
  <c r="E259" i="10" s="1"/>
  <c r="H256" i="25"/>
  <c r="G258" i="10" s="1"/>
  <c r="H258" i="10" s="1"/>
  <c r="G256" i="25"/>
  <c r="E258" i="10" s="1"/>
  <c r="H255" i="25"/>
  <c r="G257" i="10" s="1"/>
  <c r="H257" i="10" s="1"/>
  <c r="G255" i="25"/>
  <c r="E257" i="10" s="1"/>
  <c r="H254" i="25"/>
  <c r="G256" i="10" s="1"/>
  <c r="H256" i="10" s="1"/>
  <c r="G254" i="25"/>
  <c r="E256" i="10" s="1"/>
  <c r="H253" i="25"/>
  <c r="G255" i="10" s="1"/>
  <c r="H255" i="10" s="1"/>
  <c r="G253" i="25"/>
  <c r="E255" i="10" s="1"/>
  <c r="H252" i="25"/>
  <c r="G254" i="10" s="1"/>
  <c r="H254" i="10" s="1"/>
  <c r="G252" i="25"/>
  <c r="E254" i="10" s="1"/>
  <c r="H251" i="25"/>
  <c r="G253" i="10" s="1"/>
  <c r="H253" i="10" s="1"/>
  <c r="G251" i="25"/>
  <c r="E253" i="10" s="1"/>
  <c r="H250" i="25"/>
  <c r="G252" i="10" s="1"/>
  <c r="H252" i="10" s="1"/>
  <c r="G250" i="25"/>
  <c r="E252" i="10" s="1"/>
  <c r="H249" i="25"/>
  <c r="G251" i="10" s="1"/>
  <c r="H251" i="10" s="1"/>
  <c r="G249" i="25"/>
  <c r="E251" i="10" s="1"/>
  <c r="H248" i="25"/>
  <c r="G250" i="10" s="1"/>
  <c r="H250" i="10" s="1"/>
  <c r="G248" i="25"/>
  <c r="E250" i="10" s="1"/>
  <c r="H247" i="25"/>
  <c r="G249" i="10" s="1"/>
  <c r="H249" i="10" s="1"/>
  <c r="G247" i="25"/>
  <c r="E249" i="10" s="1"/>
  <c r="H246" i="25"/>
  <c r="G248" i="10" s="1"/>
  <c r="H248" i="10" s="1"/>
  <c r="G246" i="25"/>
  <c r="E248" i="10" s="1"/>
  <c r="H245" i="25"/>
  <c r="G247" i="10" s="1"/>
  <c r="H247" i="10" s="1"/>
  <c r="G245" i="25"/>
  <c r="E247" i="10" s="1"/>
  <c r="H244" i="25"/>
  <c r="G246" i="10" s="1"/>
  <c r="H246" i="10" s="1"/>
  <c r="G244" i="25"/>
  <c r="E246" i="10" s="1"/>
  <c r="H243" i="25"/>
  <c r="G245" i="10" s="1"/>
  <c r="H245" i="10" s="1"/>
  <c r="G243" i="25"/>
  <c r="E245" i="10" s="1"/>
  <c r="H242" i="25"/>
  <c r="G244" i="10" s="1"/>
  <c r="H244" i="10" s="1"/>
  <c r="G242" i="25"/>
  <c r="E244" i="10" s="1"/>
  <c r="H241" i="25"/>
  <c r="G243" i="10" s="1"/>
  <c r="H243" i="10" s="1"/>
  <c r="G241" i="25"/>
  <c r="E243" i="10" s="1"/>
  <c r="H240" i="25"/>
  <c r="G242" i="10" s="1"/>
  <c r="H242" i="10" s="1"/>
  <c r="G240" i="25"/>
  <c r="E242" i="10" s="1"/>
  <c r="H239" i="25"/>
  <c r="G241" i="10" s="1"/>
  <c r="H241" i="10" s="1"/>
  <c r="G239" i="25"/>
  <c r="E241" i="10" s="1"/>
  <c r="H238" i="25"/>
  <c r="G240" i="10" s="1"/>
  <c r="H240" i="10" s="1"/>
  <c r="G238" i="25"/>
  <c r="E240" i="10" s="1"/>
  <c r="H237" i="25"/>
  <c r="G239" i="10" s="1"/>
  <c r="H239" i="10" s="1"/>
  <c r="G237" i="25"/>
  <c r="E239" i="10" s="1"/>
  <c r="H236" i="25"/>
  <c r="G238" i="10" s="1"/>
  <c r="H238" i="10" s="1"/>
  <c r="G236" i="25"/>
  <c r="E238" i="10" s="1"/>
  <c r="H235" i="25"/>
  <c r="G237" i="10" s="1"/>
  <c r="H237" i="10" s="1"/>
  <c r="G235" i="25"/>
  <c r="E237" i="10" s="1"/>
  <c r="H234" i="25"/>
  <c r="G236" i="10" s="1"/>
  <c r="H236" i="10" s="1"/>
  <c r="G234" i="25"/>
  <c r="E236" i="10" s="1"/>
  <c r="H233" i="25"/>
  <c r="G235" i="10" s="1"/>
  <c r="H235" i="10" s="1"/>
  <c r="G233" i="25"/>
  <c r="E235" i="10" s="1"/>
  <c r="H232" i="25"/>
  <c r="G234" i="10" s="1"/>
  <c r="H234" i="10" s="1"/>
  <c r="G232" i="25"/>
  <c r="E234" i="10" s="1"/>
  <c r="H231" i="25"/>
  <c r="G233" i="10" s="1"/>
  <c r="H233" i="10" s="1"/>
  <c r="G231" i="25"/>
  <c r="E233" i="10" s="1"/>
  <c r="H230" i="25"/>
  <c r="G232" i="10" s="1"/>
  <c r="H232" i="10" s="1"/>
  <c r="G230" i="25"/>
  <c r="E232" i="10" s="1"/>
  <c r="H229" i="25"/>
  <c r="G231" i="10" s="1"/>
  <c r="H231" i="10" s="1"/>
  <c r="G229" i="25"/>
  <c r="E231" i="10" s="1"/>
  <c r="H228" i="25"/>
  <c r="G230" i="10" s="1"/>
  <c r="H230" i="10" s="1"/>
  <c r="G228" i="25"/>
  <c r="E230" i="10" s="1"/>
  <c r="H227" i="25"/>
  <c r="G229" i="10" s="1"/>
  <c r="H229" i="10" s="1"/>
  <c r="G227" i="25"/>
  <c r="E229" i="10" s="1"/>
  <c r="H226" i="25"/>
  <c r="G228" i="10" s="1"/>
  <c r="H228" i="10" s="1"/>
  <c r="G226" i="25"/>
  <c r="E228" i="10" s="1"/>
  <c r="H225" i="25"/>
  <c r="G227" i="10" s="1"/>
  <c r="H227" i="10" s="1"/>
  <c r="G225" i="25"/>
  <c r="E227" i="10" s="1"/>
  <c r="H224" i="25"/>
  <c r="G226" i="10" s="1"/>
  <c r="H226" i="10" s="1"/>
  <c r="G224" i="25"/>
  <c r="E226" i="10" s="1"/>
  <c r="H223" i="25"/>
  <c r="G225" i="10" s="1"/>
  <c r="H225" i="10" s="1"/>
  <c r="G223" i="25"/>
  <c r="E225" i="10" s="1"/>
  <c r="H222" i="25"/>
  <c r="G224" i="10" s="1"/>
  <c r="H224" i="10" s="1"/>
  <c r="G222" i="25"/>
  <c r="E224" i="10" s="1"/>
  <c r="H221" i="25"/>
  <c r="G223" i="10" s="1"/>
  <c r="H223" i="10" s="1"/>
  <c r="G221" i="25"/>
  <c r="E223" i="10" s="1"/>
  <c r="H220" i="25"/>
  <c r="G222" i="10" s="1"/>
  <c r="H222" i="10" s="1"/>
  <c r="G220" i="25"/>
  <c r="E222" i="10" s="1"/>
  <c r="H219" i="25"/>
  <c r="G221" i="10" s="1"/>
  <c r="H221" i="10" s="1"/>
  <c r="G219" i="25"/>
  <c r="E221" i="10" s="1"/>
  <c r="H218" i="25"/>
  <c r="G220" i="10" s="1"/>
  <c r="H220" i="10" s="1"/>
  <c r="G218" i="25"/>
  <c r="E220" i="10" s="1"/>
  <c r="H217" i="25"/>
  <c r="G219" i="10" s="1"/>
  <c r="H219" i="10" s="1"/>
  <c r="G217" i="25"/>
  <c r="E219" i="10" s="1"/>
  <c r="H216" i="25"/>
  <c r="G218" i="10" s="1"/>
  <c r="H218" i="10" s="1"/>
  <c r="G216" i="25"/>
  <c r="E218" i="10" s="1"/>
  <c r="H215" i="25"/>
  <c r="G217" i="10" s="1"/>
  <c r="H217" i="10" s="1"/>
  <c r="G215" i="25"/>
  <c r="E217" i="10" s="1"/>
  <c r="H214" i="25"/>
  <c r="G216" i="10" s="1"/>
  <c r="H216" i="10" s="1"/>
  <c r="G214" i="25"/>
  <c r="E216" i="10" s="1"/>
  <c r="H213" i="25"/>
  <c r="G215" i="10" s="1"/>
  <c r="H215" i="10" s="1"/>
  <c r="G213" i="25"/>
  <c r="E215" i="10" s="1"/>
  <c r="H212" i="25"/>
  <c r="G214" i="10" s="1"/>
  <c r="H214" i="10" s="1"/>
  <c r="G212" i="25"/>
  <c r="E214" i="10" s="1"/>
  <c r="H211" i="25"/>
  <c r="G213" i="10" s="1"/>
  <c r="H213" i="10" s="1"/>
  <c r="G211" i="25"/>
  <c r="E213" i="10" s="1"/>
  <c r="H210" i="25"/>
  <c r="G212" i="10" s="1"/>
  <c r="H212" i="10" s="1"/>
  <c r="G210" i="25"/>
  <c r="E212" i="10" s="1"/>
  <c r="H209" i="25"/>
  <c r="G211" i="10" s="1"/>
  <c r="H211" i="10" s="1"/>
  <c r="G209" i="25"/>
  <c r="E211" i="10" s="1"/>
  <c r="H208" i="25"/>
  <c r="G210" i="10" s="1"/>
  <c r="H210" i="10" s="1"/>
  <c r="G208" i="25"/>
  <c r="E210" i="10" s="1"/>
  <c r="H207" i="25"/>
  <c r="G209" i="10" s="1"/>
  <c r="H209" i="10" s="1"/>
  <c r="G207" i="25"/>
  <c r="E209" i="10" s="1"/>
  <c r="H206" i="25"/>
  <c r="G208" i="10" s="1"/>
  <c r="H208" i="10" s="1"/>
  <c r="G206" i="25"/>
  <c r="E208" i="10" s="1"/>
  <c r="H205" i="25"/>
  <c r="G207" i="10" s="1"/>
  <c r="H207" i="10" s="1"/>
  <c r="G205" i="25"/>
  <c r="E207" i="10" s="1"/>
  <c r="H204" i="25"/>
  <c r="G206" i="10" s="1"/>
  <c r="H206" i="10" s="1"/>
  <c r="G204" i="25"/>
  <c r="E206" i="10" s="1"/>
  <c r="H203" i="25"/>
  <c r="G205" i="10" s="1"/>
  <c r="H205" i="10" s="1"/>
  <c r="G203" i="25"/>
  <c r="E205" i="10" s="1"/>
  <c r="H202" i="25"/>
  <c r="G204" i="10" s="1"/>
  <c r="H204" i="10" s="1"/>
  <c r="G202" i="25"/>
  <c r="E204" i="10" s="1"/>
  <c r="H201" i="25"/>
  <c r="G203" i="10" s="1"/>
  <c r="H203" i="10" s="1"/>
  <c r="G201" i="25"/>
  <c r="E203" i="10" s="1"/>
  <c r="H200" i="25"/>
  <c r="G202" i="10" s="1"/>
  <c r="H202" i="10" s="1"/>
  <c r="G200" i="25"/>
  <c r="E202" i="10" s="1"/>
  <c r="H199" i="25"/>
  <c r="G201" i="10" s="1"/>
  <c r="H201" i="10" s="1"/>
  <c r="G199" i="25"/>
  <c r="E201" i="10" s="1"/>
  <c r="H198" i="25"/>
  <c r="G200" i="10" s="1"/>
  <c r="H200" i="10" s="1"/>
  <c r="G198" i="25"/>
  <c r="E200" i="10" s="1"/>
  <c r="H197" i="25"/>
  <c r="G199" i="10" s="1"/>
  <c r="H199" i="10" s="1"/>
  <c r="G197" i="25"/>
  <c r="E199" i="10" s="1"/>
  <c r="H196" i="25"/>
  <c r="G198" i="10" s="1"/>
  <c r="H198" i="10" s="1"/>
  <c r="G196" i="25"/>
  <c r="E198" i="10" s="1"/>
  <c r="H195" i="25"/>
  <c r="G197" i="10" s="1"/>
  <c r="H197" i="10" s="1"/>
  <c r="G195" i="25"/>
  <c r="E197" i="10" s="1"/>
  <c r="H194" i="25"/>
  <c r="G196" i="10" s="1"/>
  <c r="H196" i="10" s="1"/>
  <c r="G194" i="25"/>
  <c r="E196" i="10" s="1"/>
  <c r="H193" i="25"/>
  <c r="G195" i="10" s="1"/>
  <c r="H195" i="10" s="1"/>
  <c r="G193" i="25"/>
  <c r="E195" i="10" s="1"/>
  <c r="H192" i="25"/>
  <c r="G194" i="10" s="1"/>
  <c r="H194" i="10" s="1"/>
  <c r="G192" i="25"/>
  <c r="E194" i="10" s="1"/>
  <c r="H191" i="25"/>
  <c r="G193" i="10" s="1"/>
  <c r="H193" i="10" s="1"/>
  <c r="G191" i="25"/>
  <c r="E193" i="10" s="1"/>
  <c r="H190" i="25"/>
  <c r="G192" i="10" s="1"/>
  <c r="H192" i="10" s="1"/>
  <c r="G190" i="25"/>
  <c r="E192" i="10" s="1"/>
  <c r="H189" i="25"/>
  <c r="G191" i="10" s="1"/>
  <c r="H191" i="10" s="1"/>
  <c r="G189" i="25"/>
  <c r="E191" i="10" s="1"/>
  <c r="H188" i="25"/>
  <c r="G190" i="10" s="1"/>
  <c r="H190" i="10" s="1"/>
  <c r="G188" i="25"/>
  <c r="E190" i="10" s="1"/>
  <c r="H187" i="25"/>
  <c r="G189" i="10" s="1"/>
  <c r="H189" i="10" s="1"/>
  <c r="G187" i="25"/>
  <c r="E189" i="10" s="1"/>
  <c r="H186" i="25"/>
  <c r="G188" i="10" s="1"/>
  <c r="H188" i="10" s="1"/>
  <c r="G186" i="25"/>
  <c r="E188" i="10" s="1"/>
  <c r="H185" i="25"/>
  <c r="G187" i="10" s="1"/>
  <c r="H187" i="10" s="1"/>
  <c r="G185" i="25"/>
  <c r="E187" i="10" s="1"/>
  <c r="H184" i="25"/>
  <c r="G186" i="10" s="1"/>
  <c r="H186" i="10" s="1"/>
  <c r="G184" i="25"/>
  <c r="E186" i="10" s="1"/>
  <c r="H183" i="25"/>
  <c r="G185" i="10" s="1"/>
  <c r="H185" i="10" s="1"/>
  <c r="G183" i="25"/>
  <c r="E185" i="10" s="1"/>
  <c r="H182" i="25"/>
  <c r="G184" i="10" s="1"/>
  <c r="H184" i="10" s="1"/>
  <c r="G182" i="25"/>
  <c r="E184" i="10" s="1"/>
  <c r="H181" i="25"/>
  <c r="G183" i="10" s="1"/>
  <c r="H183" i="10" s="1"/>
  <c r="G181" i="25"/>
  <c r="E183" i="10" s="1"/>
  <c r="H180" i="25"/>
  <c r="G182" i="10" s="1"/>
  <c r="H182" i="10" s="1"/>
  <c r="G180" i="25"/>
  <c r="E182" i="10" s="1"/>
  <c r="H179" i="25"/>
  <c r="G181" i="10" s="1"/>
  <c r="H181" i="10" s="1"/>
  <c r="G179" i="25"/>
  <c r="E181" i="10" s="1"/>
  <c r="H178" i="25"/>
  <c r="G180" i="10" s="1"/>
  <c r="H180" i="10" s="1"/>
  <c r="G178" i="25"/>
  <c r="E180" i="10" s="1"/>
  <c r="H177" i="25"/>
  <c r="G179" i="10" s="1"/>
  <c r="H179" i="10" s="1"/>
  <c r="G177" i="25"/>
  <c r="E179" i="10" s="1"/>
  <c r="H176" i="25"/>
  <c r="G178" i="10" s="1"/>
  <c r="H178" i="10" s="1"/>
  <c r="G176" i="25"/>
  <c r="E178" i="10" s="1"/>
  <c r="H175" i="25"/>
  <c r="G177" i="10" s="1"/>
  <c r="H177" i="10" s="1"/>
  <c r="G175" i="25"/>
  <c r="E177" i="10" s="1"/>
  <c r="H174" i="25"/>
  <c r="G176" i="10" s="1"/>
  <c r="H176" i="10" s="1"/>
  <c r="G174" i="25"/>
  <c r="E176" i="10" s="1"/>
  <c r="H173" i="25"/>
  <c r="G175" i="10" s="1"/>
  <c r="H175" i="10" s="1"/>
  <c r="G173" i="25"/>
  <c r="E175" i="10" s="1"/>
  <c r="H172" i="25"/>
  <c r="G174" i="10" s="1"/>
  <c r="H174" i="10" s="1"/>
  <c r="G172" i="25"/>
  <c r="E174" i="10" s="1"/>
  <c r="H171" i="25"/>
  <c r="G173" i="10" s="1"/>
  <c r="H173" i="10" s="1"/>
  <c r="G171" i="25"/>
  <c r="E173" i="10" s="1"/>
  <c r="H170" i="25"/>
  <c r="G172" i="10" s="1"/>
  <c r="H172" i="10" s="1"/>
  <c r="G170" i="25"/>
  <c r="E172" i="10" s="1"/>
  <c r="H169" i="25"/>
  <c r="G171" i="10" s="1"/>
  <c r="H171" i="10" s="1"/>
  <c r="G169" i="25"/>
  <c r="E171" i="10" s="1"/>
  <c r="H168" i="25"/>
  <c r="G170" i="10" s="1"/>
  <c r="H170" i="10" s="1"/>
  <c r="G168" i="25"/>
  <c r="E170" i="10" s="1"/>
  <c r="H167" i="25"/>
  <c r="G169" i="10" s="1"/>
  <c r="H169" i="10" s="1"/>
  <c r="G167" i="25"/>
  <c r="E169" i="10" s="1"/>
  <c r="H166" i="25"/>
  <c r="G168" i="10" s="1"/>
  <c r="H168" i="10" s="1"/>
  <c r="G166" i="25"/>
  <c r="E168" i="10" s="1"/>
  <c r="H165" i="25"/>
  <c r="G167" i="10" s="1"/>
  <c r="H167" i="10" s="1"/>
  <c r="G165" i="25"/>
  <c r="E167" i="10" s="1"/>
  <c r="H164" i="25"/>
  <c r="G166" i="10" s="1"/>
  <c r="H166" i="10" s="1"/>
  <c r="G164" i="25"/>
  <c r="E166" i="10" s="1"/>
  <c r="H163" i="25"/>
  <c r="G165" i="10" s="1"/>
  <c r="H165" i="10" s="1"/>
  <c r="G163" i="25"/>
  <c r="E165" i="10" s="1"/>
  <c r="H162" i="25"/>
  <c r="G164" i="10" s="1"/>
  <c r="H164" i="10" s="1"/>
  <c r="G162" i="25"/>
  <c r="E164" i="10" s="1"/>
  <c r="H161" i="25"/>
  <c r="G163" i="10" s="1"/>
  <c r="H163" i="10" s="1"/>
  <c r="G161" i="25"/>
  <c r="E163" i="10" s="1"/>
  <c r="H160" i="25"/>
  <c r="G162" i="10" s="1"/>
  <c r="H162" i="10" s="1"/>
  <c r="G160" i="25"/>
  <c r="E162" i="10" s="1"/>
  <c r="H159" i="25"/>
  <c r="G161" i="10" s="1"/>
  <c r="H161" i="10" s="1"/>
  <c r="G159" i="25"/>
  <c r="E161" i="10" s="1"/>
  <c r="H158" i="25"/>
  <c r="G160" i="10" s="1"/>
  <c r="H160" i="10" s="1"/>
  <c r="G158" i="25"/>
  <c r="E160" i="10" s="1"/>
  <c r="H157" i="25"/>
  <c r="G159" i="10" s="1"/>
  <c r="H159" i="10" s="1"/>
  <c r="G157" i="25"/>
  <c r="E159" i="10" s="1"/>
  <c r="H156" i="25"/>
  <c r="G158" i="10" s="1"/>
  <c r="H158" i="10" s="1"/>
  <c r="G156" i="25"/>
  <c r="E158" i="10" s="1"/>
  <c r="H155" i="25"/>
  <c r="G157" i="10" s="1"/>
  <c r="H157" i="10" s="1"/>
  <c r="G155" i="25"/>
  <c r="E157" i="10" s="1"/>
  <c r="H154" i="25"/>
  <c r="G156" i="10" s="1"/>
  <c r="H156" i="10" s="1"/>
  <c r="G154" i="25"/>
  <c r="E156" i="10" s="1"/>
  <c r="H153" i="25"/>
  <c r="G155" i="10" s="1"/>
  <c r="H155" i="10" s="1"/>
  <c r="G153" i="25"/>
  <c r="E155" i="10" s="1"/>
  <c r="H152" i="25"/>
  <c r="G154" i="10" s="1"/>
  <c r="H154" i="10" s="1"/>
  <c r="G152" i="25"/>
  <c r="E154" i="10" s="1"/>
  <c r="H151" i="25"/>
  <c r="G153" i="10" s="1"/>
  <c r="H153" i="10" s="1"/>
  <c r="G151" i="25"/>
  <c r="E153" i="10" s="1"/>
  <c r="H150" i="25"/>
  <c r="G152" i="10" s="1"/>
  <c r="H152" i="10" s="1"/>
  <c r="G150" i="25"/>
  <c r="E152" i="10" s="1"/>
  <c r="H149" i="25"/>
  <c r="G151" i="10" s="1"/>
  <c r="H151" i="10" s="1"/>
  <c r="G149" i="25"/>
  <c r="E151" i="10" s="1"/>
  <c r="H148" i="25"/>
  <c r="G150" i="10" s="1"/>
  <c r="H150" i="10" s="1"/>
  <c r="G148" i="25"/>
  <c r="E150" i="10" s="1"/>
  <c r="H147" i="25"/>
  <c r="G149" i="10" s="1"/>
  <c r="H149" i="10" s="1"/>
  <c r="G147" i="25"/>
  <c r="E149" i="10" s="1"/>
  <c r="H146" i="25"/>
  <c r="G148" i="10" s="1"/>
  <c r="H148" i="10" s="1"/>
  <c r="G146" i="25"/>
  <c r="E148" i="10" s="1"/>
  <c r="H145" i="25"/>
  <c r="G147" i="10" s="1"/>
  <c r="H147" i="10" s="1"/>
  <c r="G145" i="25"/>
  <c r="E147" i="10" s="1"/>
  <c r="H144" i="25"/>
  <c r="G146" i="10" s="1"/>
  <c r="H146" i="10" s="1"/>
  <c r="G144" i="25"/>
  <c r="E146" i="10" s="1"/>
  <c r="H143" i="25"/>
  <c r="G145" i="10" s="1"/>
  <c r="H145" i="10" s="1"/>
  <c r="G143" i="25"/>
  <c r="E145" i="10" s="1"/>
  <c r="H142" i="25"/>
  <c r="G144" i="10" s="1"/>
  <c r="H144" i="10" s="1"/>
  <c r="G142" i="25"/>
  <c r="E144" i="10" s="1"/>
  <c r="H141" i="25"/>
  <c r="G143" i="10" s="1"/>
  <c r="H143" i="10" s="1"/>
  <c r="G141" i="25"/>
  <c r="E143" i="10" s="1"/>
  <c r="H140" i="25"/>
  <c r="G142" i="10" s="1"/>
  <c r="H142" i="10" s="1"/>
  <c r="G140" i="25"/>
  <c r="E142" i="10" s="1"/>
  <c r="H139" i="25"/>
  <c r="G141" i="10" s="1"/>
  <c r="H141" i="10" s="1"/>
  <c r="G139" i="25"/>
  <c r="E141" i="10" s="1"/>
  <c r="H138" i="25"/>
  <c r="G140" i="10" s="1"/>
  <c r="H140" i="10" s="1"/>
  <c r="G138" i="25"/>
  <c r="E140" i="10" s="1"/>
  <c r="H137" i="25"/>
  <c r="G139" i="10" s="1"/>
  <c r="H139" i="10" s="1"/>
  <c r="G137" i="25"/>
  <c r="E139" i="10" s="1"/>
  <c r="H136" i="25"/>
  <c r="G138" i="10" s="1"/>
  <c r="H138" i="10" s="1"/>
  <c r="G136" i="25"/>
  <c r="E138" i="10" s="1"/>
  <c r="H135" i="25"/>
  <c r="G137" i="10" s="1"/>
  <c r="H137" i="10" s="1"/>
  <c r="G135" i="25"/>
  <c r="E137" i="10" s="1"/>
  <c r="H134" i="25"/>
  <c r="G136" i="10" s="1"/>
  <c r="H136" i="10" s="1"/>
  <c r="G134" i="25"/>
  <c r="E136" i="10" s="1"/>
  <c r="H133" i="25"/>
  <c r="G135" i="10" s="1"/>
  <c r="H135" i="10" s="1"/>
  <c r="G133" i="25"/>
  <c r="E135" i="10" s="1"/>
  <c r="H132" i="25"/>
  <c r="G134" i="10" s="1"/>
  <c r="H134" i="10" s="1"/>
  <c r="G132" i="25"/>
  <c r="E134" i="10" s="1"/>
  <c r="H131" i="25"/>
  <c r="G133" i="10" s="1"/>
  <c r="H133" i="10" s="1"/>
  <c r="G131" i="25"/>
  <c r="E133" i="10" s="1"/>
  <c r="H130" i="25"/>
  <c r="G132" i="10" s="1"/>
  <c r="H132" i="10" s="1"/>
  <c r="G130" i="25"/>
  <c r="E132" i="10" s="1"/>
  <c r="H129" i="25"/>
  <c r="G131" i="10" s="1"/>
  <c r="H131" i="10" s="1"/>
  <c r="G129" i="25"/>
  <c r="E131" i="10" s="1"/>
  <c r="H128" i="25"/>
  <c r="G130" i="10" s="1"/>
  <c r="H130" i="10" s="1"/>
  <c r="G128" i="25"/>
  <c r="E130" i="10" s="1"/>
  <c r="H127" i="25"/>
  <c r="G129" i="10" s="1"/>
  <c r="H129" i="10" s="1"/>
  <c r="G127" i="25"/>
  <c r="E129" i="10" s="1"/>
  <c r="H126" i="25"/>
  <c r="G128" i="10" s="1"/>
  <c r="H128" i="10" s="1"/>
  <c r="G126" i="25"/>
  <c r="E128" i="10" s="1"/>
  <c r="H125" i="25"/>
  <c r="G127" i="10" s="1"/>
  <c r="H127" i="10" s="1"/>
  <c r="G125" i="25"/>
  <c r="E127" i="10" s="1"/>
  <c r="H124" i="25"/>
  <c r="G126" i="10" s="1"/>
  <c r="H126" i="10" s="1"/>
  <c r="G124" i="25"/>
  <c r="E126" i="10" s="1"/>
  <c r="H123" i="25"/>
  <c r="G125" i="10" s="1"/>
  <c r="H125" i="10" s="1"/>
  <c r="G123" i="25"/>
  <c r="E125" i="10" s="1"/>
  <c r="H122" i="25"/>
  <c r="G124" i="10" s="1"/>
  <c r="H124" i="10" s="1"/>
  <c r="G122" i="25"/>
  <c r="E124" i="10" s="1"/>
  <c r="H121" i="25"/>
  <c r="G123" i="10" s="1"/>
  <c r="H123" i="10" s="1"/>
  <c r="G121" i="25"/>
  <c r="E123" i="10" s="1"/>
  <c r="H120" i="25"/>
  <c r="G122" i="10" s="1"/>
  <c r="H122" i="10" s="1"/>
  <c r="G120" i="25"/>
  <c r="E122" i="10" s="1"/>
  <c r="H119" i="25"/>
  <c r="G121" i="10" s="1"/>
  <c r="H121" i="10" s="1"/>
  <c r="G119" i="25"/>
  <c r="E121" i="10" s="1"/>
  <c r="H118" i="25"/>
  <c r="G120" i="10" s="1"/>
  <c r="H120" i="10" s="1"/>
  <c r="G118" i="25"/>
  <c r="E120" i="10" s="1"/>
  <c r="H117" i="25"/>
  <c r="G119" i="10" s="1"/>
  <c r="H119" i="10" s="1"/>
  <c r="G117" i="25"/>
  <c r="E119" i="10" s="1"/>
  <c r="H116" i="25"/>
  <c r="G118" i="10" s="1"/>
  <c r="H118" i="10" s="1"/>
  <c r="G116" i="25"/>
  <c r="E118" i="10" s="1"/>
  <c r="H115" i="25"/>
  <c r="G117" i="10" s="1"/>
  <c r="H117" i="10" s="1"/>
  <c r="G115" i="25"/>
  <c r="E117" i="10" s="1"/>
  <c r="H114" i="25"/>
  <c r="G116" i="10" s="1"/>
  <c r="H116" i="10" s="1"/>
  <c r="G114" i="25"/>
  <c r="E116" i="10" s="1"/>
  <c r="H113" i="25"/>
  <c r="G115" i="10" s="1"/>
  <c r="H115" i="10" s="1"/>
  <c r="G113" i="25"/>
  <c r="E115" i="10" s="1"/>
  <c r="H112" i="25"/>
  <c r="G114" i="10" s="1"/>
  <c r="H114" i="10" s="1"/>
  <c r="G112" i="25"/>
  <c r="E114" i="10" s="1"/>
  <c r="H111" i="25"/>
  <c r="G113" i="10" s="1"/>
  <c r="H113" i="10" s="1"/>
  <c r="G111" i="25"/>
  <c r="E113" i="10" s="1"/>
  <c r="H110" i="25"/>
  <c r="G112" i="10" s="1"/>
  <c r="H112" i="10" s="1"/>
  <c r="G110" i="25"/>
  <c r="E112" i="10" s="1"/>
  <c r="H109" i="25"/>
  <c r="G111" i="10" s="1"/>
  <c r="H111" i="10" s="1"/>
  <c r="G109" i="25"/>
  <c r="E111" i="10" s="1"/>
  <c r="H108" i="25"/>
  <c r="G110" i="10" s="1"/>
  <c r="H110" i="10" s="1"/>
  <c r="G108" i="25"/>
  <c r="E110" i="10" s="1"/>
  <c r="H107" i="25"/>
  <c r="G109" i="10" s="1"/>
  <c r="H109" i="10" s="1"/>
  <c r="G107" i="25"/>
  <c r="E109" i="10" s="1"/>
  <c r="H106" i="25"/>
  <c r="G108" i="10" s="1"/>
  <c r="H108" i="10" s="1"/>
  <c r="G106" i="25"/>
  <c r="E108" i="10" s="1"/>
  <c r="H105" i="25"/>
  <c r="G107" i="10" s="1"/>
  <c r="H107" i="10" s="1"/>
  <c r="G105" i="25"/>
  <c r="E107" i="10" s="1"/>
  <c r="H104" i="25"/>
  <c r="G106" i="10" s="1"/>
  <c r="H106" i="10" s="1"/>
  <c r="G104" i="25"/>
  <c r="E106" i="10" s="1"/>
  <c r="H103" i="25"/>
  <c r="G105" i="10" s="1"/>
  <c r="H105" i="10" s="1"/>
  <c r="G103" i="25"/>
  <c r="E105" i="10" s="1"/>
  <c r="H102" i="25"/>
  <c r="G104" i="10" s="1"/>
  <c r="H104" i="10" s="1"/>
  <c r="G102" i="25"/>
  <c r="E104" i="10" s="1"/>
  <c r="H101" i="25"/>
  <c r="G103" i="10" s="1"/>
  <c r="H103" i="10" s="1"/>
  <c r="G101" i="25"/>
  <c r="E103" i="10" s="1"/>
  <c r="H100" i="25"/>
  <c r="G102" i="10" s="1"/>
  <c r="H102" i="10" s="1"/>
  <c r="G100" i="25"/>
  <c r="E102" i="10" s="1"/>
  <c r="H99" i="25"/>
  <c r="G101" i="10" s="1"/>
  <c r="H101" i="10" s="1"/>
  <c r="G99" i="25"/>
  <c r="E101" i="10" s="1"/>
  <c r="H98" i="25"/>
  <c r="G100" i="10" s="1"/>
  <c r="H100" i="10" s="1"/>
  <c r="G98" i="25"/>
  <c r="E100" i="10" s="1"/>
  <c r="H97" i="25"/>
  <c r="G99" i="10" s="1"/>
  <c r="H99" i="10" s="1"/>
  <c r="G97" i="25"/>
  <c r="E99" i="10" s="1"/>
  <c r="H96" i="25"/>
  <c r="G98" i="10" s="1"/>
  <c r="H98" i="10" s="1"/>
  <c r="G96" i="25"/>
  <c r="E98" i="10" s="1"/>
  <c r="H95" i="25"/>
  <c r="G97" i="10" s="1"/>
  <c r="H97" i="10" s="1"/>
  <c r="G95" i="25"/>
  <c r="E97" i="10" s="1"/>
  <c r="H94" i="25"/>
  <c r="G96" i="10" s="1"/>
  <c r="H96" i="10" s="1"/>
  <c r="G94" i="25"/>
  <c r="E96" i="10" s="1"/>
  <c r="H93" i="25"/>
  <c r="G95" i="10" s="1"/>
  <c r="H95" i="10" s="1"/>
  <c r="G93" i="25"/>
  <c r="E95" i="10" s="1"/>
  <c r="H92" i="25"/>
  <c r="G94" i="10" s="1"/>
  <c r="H94" i="10" s="1"/>
  <c r="G92" i="25"/>
  <c r="E94" i="10" s="1"/>
  <c r="H91" i="25"/>
  <c r="G93" i="10" s="1"/>
  <c r="H93" i="10" s="1"/>
  <c r="G91" i="25"/>
  <c r="E93" i="10" s="1"/>
  <c r="H90" i="25"/>
  <c r="G92" i="10" s="1"/>
  <c r="H92" i="10" s="1"/>
  <c r="G90" i="25"/>
  <c r="E92" i="10" s="1"/>
  <c r="H89" i="25"/>
  <c r="G91" i="10" s="1"/>
  <c r="H91" i="10" s="1"/>
  <c r="G89" i="25"/>
  <c r="E91" i="10" s="1"/>
  <c r="H88" i="25"/>
  <c r="G90" i="10" s="1"/>
  <c r="H90" i="10" s="1"/>
  <c r="G88" i="25"/>
  <c r="E90" i="10" s="1"/>
  <c r="H87" i="25"/>
  <c r="G89" i="10" s="1"/>
  <c r="H89" i="10" s="1"/>
  <c r="G87" i="25"/>
  <c r="E89" i="10" s="1"/>
  <c r="H86" i="25"/>
  <c r="G88" i="10" s="1"/>
  <c r="H88" i="10" s="1"/>
  <c r="G86" i="25"/>
  <c r="E88" i="10" s="1"/>
  <c r="H85" i="25"/>
  <c r="G87" i="10" s="1"/>
  <c r="H87" i="10" s="1"/>
  <c r="G85" i="25"/>
  <c r="E87" i="10" s="1"/>
  <c r="H84" i="25"/>
  <c r="G86" i="10" s="1"/>
  <c r="H86" i="10" s="1"/>
  <c r="G84" i="25"/>
  <c r="E86" i="10" s="1"/>
  <c r="H83" i="25"/>
  <c r="G85" i="10" s="1"/>
  <c r="H85" i="10" s="1"/>
  <c r="G83" i="25"/>
  <c r="E85" i="10" s="1"/>
  <c r="H82" i="25"/>
  <c r="G84" i="10" s="1"/>
  <c r="H84" i="10" s="1"/>
  <c r="G82" i="25"/>
  <c r="E84" i="10" s="1"/>
  <c r="H81" i="25"/>
  <c r="G83" i="10" s="1"/>
  <c r="H83" i="10" s="1"/>
  <c r="G81" i="25"/>
  <c r="E83" i="10" s="1"/>
  <c r="H80" i="25"/>
  <c r="G82" i="10" s="1"/>
  <c r="H82" i="10" s="1"/>
  <c r="G80" i="25"/>
  <c r="E82" i="10" s="1"/>
  <c r="H79" i="25"/>
  <c r="G81" i="10" s="1"/>
  <c r="H81" i="10" s="1"/>
  <c r="G79" i="25"/>
  <c r="E81" i="10" s="1"/>
  <c r="H78" i="25"/>
  <c r="G80" i="10" s="1"/>
  <c r="H80" i="10" s="1"/>
  <c r="G78" i="25"/>
  <c r="E80" i="10" s="1"/>
  <c r="H77" i="25"/>
  <c r="G79" i="10" s="1"/>
  <c r="H79" i="10" s="1"/>
  <c r="G77" i="25"/>
  <c r="E79" i="10" s="1"/>
  <c r="H76" i="25"/>
  <c r="G78" i="10" s="1"/>
  <c r="H78" i="10" s="1"/>
  <c r="G76" i="25"/>
  <c r="E78" i="10" s="1"/>
  <c r="H75" i="25"/>
  <c r="G77" i="10" s="1"/>
  <c r="H77" i="10" s="1"/>
  <c r="G75" i="25"/>
  <c r="E77" i="10" s="1"/>
  <c r="H74" i="25"/>
  <c r="G76" i="10" s="1"/>
  <c r="H76" i="10" s="1"/>
  <c r="G74" i="25"/>
  <c r="E76" i="10" s="1"/>
  <c r="H73" i="25"/>
  <c r="G75" i="10" s="1"/>
  <c r="H75" i="10" s="1"/>
  <c r="G73" i="25"/>
  <c r="E75" i="10" s="1"/>
  <c r="H72" i="25"/>
  <c r="G74" i="10" s="1"/>
  <c r="H74" i="10" s="1"/>
  <c r="G72" i="25"/>
  <c r="E74" i="10" s="1"/>
  <c r="H71" i="25"/>
  <c r="G73" i="10" s="1"/>
  <c r="H73" i="10" s="1"/>
  <c r="G71" i="25"/>
  <c r="E73" i="10" s="1"/>
  <c r="H70" i="25"/>
  <c r="G72" i="10" s="1"/>
  <c r="H72" i="10" s="1"/>
  <c r="G70" i="25"/>
  <c r="E72" i="10" s="1"/>
  <c r="H69" i="25"/>
  <c r="G71" i="10" s="1"/>
  <c r="H71" i="10" s="1"/>
  <c r="G69" i="25"/>
  <c r="E71" i="10" s="1"/>
  <c r="H68" i="25"/>
  <c r="G70" i="10" s="1"/>
  <c r="H70" i="10" s="1"/>
  <c r="G68" i="25"/>
  <c r="E70" i="10" s="1"/>
  <c r="H67" i="25"/>
  <c r="G69" i="10" s="1"/>
  <c r="H69" i="10" s="1"/>
  <c r="G67" i="25"/>
  <c r="E69" i="10" s="1"/>
  <c r="H66" i="25"/>
  <c r="G68" i="10" s="1"/>
  <c r="H68" i="10" s="1"/>
  <c r="G66" i="25"/>
  <c r="E68" i="10" s="1"/>
  <c r="H65" i="25"/>
  <c r="G67" i="10" s="1"/>
  <c r="H67" i="10" s="1"/>
  <c r="G65" i="25"/>
  <c r="E67" i="10" s="1"/>
  <c r="H64" i="25"/>
  <c r="G66" i="10" s="1"/>
  <c r="H66" i="10" s="1"/>
  <c r="G64" i="25"/>
  <c r="E66" i="10" s="1"/>
  <c r="H63" i="25"/>
  <c r="G65" i="10" s="1"/>
  <c r="H65" i="10" s="1"/>
  <c r="G63" i="25"/>
  <c r="E65" i="10" s="1"/>
  <c r="H62" i="25"/>
  <c r="G64" i="10" s="1"/>
  <c r="H64" i="10" s="1"/>
  <c r="G62" i="25"/>
  <c r="E64" i="10" s="1"/>
  <c r="H61" i="25"/>
  <c r="G63" i="10" s="1"/>
  <c r="H63" i="10" s="1"/>
  <c r="G61" i="25"/>
  <c r="E63" i="10" s="1"/>
  <c r="H60" i="25"/>
  <c r="G62" i="10" s="1"/>
  <c r="H62" i="10" s="1"/>
  <c r="G60" i="25"/>
  <c r="E62" i="10" s="1"/>
  <c r="H59" i="25"/>
  <c r="G61" i="10" s="1"/>
  <c r="H61" i="10" s="1"/>
  <c r="G59" i="25"/>
  <c r="E61" i="10" s="1"/>
  <c r="H58" i="25"/>
  <c r="G60" i="10" s="1"/>
  <c r="H60" i="10" s="1"/>
  <c r="G58" i="25"/>
  <c r="E60" i="10" s="1"/>
  <c r="H57" i="25"/>
  <c r="G59" i="10" s="1"/>
  <c r="H59" i="10" s="1"/>
  <c r="G57" i="25"/>
  <c r="E59" i="10" s="1"/>
  <c r="H56" i="25"/>
  <c r="G58" i="10" s="1"/>
  <c r="H58" i="10" s="1"/>
  <c r="G56" i="25"/>
  <c r="E58" i="10" s="1"/>
  <c r="H55" i="25"/>
  <c r="G57" i="10" s="1"/>
  <c r="H57" i="10" s="1"/>
  <c r="G55" i="25"/>
  <c r="E57" i="10" s="1"/>
  <c r="H54" i="25"/>
  <c r="G56" i="10" s="1"/>
  <c r="H56" i="10" s="1"/>
  <c r="G54" i="25"/>
  <c r="E56" i="10" s="1"/>
  <c r="H53" i="25"/>
  <c r="G55" i="10" s="1"/>
  <c r="H55" i="10" s="1"/>
  <c r="G53" i="25"/>
  <c r="E55" i="10" s="1"/>
  <c r="H52" i="25"/>
  <c r="G54" i="10" s="1"/>
  <c r="H54" i="10" s="1"/>
  <c r="G52" i="25"/>
  <c r="E54" i="10" s="1"/>
  <c r="H51" i="25"/>
  <c r="G53" i="10" s="1"/>
  <c r="H53" i="10" s="1"/>
  <c r="G51" i="25"/>
  <c r="E53" i="10" s="1"/>
  <c r="H50" i="25"/>
  <c r="G52" i="10" s="1"/>
  <c r="H52" i="10" s="1"/>
  <c r="G50" i="25"/>
  <c r="E52" i="10" s="1"/>
  <c r="H49" i="25"/>
  <c r="G51" i="10" s="1"/>
  <c r="H51" i="10" s="1"/>
  <c r="G49" i="25"/>
  <c r="E51" i="10" s="1"/>
  <c r="H48" i="25"/>
  <c r="G50" i="10" s="1"/>
  <c r="H50" i="10" s="1"/>
  <c r="G48" i="25"/>
  <c r="E50" i="10" s="1"/>
  <c r="H47" i="25"/>
  <c r="G49" i="10" s="1"/>
  <c r="H49" i="10" s="1"/>
  <c r="G47" i="25"/>
  <c r="E49" i="10" s="1"/>
  <c r="H46" i="25"/>
  <c r="G48" i="10" s="1"/>
  <c r="H48" i="10" s="1"/>
  <c r="G46" i="25"/>
  <c r="E48" i="10" s="1"/>
  <c r="H45" i="25"/>
  <c r="G47" i="10" s="1"/>
  <c r="H47" i="10" s="1"/>
  <c r="G45" i="25"/>
  <c r="E47" i="10" s="1"/>
  <c r="H44" i="25"/>
  <c r="G46" i="10" s="1"/>
  <c r="H46" i="10" s="1"/>
  <c r="G44" i="25"/>
  <c r="E46" i="10" s="1"/>
  <c r="H43" i="25"/>
  <c r="G45" i="10" s="1"/>
  <c r="H45" i="10" s="1"/>
  <c r="G43" i="25"/>
  <c r="E45" i="10" s="1"/>
  <c r="H42" i="25"/>
  <c r="G44" i="10" s="1"/>
  <c r="H44" i="10" s="1"/>
  <c r="G42" i="25"/>
  <c r="E44" i="10" s="1"/>
  <c r="H41" i="25"/>
  <c r="G43" i="10" s="1"/>
  <c r="H43" i="10" s="1"/>
  <c r="G41" i="25"/>
  <c r="E43" i="10" s="1"/>
  <c r="H40" i="25"/>
  <c r="G42" i="10" s="1"/>
  <c r="H42" i="10" s="1"/>
  <c r="G40" i="25"/>
  <c r="E42" i="10" s="1"/>
  <c r="H39" i="25"/>
  <c r="G41" i="10" s="1"/>
  <c r="H41" i="10" s="1"/>
  <c r="G39" i="25"/>
  <c r="E41" i="10" s="1"/>
  <c r="H38" i="25"/>
  <c r="G40" i="10" s="1"/>
  <c r="H40" i="10" s="1"/>
  <c r="G38" i="25"/>
  <c r="E40" i="10" s="1"/>
  <c r="H37" i="25"/>
  <c r="G39" i="10" s="1"/>
  <c r="H39" i="10" s="1"/>
  <c r="G37" i="25"/>
  <c r="E39" i="10" s="1"/>
  <c r="H36" i="25"/>
  <c r="G38" i="10" s="1"/>
  <c r="H38" i="10" s="1"/>
  <c r="G36" i="25"/>
  <c r="E38" i="10" s="1"/>
  <c r="H35" i="25"/>
  <c r="G37" i="10" s="1"/>
  <c r="H37" i="10" s="1"/>
  <c r="G35" i="25"/>
  <c r="E37" i="10" s="1"/>
  <c r="H34" i="25"/>
  <c r="G36" i="10" s="1"/>
  <c r="H36" i="10" s="1"/>
  <c r="G34" i="25"/>
  <c r="E36" i="10" s="1"/>
  <c r="H33" i="25"/>
  <c r="G35" i="10" s="1"/>
  <c r="H35" i="10" s="1"/>
  <c r="G33" i="25"/>
  <c r="E35" i="10" s="1"/>
  <c r="H32" i="25"/>
  <c r="G34" i="10" s="1"/>
  <c r="H34" i="10" s="1"/>
  <c r="G32" i="25"/>
  <c r="E34" i="10" s="1"/>
  <c r="H31" i="25"/>
  <c r="G33" i="10" s="1"/>
  <c r="H33" i="10" s="1"/>
  <c r="G31" i="25"/>
  <c r="E33" i="10" s="1"/>
  <c r="H30" i="25"/>
  <c r="G32" i="10" s="1"/>
  <c r="H32" i="10" s="1"/>
  <c r="G30" i="25"/>
  <c r="E32" i="10" s="1"/>
  <c r="H29" i="25"/>
  <c r="G31" i="10" s="1"/>
  <c r="H31" i="10" s="1"/>
  <c r="G29" i="25"/>
  <c r="E31" i="10" s="1"/>
  <c r="H28" i="25"/>
  <c r="G30" i="10" s="1"/>
  <c r="H30" i="10" s="1"/>
  <c r="G28" i="25"/>
  <c r="E30" i="10" s="1"/>
  <c r="H27" i="25"/>
  <c r="G29" i="10" s="1"/>
  <c r="H29" i="10" s="1"/>
  <c r="G27" i="25"/>
  <c r="E29" i="10" s="1"/>
  <c r="H26" i="25"/>
  <c r="G28" i="10" s="1"/>
  <c r="H28" i="10" s="1"/>
  <c r="G26" i="25"/>
  <c r="E28" i="10" s="1"/>
  <c r="H25" i="25"/>
  <c r="G27" i="10" s="1"/>
  <c r="H27" i="10" s="1"/>
  <c r="G25" i="25"/>
  <c r="E27" i="10" s="1"/>
  <c r="H24" i="25"/>
  <c r="G26" i="10" s="1"/>
  <c r="H26" i="10" s="1"/>
  <c r="G24" i="25"/>
  <c r="E26" i="10" s="1"/>
  <c r="H23" i="25"/>
  <c r="G25" i="10" s="1"/>
  <c r="H25" i="10" s="1"/>
  <c r="G23" i="25"/>
  <c r="E25" i="10" s="1"/>
  <c r="H22" i="25"/>
  <c r="G24" i="10" s="1"/>
  <c r="H24" i="10" s="1"/>
  <c r="G22" i="25"/>
  <c r="E24" i="10" s="1"/>
  <c r="H21" i="25"/>
  <c r="G23" i="10" s="1"/>
  <c r="H23" i="10" s="1"/>
  <c r="G21" i="25"/>
  <c r="E23" i="10" s="1"/>
  <c r="H20" i="25"/>
  <c r="G22" i="10" s="1"/>
  <c r="H22" i="10" s="1"/>
  <c r="G20" i="25"/>
  <c r="E22" i="10" s="1"/>
  <c r="H19" i="25"/>
  <c r="G21" i="10" s="1"/>
  <c r="H21" i="10" s="1"/>
  <c r="G19" i="25"/>
  <c r="E21" i="10" s="1"/>
  <c r="H18" i="25"/>
  <c r="G20" i="10" s="1"/>
  <c r="H20" i="10" s="1"/>
  <c r="G18" i="25"/>
  <c r="E20" i="10" s="1"/>
  <c r="H17" i="25"/>
  <c r="G19" i="10" s="1"/>
  <c r="H19" i="10" s="1"/>
  <c r="G17" i="25"/>
  <c r="E19" i="10" s="1"/>
  <c r="H16" i="25"/>
  <c r="G18" i="10" s="1"/>
  <c r="H18" i="10" s="1"/>
  <c r="G16" i="25"/>
  <c r="E18" i="10" s="1"/>
  <c r="H15" i="25"/>
  <c r="G17" i="10" s="1"/>
  <c r="H17" i="10" s="1"/>
  <c r="G15" i="25"/>
  <c r="E17" i="10" s="1"/>
  <c r="H14" i="25"/>
  <c r="G16" i="10" s="1"/>
  <c r="H16" i="10" s="1"/>
  <c r="G14" i="25"/>
  <c r="E16" i="10" s="1"/>
  <c r="H13" i="25"/>
  <c r="G15" i="10" s="1"/>
  <c r="H15" i="10" s="1"/>
  <c r="G13" i="25"/>
  <c r="E15" i="10" s="1"/>
  <c r="H12" i="25"/>
  <c r="G14" i="10" s="1"/>
  <c r="H14" i="10" s="1"/>
  <c r="G12" i="25"/>
  <c r="E14" i="10" s="1"/>
  <c r="H11" i="25"/>
  <c r="G13" i="10" s="1"/>
  <c r="H13" i="10" s="1"/>
  <c r="G11" i="25"/>
  <c r="E13" i="10" s="1"/>
  <c r="H10" i="25"/>
  <c r="G12" i="10" s="1"/>
  <c r="H12" i="10" s="1"/>
  <c r="G10" i="25"/>
  <c r="E12" i="10" s="1"/>
  <c r="H9" i="25"/>
  <c r="G11" i="10" s="1"/>
  <c r="H11" i="10" s="1"/>
  <c r="G9" i="25"/>
  <c r="E11" i="10" s="1"/>
  <c r="H8" i="25"/>
  <c r="G10" i="10" s="1"/>
  <c r="H10" i="10" s="1"/>
  <c r="G8" i="25"/>
  <c r="E10" i="10" s="1"/>
  <c r="H7" i="25"/>
  <c r="G9" i="10" s="1"/>
  <c r="H9" i="10" s="1"/>
  <c r="G7" i="25"/>
  <c r="E9" i="10" s="1"/>
  <c r="H6" i="25"/>
  <c r="G8" i="10" s="1"/>
  <c r="H8" i="10" s="1"/>
  <c r="G6" i="25"/>
  <c r="E8" i="10" s="1"/>
  <c r="H5" i="25"/>
  <c r="G7" i="10" s="1"/>
  <c r="H7" i="10" s="1"/>
  <c r="G5" i="25"/>
  <c r="E7" i="10" s="1"/>
  <c r="H4" i="25"/>
  <c r="G6" i="10" s="1"/>
  <c r="H6" i="10" s="1"/>
  <c r="G4" i="25"/>
  <c r="E6" i="10" s="1"/>
  <c r="H3" i="25"/>
  <c r="G5" i="10" s="1"/>
  <c r="H5" i="10" s="1"/>
  <c r="G3" i="25"/>
  <c r="E5" i="10" s="1"/>
  <c r="H2" i="25"/>
  <c r="G4" i="10" s="1"/>
  <c r="H4" i="10" s="1"/>
  <c r="G2" i="25"/>
  <c r="E4" i="10" s="1"/>
  <c r="B5" i="9" l="1"/>
  <c r="B6" i="9" s="1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B92" i="9" s="1"/>
  <c r="B93" i="9" s="1"/>
  <c r="B94" i="9" s="1"/>
  <c r="B95" i="9" s="1"/>
  <c r="B96" i="9" s="1"/>
  <c r="B97" i="9" s="1"/>
  <c r="B98" i="9" s="1"/>
  <c r="B99" i="9" s="1"/>
  <c r="B100" i="9" s="1"/>
  <c r="B101" i="9" s="1"/>
  <c r="B102" i="9" s="1"/>
  <c r="B103" i="9" s="1"/>
  <c r="B104" i="9" s="1"/>
  <c r="B105" i="9" s="1"/>
  <c r="B106" i="9" s="1"/>
  <c r="B107" i="9" s="1"/>
  <c r="B108" i="9" s="1"/>
  <c r="B109" i="9" s="1"/>
  <c r="B110" i="9" s="1"/>
  <c r="B111" i="9" s="1"/>
  <c r="M32" i="7" l="1"/>
  <c r="M33" i="7" s="1"/>
  <c r="M23" i="7"/>
  <c r="M14" i="7"/>
  <c r="M5" i="7"/>
  <c r="M6" i="7" s="1"/>
  <c r="M7" i="7" s="1"/>
  <c r="B160" i="29"/>
  <c r="B161" i="29" s="1"/>
  <c r="B162" i="29" s="1"/>
  <c r="B163" i="29" s="1"/>
  <c r="B164" i="29" s="1"/>
  <c r="B165" i="29" s="1"/>
  <c r="B166" i="29" s="1"/>
  <c r="B167" i="29" s="1"/>
  <c r="B168" i="29" s="1"/>
  <c r="B169" i="29" s="1"/>
  <c r="B170" i="29" s="1"/>
  <c r="B171" i="29" s="1"/>
  <c r="B172" i="29" s="1"/>
  <c r="B173" i="29" s="1"/>
  <c r="B174" i="29" s="1"/>
  <c r="B175" i="29" s="1"/>
  <c r="B176" i="29" s="1"/>
  <c r="B177" i="29" s="1"/>
  <c r="B178" i="29" s="1"/>
  <c r="B179" i="29" s="1"/>
  <c r="B180" i="29" s="1"/>
  <c r="B181" i="29" s="1"/>
  <c r="B182" i="29" s="1"/>
  <c r="B183" i="29" s="1"/>
  <c r="B184" i="29" s="1"/>
  <c r="B185" i="29" s="1"/>
  <c r="B186" i="29" s="1"/>
  <c r="B187" i="29" s="1"/>
  <c r="B188" i="29" s="1"/>
  <c r="B189" i="29" s="1"/>
  <c r="B190" i="29" s="1"/>
  <c r="B191" i="29" s="1"/>
  <c r="B192" i="29" s="1"/>
  <c r="B193" i="29" s="1"/>
  <c r="B194" i="29" s="1"/>
  <c r="B195" i="29" s="1"/>
  <c r="B196" i="29" s="1"/>
  <c r="B197" i="29" s="1"/>
  <c r="B198" i="29" s="1"/>
  <c r="B199" i="29" s="1"/>
  <c r="B200" i="29" s="1"/>
  <c r="B201" i="29" s="1"/>
  <c r="B202" i="29" s="1"/>
  <c r="B203" i="29" s="1"/>
  <c r="B204" i="29" s="1"/>
  <c r="B205" i="29" s="1"/>
  <c r="B206" i="29" s="1"/>
  <c r="B207" i="29" s="1"/>
  <c r="B208" i="29" s="1"/>
  <c r="B209" i="29" s="1"/>
  <c r="B210" i="29" s="1"/>
  <c r="B211" i="29" s="1"/>
  <c r="B212" i="29" s="1"/>
  <c r="B213" i="29" s="1"/>
  <c r="B214" i="29" s="1"/>
  <c r="B215" i="29" s="1"/>
  <c r="B216" i="29" s="1"/>
  <c r="B217" i="29" s="1"/>
  <c r="B218" i="29" s="1"/>
  <c r="B219" i="29" s="1"/>
  <c r="B220" i="29" s="1"/>
  <c r="B221" i="29" s="1"/>
  <c r="B222" i="29" s="1"/>
  <c r="B223" i="29" s="1"/>
  <c r="B224" i="29" s="1"/>
  <c r="B225" i="29" s="1"/>
  <c r="B226" i="29" s="1"/>
  <c r="B227" i="29" s="1"/>
  <c r="B228" i="29" s="1"/>
  <c r="B229" i="29" s="1"/>
  <c r="B230" i="29" s="1"/>
  <c r="B231" i="29" s="1"/>
  <c r="B232" i="29" s="1"/>
  <c r="B233" i="29" s="1"/>
  <c r="B234" i="29" s="1"/>
  <c r="B235" i="29" s="1"/>
  <c r="B236" i="29" s="1"/>
  <c r="B237" i="29" s="1"/>
  <c r="B238" i="29" s="1"/>
  <c r="B239" i="29" s="1"/>
  <c r="B240" i="29" s="1"/>
  <c r="B241" i="29" s="1"/>
  <c r="B242" i="29" s="1"/>
  <c r="B243" i="29" s="1"/>
  <c r="B244" i="29" s="1"/>
  <c r="B245" i="29" s="1"/>
  <c r="B246" i="29" s="1"/>
  <c r="B247" i="29" s="1"/>
  <c r="B248" i="29" s="1"/>
  <c r="B249" i="29" s="1"/>
  <c r="B250" i="29" s="1"/>
  <c r="B251" i="29" s="1"/>
  <c r="B252" i="29" s="1"/>
  <c r="B253" i="29" s="1"/>
  <c r="B254" i="29" s="1"/>
  <c r="B255" i="29" s="1"/>
  <c r="B256" i="29" s="1"/>
  <c r="B257" i="29" s="1"/>
  <c r="B258" i="29" s="1"/>
  <c r="B259" i="29" s="1"/>
  <c r="B260" i="29" s="1"/>
  <c r="B261" i="29" s="1"/>
  <c r="B262" i="29" s="1"/>
  <c r="B263" i="29" s="1"/>
  <c r="B264" i="29" s="1"/>
  <c r="B265" i="29" s="1"/>
  <c r="B266" i="29" s="1"/>
  <c r="B267" i="29" s="1"/>
  <c r="B268" i="29" s="1"/>
  <c r="B269" i="29" s="1"/>
  <c r="B270" i="29" s="1"/>
  <c r="B271" i="29" s="1"/>
  <c r="B272" i="29" s="1"/>
  <c r="B273" i="29" s="1"/>
  <c r="B274" i="29" s="1"/>
  <c r="B275" i="29" s="1"/>
  <c r="B276" i="29" s="1"/>
  <c r="B277" i="29" s="1"/>
  <c r="B278" i="29" s="1"/>
  <c r="B279" i="29" s="1"/>
  <c r="B280" i="29" s="1"/>
  <c r="B281" i="29" s="1"/>
  <c r="B282" i="29" s="1"/>
  <c r="B283" i="29" s="1"/>
  <c r="B284" i="29" s="1"/>
  <c r="B285" i="29" s="1"/>
  <c r="B286" i="29" s="1"/>
  <c r="B287" i="29" s="1"/>
  <c r="B288" i="29" s="1"/>
  <c r="B289" i="29" s="1"/>
  <c r="B290" i="29" s="1"/>
  <c r="B291" i="29" s="1"/>
  <c r="B292" i="29" s="1"/>
  <c r="B293" i="29" s="1"/>
  <c r="B294" i="29" s="1"/>
  <c r="B295" i="29" s="1"/>
  <c r="B296" i="29" s="1"/>
  <c r="B297" i="29" s="1"/>
  <c r="B298" i="29" s="1"/>
  <c r="B299" i="29" s="1"/>
  <c r="B300" i="29" s="1"/>
  <c r="B301" i="29" s="1"/>
  <c r="B302" i="29" s="1"/>
  <c r="B303" i="29" s="1"/>
  <c r="B304" i="29" s="1"/>
  <c r="B305" i="29" s="1"/>
  <c r="B306" i="29" s="1"/>
  <c r="B307" i="29" s="1"/>
  <c r="B308" i="29" s="1"/>
  <c r="B309" i="29" s="1"/>
  <c r="B310" i="29" s="1"/>
  <c r="B311" i="29" s="1"/>
  <c r="B312" i="29" s="1"/>
  <c r="B313" i="29" s="1"/>
  <c r="B314" i="29" s="1"/>
  <c r="B315" i="29" s="1"/>
  <c r="B316" i="29" s="1"/>
  <c r="B317" i="29" s="1"/>
  <c r="B318" i="29" s="1"/>
  <c r="B319" i="29" s="1"/>
  <c r="B320" i="29" s="1"/>
  <c r="B321" i="29" s="1"/>
  <c r="B322" i="29" s="1"/>
  <c r="B323" i="29" s="1"/>
  <c r="B324" i="29" s="1"/>
  <c r="B325" i="29" s="1"/>
  <c r="B326" i="29" s="1"/>
  <c r="B327" i="29" s="1"/>
  <c r="B328" i="29" s="1"/>
  <c r="B329" i="29" s="1"/>
  <c r="B330" i="29" s="1"/>
  <c r="B331" i="29" s="1"/>
  <c r="B332" i="29" s="1"/>
  <c r="B333" i="29" s="1"/>
  <c r="B334" i="29" s="1"/>
  <c r="B335" i="29" s="1"/>
  <c r="B336" i="29" s="1"/>
  <c r="B337" i="29" s="1"/>
  <c r="B338" i="29" s="1"/>
  <c r="B339" i="29" s="1"/>
  <c r="B340" i="29" s="1"/>
  <c r="B341" i="29" s="1"/>
  <c r="B342" i="29" s="1"/>
  <c r="B343" i="29" s="1"/>
  <c r="B344" i="29" s="1"/>
  <c r="B345" i="29" s="1"/>
  <c r="B346" i="29" s="1"/>
  <c r="B347" i="29" s="1"/>
  <c r="B348" i="29" s="1"/>
  <c r="B349" i="29" s="1"/>
  <c r="B350" i="29" s="1"/>
  <c r="B351" i="29" s="1"/>
  <c r="B352" i="29" s="1"/>
  <c r="B353" i="29" s="1"/>
  <c r="B354" i="29" s="1"/>
  <c r="B355" i="29" s="1"/>
  <c r="B356" i="29" s="1"/>
  <c r="B357" i="29" s="1"/>
  <c r="B358" i="29" s="1"/>
  <c r="B359" i="29" s="1"/>
  <c r="B360" i="29" s="1"/>
  <c r="B361" i="29" s="1"/>
  <c r="B362" i="29" s="1"/>
  <c r="B363" i="29" s="1"/>
  <c r="B364" i="29" s="1"/>
  <c r="B365" i="29" s="1"/>
  <c r="B366" i="29" s="1"/>
  <c r="B367" i="29" s="1"/>
  <c r="B368" i="29" s="1"/>
  <c r="B369" i="29" s="1"/>
  <c r="B370" i="29" s="1"/>
  <c r="B371" i="29" s="1"/>
  <c r="B372" i="29" s="1"/>
  <c r="B373" i="29" s="1"/>
  <c r="B374" i="29" s="1"/>
  <c r="B375" i="29" s="1"/>
  <c r="B376" i="29" s="1"/>
  <c r="B377" i="29" s="1"/>
  <c r="B378" i="29" s="1"/>
  <c r="B379" i="29" s="1"/>
  <c r="B380" i="29" s="1"/>
  <c r="B381" i="29" s="1"/>
  <c r="B382" i="29" s="1"/>
  <c r="B383" i="29" s="1"/>
  <c r="B384" i="29" s="1"/>
  <c r="B385" i="29" s="1"/>
  <c r="B386" i="29" s="1"/>
  <c r="B387" i="29" s="1"/>
  <c r="B388" i="29" s="1"/>
  <c r="B389" i="29" s="1"/>
  <c r="B390" i="29" s="1"/>
  <c r="B391" i="29" s="1"/>
  <c r="B392" i="29" s="1"/>
  <c r="B393" i="29" s="1"/>
  <c r="B394" i="29" s="1"/>
  <c r="B395" i="29" s="1"/>
  <c r="B396" i="29" s="1"/>
  <c r="B397" i="29" s="1"/>
  <c r="B398" i="29" s="1"/>
  <c r="B399" i="29" s="1"/>
  <c r="B400" i="29" s="1"/>
  <c r="B401" i="29" s="1"/>
  <c r="B402" i="29" s="1"/>
  <c r="B403" i="29" s="1"/>
  <c r="B404" i="29" s="1"/>
  <c r="B405" i="29" s="1"/>
  <c r="B406" i="29" s="1"/>
  <c r="B407" i="29" s="1"/>
  <c r="B408" i="29" s="1"/>
  <c r="B409" i="29" s="1"/>
  <c r="B410" i="29" s="1"/>
  <c r="B411" i="29" s="1"/>
  <c r="B412" i="29" s="1"/>
  <c r="B413" i="29" s="1"/>
  <c r="B414" i="29" s="1"/>
  <c r="B415" i="29" s="1"/>
  <c r="B416" i="29" s="1"/>
  <c r="B417" i="29" s="1"/>
  <c r="B418" i="29" s="1"/>
  <c r="B419" i="29" s="1"/>
  <c r="B420" i="29" s="1"/>
  <c r="B421" i="29" s="1"/>
  <c r="B422" i="29" s="1"/>
  <c r="B423" i="29" s="1"/>
  <c r="B424" i="29" s="1"/>
  <c r="B425" i="29" s="1"/>
  <c r="B426" i="29" s="1"/>
  <c r="B427" i="29" s="1"/>
  <c r="B428" i="29" s="1"/>
  <c r="B429" i="29" s="1"/>
  <c r="B430" i="29" s="1"/>
  <c r="B431" i="29" s="1"/>
  <c r="B432" i="29" s="1"/>
  <c r="B433" i="29" s="1"/>
  <c r="B434" i="29" s="1"/>
  <c r="B435" i="29" s="1"/>
  <c r="B436" i="29" s="1"/>
  <c r="B437" i="29" s="1"/>
  <c r="B438" i="29" s="1"/>
  <c r="B439" i="29" s="1"/>
  <c r="B440" i="29" s="1"/>
  <c r="B441" i="29" s="1"/>
  <c r="B442" i="29" s="1"/>
  <c r="B443" i="29" s="1"/>
  <c r="B444" i="29" s="1"/>
  <c r="B445" i="29" s="1"/>
  <c r="B446" i="29" s="1"/>
  <c r="B447" i="29" s="1"/>
  <c r="B448" i="29" s="1"/>
  <c r="B449" i="29" s="1"/>
  <c r="B450" i="29" s="1"/>
  <c r="B451" i="29" s="1"/>
  <c r="B452" i="29" s="1"/>
  <c r="B453" i="29" s="1"/>
  <c r="B454" i="29" s="1"/>
  <c r="B455" i="29" s="1"/>
  <c r="B456" i="29" s="1"/>
  <c r="B457" i="29" s="1"/>
  <c r="B458" i="29" s="1"/>
  <c r="B459" i="29" s="1"/>
  <c r="B460" i="29" s="1"/>
  <c r="B461" i="29" s="1"/>
  <c r="B462" i="29" s="1"/>
  <c r="B463" i="29" s="1"/>
  <c r="B464" i="29" s="1"/>
  <c r="B465" i="29" s="1"/>
  <c r="B466" i="29" s="1"/>
  <c r="B467" i="29" s="1"/>
  <c r="B468" i="29" s="1"/>
  <c r="B469" i="29" s="1"/>
  <c r="B470" i="29" s="1"/>
  <c r="B471" i="29" s="1"/>
  <c r="B472" i="29" s="1"/>
  <c r="B473" i="29" s="1"/>
  <c r="B474" i="29" s="1"/>
  <c r="B475" i="29" s="1"/>
  <c r="B476" i="29" s="1"/>
  <c r="B477" i="29" s="1"/>
  <c r="B478" i="29" s="1"/>
  <c r="B479" i="29" s="1"/>
  <c r="B480" i="29" s="1"/>
  <c r="B481" i="29" s="1"/>
  <c r="B482" i="29" s="1"/>
  <c r="B483" i="29" s="1"/>
  <c r="B484" i="29" s="1"/>
  <c r="B485" i="29" s="1"/>
  <c r="B486" i="29" s="1"/>
  <c r="B487" i="29" s="1"/>
  <c r="B488" i="29" s="1"/>
  <c r="B489" i="29" s="1"/>
  <c r="B490" i="29" s="1"/>
  <c r="B491" i="29" s="1"/>
  <c r="B492" i="29" s="1"/>
  <c r="B493" i="29" s="1"/>
  <c r="B494" i="29" s="1"/>
  <c r="B495" i="29" s="1"/>
  <c r="B496" i="29" s="1"/>
  <c r="B497" i="29" s="1"/>
  <c r="B498" i="29" s="1"/>
  <c r="B499" i="29" s="1"/>
  <c r="B500" i="29" s="1"/>
  <c r="B501" i="29" s="1"/>
  <c r="B502" i="29" s="1"/>
  <c r="B503" i="29" s="1"/>
  <c r="B504" i="29" s="1"/>
  <c r="B505" i="29" s="1"/>
  <c r="B506" i="29" s="1"/>
  <c r="B507" i="29" s="1"/>
  <c r="B508" i="29" s="1"/>
  <c r="B5" i="29"/>
  <c r="B6" i="29" s="1"/>
  <c r="G5" i="12"/>
  <c r="H5" i="12" s="1"/>
  <c r="G6" i="12"/>
  <c r="H6" i="12" s="1"/>
  <c r="F7" i="12"/>
  <c r="F9" i="12" s="1"/>
  <c r="F11" i="12" s="1"/>
  <c r="F13" i="12" s="1"/>
  <c r="F15" i="12" s="1"/>
  <c r="F17" i="12" s="1"/>
  <c r="F19" i="12" s="1"/>
  <c r="F21" i="12" s="1"/>
  <c r="F23" i="12" s="1"/>
  <c r="F25" i="12" s="1"/>
  <c r="F27" i="12" s="1"/>
  <c r="F29" i="12" s="1"/>
  <c r="F31" i="12" s="1"/>
  <c r="F33" i="12" s="1"/>
  <c r="F35" i="12" s="1"/>
  <c r="F37" i="12" s="1"/>
  <c r="F39" i="12" s="1"/>
  <c r="F41" i="12" s="1"/>
  <c r="F43" i="12" s="1"/>
  <c r="F45" i="12" s="1"/>
  <c r="F47" i="12" s="1"/>
  <c r="F49" i="12" s="1"/>
  <c r="F51" i="12" s="1"/>
  <c r="F53" i="12" s="1"/>
  <c r="F55" i="12" s="1"/>
  <c r="G7" i="12"/>
  <c r="H7" i="12" s="1"/>
  <c r="G8" i="12"/>
  <c r="H8" i="12" s="1"/>
  <c r="G9" i="12"/>
  <c r="H9" i="12" s="1"/>
  <c r="G10" i="12"/>
  <c r="H10" i="12" s="1"/>
  <c r="G11" i="12"/>
  <c r="H11" i="12" s="1"/>
  <c r="G12" i="12"/>
  <c r="H12" i="12" s="1"/>
  <c r="G13" i="12"/>
  <c r="H13" i="12" s="1"/>
  <c r="G14" i="12"/>
  <c r="H14" i="12" s="1"/>
  <c r="G15" i="12"/>
  <c r="H15" i="12" s="1"/>
  <c r="G16" i="12"/>
  <c r="H16" i="12" s="1"/>
  <c r="G17" i="12"/>
  <c r="H17" i="12" s="1"/>
  <c r="G18" i="12"/>
  <c r="H18" i="12" s="1"/>
  <c r="G19" i="12"/>
  <c r="H19" i="12" s="1"/>
  <c r="G20" i="12"/>
  <c r="H20" i="12" s="1"/>
  <c r="G21" i="12"/>
  <c r="H21" i="12" s="1"/>
  <c r="G22" i="12"/>
  <c r="H22" i="12" s="1"/>
  <c r="G23" i="12"/>
  <c r="H23" i="12" s="1"/>
  <c r="G24" i="12"/>
  <c r="H24" i="12" s="1"/>
  <c r="G25" i="12"/>
  <c r="H25" i="12" s="1"/>
  <c r="G26" i="12"/>
  <c r="H26" i="12" s="1"/>
  <c r="G27" i="12"/>
  <c r="H27" i="12" s="1"/>
  <c r="G28" i="12"/>
  <c r="H28" i="12" s="1"/>
  <c r="G29" i="12"/>
  <c r="H29" i="12" s="1"/>
  <c r="G30" i="12"/>
  <c r="H30" i="12" s="1"/>
  <c r="G31" i="12"/>
  <c r="H31" i="12" s="1"/>
  <c r="G32" i="12"/>
  <c r="H32" i="12" s="1"/>
  <c r="G33" i="12"/>
  <c r="H33" i="12" s="1"/>
  <c r="G34" i="12"/>
  <c r="H34" i="12" s="1"/>
  <c r="G35" i="12"/>
  <c r="H35" i="12" s="1"/>
  <c r="G36" i="12"/>
  <c r="H36" i="12" s="1"/>
  <c r="G37" i="12"/>
  <c r="H37" i="12" s="1"/>
  <c r="G38" i="12"/>
  <c r="H38" i="12" s="1"/>
  <c r="G39" i="12"/>
  <c r="H39" i="12" s="1"/>
  <c r="G40" i="12"/>
  <c r="H40" i="12" s="1"/>
  <c r="G41" i="12"/>
  <c r="H41" i="12" s="1"/>
  <c r="G42" i="12"/>
  <c r="H42" i="12" s="1"/>
  <c r="G43" i="12"/>
  <c r="H43" i="12" s="1"/>
  <c r="G44" i="12"/>
  <c r="H44" i="12" s="1"/>
  <c r="G45" i="12"/>
  <c r="H45" i="12" s="1"/>
  <c r="G46" i="12"/>
  <c r="H46" i="12" s="1"/>
  <c r="G47" i="12"/>
  <c r="H47" i="12" s="1"/>
  <c r="G48" i="12"/>
  <c r="H48" i="12" s="1"/>
  <c r="G49" i="12"/>
  <c r="H49" i="12" s="1"/>
  <c r="G50" i="12"/>
  <c r="H50" i="12" s="1"/>
  <c r="G51" i="12"/>
  <c r="H51" i="12" s="1"/>
  <c r="G52" i="12"/>
  <c r="H52" i="12" s="1"/>
  <c r="G53" i="12"/>
  <c r="H53" i="12" s="1"/>
  <c r="G54" i="12"/>
  <c r="H54" i="12" s="1"/>
  <c r="G55" i="12"/>
  <c r="H55" i="12" s="1"/>
  <c r="G56" i="12"/>
  <c r="H56" i="12" s="1"/>
  <c r="M8" i="7" l="1"/>
  <c r="M34" i="7"/>
  <c r="M24" i="7"/>
  <c r="M15" i="7"/>
  <c r="B7" i="29"/>
  <c r="B8" i="29" s="1"/>
  <c r="B9" i="29" s="1"/>
  <c r="M16" i="7" l="1"/>
  <c r="M35" i="7"/>
  <c r="M25" i="7"/>
  <c r="M9" i="7"/>
  <c r="B10" i="29"/>
  <c r="M26" i="7" l="1"/>
  <c r="M17" i="7"/>
  <c r="M36" i="7"/>
  <c r="B11" i="29"/>
  <c r="B360" i="26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B443" i="26" s="1"/>
  <c r="B444" i="26" s="1"/>
  <c r="B445" i="26" s="1"/>
  <c r="B446" i="26" s="1"/>
  <c r="B447" i="26" s="1"/>
  <c r="B448" i="26" s="1"/>
  <c r="B449" i="26" s="1"/>
  <c r="B450" i="26" s="1"/>
  <c r="B451" i="26" s="1"/>
  <c r="B452" i="26" s="1"/>
  <c r="B453" i="26" s="1"/>
  <c r="B454" i="26" s="1"/>
  <c r="B455" i="26" s="1"/>
  <c r="B456" i="26" s="1"/>
  <c r="B457" i="26" s="1"/>
  <c r="B458" i="26" s="1"/>
  <c r="B459" i="26" s="1"/>
  <c r="B460" i="26" s="1"/>
  <c r="B461" i="26" s="1"/>
  <c r="B462" i="26" s="1"/>
  <c r="B463" i="26" s="1"/>
  <c r="B464" i="26" s="1"/>
  <c r="B465" i="26" s="1"/>
  <c r="B466" i="26" s="1"/>
  <c r="B467" i="26" s="1"/>
  <c r="B468" i="26" s="1"/>
  <c r="B469" i="26" s="1"/>
  <c r="B470" i="26" s="1"/>
  <c r="B471" i="26" s="1"/>
  <c r="B472" i="26" s="1"/>
  <c r="B473" i="26" s="1"/>
  <c r="B474" i="26" s="1"/>
  <c r="B475" i="26" s="1"/>
  <c r="B476" i="26" s="1"/>
  <c r="B477" i="26" s="1"/>
  <c r="B478" i="26" s="1"/>
  <c r="B479" i="26" s="1"/>
  <c r="B480" i="26" s="1"/>
  <c r="B481" i="26" s="1"/>
  <c r="B482" i="26" s="1"/>
  <c r="B483" i="26" s="1"/>
  <c r="B484" i="26" s="1"/>
  <c r="B485" i="26" s="1"/>
  <c r="B486" i="26" s="1"/>
  <c r="B487" i="26" s="1"/>
  <c r="B488" i="26" s="1"/>
  <c r="B489" i="26" s="1"/>
  <c r="B490" i="26" s="1"/>
  <c r="B491" i="26" s="1"/>
  <c r="B492" i="26" s="1"/>
  <c r="B493" i="26" s="1"/>
  <c r="B494" i="26" s="1"/>
  <c r="B495" i="26" s="1"/>
  <c r="B496" i="26" s="1"/>
  <c r="B497" i="26" s="1"/>
  <c r="B498" i="26" s="1"/>
  <c r="B499" i="26" s="1"/>
  <c r="B500" i="26" s="1"/>
  <c r="B501" i="26" s="1"/>
  <c r="B502" i="26" s="1"/>
  <c r="B503" i="26" s="1"/>
  <c r="B504" i="26" s="1"/>
  <c r="B505" i="26" s="1"/>
  <c r="B506" i="26" s="1"/>
  <c r="B507" i="26" s="1"/>
  <c r="B508" i="26" s="1"/>
  <c r="B509" i="26" s="1"/>
  <c r="B510" i="26" s="1"/>
  <c r="B511" i="26" s="1"/>
  <c r="B512" i="26" s="1"/>
  <c r="B513" i="26" s="1"/>
  <c r="B514" i="26" s="1"/>
  <c r="B515" i="26" s="1"/>
  <c r="B516" i="26" s="1"/>
  <c r="B517" i="26" s="1"/>
  <c r="B518" i="26" s="1"/>
  <c r="B519" i="26" s="1"/>
  <c r="B520" i="26" s="1"/>
  <c r="B521" i="26" s="1"/>
  <c r="B522" i="26" s="1"/>
  <c r="B523" i="26" s="1"/>
  <c r="B524" i="26" s="1"/>
  <c r="B525" i="26" s="1"/>
  <c r="B526" i="26" s="1"/>
  <c r="B527" i="26" s="1"/>
  <c r="B528" i="26" s="1"/>
  <c r="B529" i="26" s="1"/>
  <c r="B530" i="26" s="1"/>
  <c r="B531" i="26" s="1"/>
  <c r="B532" i="26" s="1"/>
  <c r="B533" i="26" s="1"/>
  <c r="B534" i="26" s="1"/>
  <c r="B535" i="26" s="1"/>
  <c r="B536" i="26" s="1"/>
  <c r="B537" i="26" s="1"/>
  <c r="B538" i="26" s="1"/>
  <c r="B539" i="26" s="1"/>
  <c r="B540" i="26" s="1"/>
  <c r="B541" i="26" s="1"/>
  <c r="B542" i="26" s="1"/>
  <c r="B543" i="26" s="1"/>
  <c r="B544" i="26" s="1"/>
  <c r="B545" i="26" s="1"/>
  <c r="B546" i="26" s="1"/>
  <c r="B547" i="26" s="1"/>
  <c r="B548" i="26" s="1"/>
  <c r="B549" i="26" s="1"/>
  <c r="B550" i="26" s="1"/>
  <c r="B551" i="26" s="1"/>
  <c r="B552" i="26" s="1"/>
  <c r="B553" i="26" s="1"/>
  <c r="B554" i="26" s="1"/>
  <c r="B555" i="26" s="1"/>
  <c r="B556" i="26" s="1"/>
  <c r="B557" i="26" s="1"/>
  <c r="B558" i="26" s="1"/>
  <c r="B559" i="26" s="1"/>
  <c r="B560" i="26" s="1"/>
  <c r="B561" i="26" s="1"/>
  <c r="B562" i="26" s="1"/>
  <c r="B563" i="26" s="1"/>
  <c r="B564" i="26" s="1"/>
  <c r="B565" i="26" s="1"/>
  <c r="B566" i="26" s="1"/>
  <c r="B567" i="26" s="1"/>
  <c r="B568" i="26" s="1"/>
  <c r="B569" i="26" s="1"/>
  <c r="B570" i="26" s="1"/>
  <c r="B571" i="26" s="1"/>
  <c r="B572" i="26" s="1"/>
  <c r="B573" i="26" s="1"/>
  <c r="B574" i="26" s="1"/>
  <c r="B575" i="26" s="1"/>
  <c r="B576" i="26" s="1"/>
  <c r="B577" i="26" s="1"/>
  <c r="B578" i="26" s="1"/>
  <c r="B579" i="26" s="1"/>
  <c r="B580" i="26" s="1"/>
  <c r="B581" i="26" s="1"/>
  <c r="B582" i="26" s="1"/>
  <c r="B583" i="26" s="1"/>
  <c r="B584" i="26" s="1"/>
  <c r="B585" i="26" s="1"/>
  <c r="B586" i="26" s="1"/>
  <c r="B587" i="26" s="1"/>
  <c r="B588" i="26" s="1"/>
  <c r="B589" i="26" s="1"/>
  <c r="B590" i="26" s="1"/>
  <c r="B591" i="26" s="1"/>
  <c r="B592" i="26" s="1"/>
  <c r="B593" i="26" s="1"/>
  <c r="B594" i="26" s="1"/>
  <c r="B595" i="26" s="1"/>
  <c r="B596" i="26" s="1"/>
  <c r="B597" i="26" s="1"/>
  <c r="B598" i="26" s="1"/>
  <c r="B599" i="26" s="1"/>
  <c r="B600" i="26" s="1"/>
  <c r="B601" i="26" s="1"/>
  <c r="B602" i="26" s="1"/>
  <c r="B603" i="26" s="1"/>
  <c r="B604" i="26" s="1"/>
  <c r="B605" i="26" s="1"/>
  <c r="B606" i="26" s="1"/>
  <c r="B607" i="26" s="1"/>
  <c r="B608" i="26" s="1"/>
  <c r="B609" i="26" s="1"/>
  <c r="B610" i="26" s="1"/>
  <c r="B611" i="26" s="1"/>
  <c r="B612" i="26" s="1"/>
  <c r="B613" i="26" s="1"/>
  <c r="B614" i="26" s="1"/>
  <c r="B615" i="26" s="1"/>
  <c r="B616" i="26" s="1"/>
  <c r="B617" i="26" s="1"/>
  <c r="B618" i="26" s="1"/>
  <c r="B619" i="26" s="1"/>
  <c r="B620" i="26" s="1"/>
  <c r="B621" i="26" s="1"/>
  <c r="B622" i="26" s="1"/>
  <c r="B623" i="26" s="1"/>
  <c r="B624" i="26" s="1"/>
  <c r="B625" i="26" s="1"/>
  <c r="B626" i="26" s="1"/>
  <c r="B627" i="26" s="1"/>
  <c r="B628" i="26" s="1"/>
  <c r="B629" i="26" s="1"/>
  <c r="B630" i="26" s="1"/>
  <c r="B631" i="26" s="1"/>
  <c r="B632" i="26" s="1"/>
  <c r="B633" i="26" s="1"/>
  <c r="B634" i="26" s="1"/>
  <c r="B635" i="26" s="1"/>
  <c r="B636" i="26" s="1"/>
  <c r="B637" i="26" s="1"/>
  <c r="B638" i="26" s="1"/>
  <c r="B639" i="26" s="1"/>
  <c r="B640" i="26" s="1"/>
  <c r="B641" i="26" s="1"/>
  <c r="B642" i="26" s="1"/>
  <c r="B643" i="26" s="1"/>
  <c r="B644" i="26" s="1"/>
  <c r="B645" i="26" s="1"/>
  <c r="B646" i="26" s="1"/>
  <c r="B647" i="26" s="1"/>
  <c r="B648" i="26" s="1"/>
  <c r="B649" i="26" s="1"/>
  <c r="B650" i="26" s="1"/>
  <c r="B651" i="26" s="1"/>
  <c r="B652" i="26" s="1"/>
  <c r="B653" i="26" s="1"/>
  <c r="B654" i="26" s="1"/>
  <c r="B655" i="26" s="1"/>
  <c r="B656" i="26" s="1"/>
  <c r="B657" i="26" s="1"/>
  <c r="B658" i="26" s="1"/>
  <c r="B659" i="26" s="1"/>
  <c r="B660" i="26" s="1"/>
  <c r="B661" i="26" s="1"/>
  <c r="B662" i="26" s="1"/>
  <c r="B663" i="26" s="1"/>
  <c r="B664" i="26" s="1"/>
  <c r="B665" i="26" s="1"/>
  <c r="B666" i="26" s="1"/>
  <c r="B667" i="26" s="1"/>
  <c r="B668" i="26" s="1"/>
  <c r="B669" i="26" s="1"/>
  <c r="B670" i="26" s="1"/>
  <c r="B671" i="26" s="1"/>
  <c r="B672" i="26" s="1"/>
  <c r="B673" i="26" s="1"/>
  <c r="B674" i="26" s="1"/>
  <c r="B675" i="26" s="1"/>
  <c r="B676" i="26" s="1"/>
  <c r="B677" i="26" s="1"/>
  <c r="B678" i="26" s="1"/>
  <c r="B679" i="26" s="1"/>
  <c r="B680" i="26" s="1"/>
  <c r="B681" i="26" s="1"/>
  <c r="B682" i="26" s="1"/>
  <c r="B683" i="26" s="1"/>
  <c r="B684" i="26" s="1"/>
  <c r="B685" i="26" s="1"/>
  <c r="B686" i="26" s="1"/>
  <c r="B687" i="26" s="1"/>
  <c r="B688" i="26" s="1"/>
  <c r="B689" i="26" s="1"/>
  <c r="B690" i="26" s="1"/>
  <c r="B691" i="26" s="1"/>
  <c r="B692" i="26" s="1"/>
  <c r="B693" i="26" s="1"/>
  <c r="B694" i="26" s="1"/>
  <c r="B695" i="26" s="1"/>
  <c r="B696" i="26" s="1"/>
  <c r="B697" i="26" s="1"/>
  <c r="B698" i="26" s="1"/>
  <c r="B699" i="26" s="1"/>
  <c r="B700" i="26" s="1"/>
  <c r="B701" i="26" s="1"/>
  <c r="B702" i="26" s="1"/>
  <c r="B703" i="26" s="1"/>
  <c r="B704" i="26" s="1"/>
  <c r="B705" i="26" s="1"/>
  <c r="B706" i="26" s="1"/>
  <c r="B707" i="26" s="1"/>
  <c r="B708" i="26" s="1"/>
  <c r="B5" i="26"/>
  <c r="B6" i="26" s="1"/>
  <c r="B7" i="26" s="1"/>
  <c r="M18" i="7" l="1"/>
  <c r="M27" i="7"/>
  <c r="B12" i="29"/>
  <c r="B8" i="26"/>
  <c r="B9" i="26" s="1"/>
  <c r="B10" i="26" s="1"/>
  <c r="B13" i="29" l="1"/>
  <c r="B14" i="29" l="1"/>
  <c r="B15" i="29" l="1"/>
  <c r="B16" i="29" l="1"/>
  <c r="D501" i="10"/>
  <c r="C501" i="10"/>
  <c r="B501" i="10"/>
  <c r="D500" i="10"/>
  <c r="C500" i="10"/>
  <c r="B500" i="10"/>
  <c r="D499" i="10"/>
  <c r="C499" i="10"/>
  <c r="B499" i="10"/>
  <c r="D498" i="10"/>
  <c r="C498" i="10"/>
  <c r="B498" i="10"/>
  <c r="D497" i="10"/>
  <c r="C497" i="10"/>
  <c r="B497" i="10"/>
  <c r="D496" i="10"/>
  <c r="C496" i="10"/>
  <c r="B496" i="10"/>
  <c r="D495" i="10"/>
  <c r="C495" i="10"/>
  <c r="B495" i="10"/>
  <c r="D494" i="10"/>
  <c r="C494" i="10"/>
  <c r="B494" i="10"/>
  <c r="D493" i="10"/>
  <c r="C493" i="10"/>
  <c r="B493" i="10"/>
  <c r="D492" i="10"/>
  <c r="C492" i="10"/>
  <c r="B492" i="10"/>
  <c r="D491" i="10"/>
  <c r="C491" i="10"/>
  <c r="B491" i="10"/>
  <c r="D490" i="10"/>
  <c r="C490" i="10"/>
  <c r="B490" i="10"/>
  <c r="D489" i="10"/>
  <c r="C489" i="10"/>
  <c r="B489" i="10"/>
  <c r="D488" i="10"/>
  <c r="C488" i="10"/>
  <c r="B488" i="10"/>
  <c r="D487" i="10"/>
  <c r="C487" i="10"/>
  <c r="B487" i="10"/>
  <c r="D486" i="10"/>
  <c r="C486" i="10"/>
  <c r="B486" i="10"/>
  <c r="D485" i="10"/>
  <c r="C485" i="10"/>
  <c r="B485" i="10"/>
  <c r="D484" i="10"/>
  <c r="C484" i="10"/>
  <c r="B484" i="10"/>
  <c r="D483" i="10"/>
  <c r="C483" i="10"/>
  <c r="B483" i="10"/>
  <c r="D482" i="10"/>
  <c r="C482" i="10"/>
  <c r="B482" i="10"/>
  <c r="D481" i="10"/>
  <c r="C481" i="10"/>
  <c r="B481" i="10"/>
  <c r="D480" i="10"/>
  <c r="C480" i="10"/>
  <c r="B480" i="10"/>
  <c r="D479" i="10"/>
  <c r="C479" i="10"/>
  <c r="B479" i="10"/>
  <c r="D478" i="10"/>
  <c r="C478" i="10"/>
  <c r="B478" i="10"/>
  <c r="D477" i="10"/>
  <c r="C477" i="10"/>
  <c r="B477" i="10"/>
  <c r="D476" i="10"/>
  <c r="C476" i="10"/>
  <c r="B476" i="10"/>
  <c r="D475" i="10"/>
  <c r="C475" i="10"/>
  <c r="B475" i="10"/>
  <c r="D474" i="10"/>
  <c r="C474" i="10"/>
  <c r="B474" i="10"/>
  <c r="D473" i="10"/>
  <c r="C473" i="10"/>
  <c r="B473" i="10"/>
  <c r="D472" i="10"/>
  <c r="C472" i="10"/>
  <c r="B472" i="10"/>
  <c r="D471" i="10"/>
  <c r="C471" i="10"/>
  <c r="B471" i="10"/>
  <c r="D470" i="10"/>
  <c r="C470" i="10"/>
  <c r="B470" i="10"/>
  <c r="D469" i="10"/>
  <c r="C469" i="10"/>
  <c r="B469" i="10"/>
  <c r="D468" i="10"/>
  <c r="C468" i="10"/>
  <c r="B468" i="10"/>
  <c r="D467" i="10"/>
  <c r="C467" i="10"/>
  <c r="B467" i="10"/>
  <c r="D466" i="10"/>
  <c r="C466" i="10"/>
  <c r="B466" i="10"/>
  <c r="D465" i="10"/>
  <c r="C465" i="10"/>
  <c r="B465" i="10"/>
  <c r="D464" i="10"/>
  <c r="C464" i="10"/>
  <c r="B464" i="10"/>
  <c r="D463" i="10"/>
  <c r="C463" i="10"/>
  <c r="B463" i="10"/>
  <c r="D462" i="10"/>
  <c r="C462" i="10"/>
  <c r="B462" i="10"/>
  <c r="D461" i="10"/>
  <c r="C461" i="10"/>
  <c r="B461" i="10"/>
  <c r="D460" i="10"/>
  <c r="C460" i="10"/>
  <c r="B460" i="10"/>
  <c r="D459" i="10"/>
  <c r="C459" i="10"/>
  <c r="B459" i="10"/>
  <c r="D458" i="10"/>
  <c r="C458" i="10"/>
  <c r="B458" i="10"/>
  <c r="D457" i="10"/>
  <c r="C457" i="10"/>
  <c r="B457" i="10"/>
  <c r="D456" i="10"/>
  <c r="C456" i="10"/>
  <c r="B456" i="10"/>
  <c r="D455" i="10"/>
  <c r="C455" i="10"/>
  <c r="B455" i="10"/>
  <c r="D454" i="10"/>
  <c r="C454" i="10"/>
  <c r="B454" i="10"/>
  <c r="D453" i="10"/>
  <c r="C453" i="10"/>
  <c r="B453" i="10"/>
  <c r="D452" i="10"/>
  <c r="C452" i="10"/>
  <c r="B452" i="10"/>
  <c r="D451" i="10"/>
  <c r="C451" i="10"/>
  <c r="B451" i="10"/>
  <c r="D450" i="10"/>
  <c r="C450" i="10"/>
  <c r="B450" i="10"/>
  <c r="D449" i="10"/>
  <c r="C449" i="10"/>
  <c r="B449" i="10"/>
  <c r="D448" i="10"/>
  <c r="C448" i="10"/>
  <c r="B448" i="10"/>
  <c r="D447" i="10"/>
  <c r="C447" i="10"/>
  <c r="B447" i="10"/>
  <c r="D446" i="10"/>
  <c r="C446" i="10"/>
  <c r="B446" i="10"/>
  <c r="D445" i="10"/>
  <c r="C445" i="10"/>
  <c r="B445" i="10"/>
  <c r="D444" i="10"/>
  <c r="C444" i="10"/>
  <c r="B444" i="10"/>
  <c r="D443" i="10"/>
  <c r="C443" i="10"/>
  <c r="B443" i="10"/>
  <c r="D442" i="10"/>
  <c r="C442" i="10"/>
  <c r="B442" i="10"/>
  <c r="D441" i="10"/>
  <c r="C441" i="10"/>
  <c r="B441" i="10"/>
  <c r="D440" i="10"/>
  <c r="C440" i="10"/>
  <c r="B440" i="10"/>
  <c r="D439" i="10"/>
  <c r="C439" i="10"/>
  <c r="B439" i="10"/>
  <c r="D438" i="10"/>
  <c r="C438" i="10"/>
  <c r="B438" i="10"/>
  <c r="D437" i="10"/>
  <c r="C437" i="10"/>
  <c r="B437" i="10"/>
  <c r="D436" i="10"/>
  <c r="C436" i="10"/>
  <c r="B436" i="10"/>
  <c r="D435" i="10"/>
  <c r="C435" i="10"/>
  <c r="B435" i="10"/>
  <c r="D434" i="10"/>
  <c r="C434" i="10"/>
  <c r="B434" i="10"/>
  <c r="D433" i="10"/>
  <c r="C433" i="10"/>
  <c r="B433" i="10"/>
  <c r="D432" i="10"/>
  <c r="C432" i="10"/>
  <c r="B432" i="10"/>
  <c r="D431" i="10"/>
  <c r="C431" i="10"/>
  <c r="B431" i="10"/>
  <c r="D430" i="10"/>
  <c r="C430" i="10"/>
  <c r="B430" i="10"/>
  <c r="D429" i="10"/>
  <c r="C429" i="10"/>
  <c r="B429" i="10"/>
  <c r="D428" i="10"/>
  <c r="C428" i="10"/>
  <c r="B428" i="10"/>
  <c r="D427" i="10"/>
  <c r="C427" i="10"/>
  <c r="B427" i="10"/>
  <c r="D426" i="10"/>
  <c r="C426" i="10"/>
  <c r="B426" i="10"/>
  <c r="D425" i="10"/>
  <c r="C425" i="10"/>
  <c r="B425" i="10"/>
  <c r="D424" i="10"/>
  <c r="C424" i="10"/>
  <c r="B424" i="10"/>
  <c r="D423" i="10"/>
  <c r="C423" i="10"/>
  <c r="B423" i="10"/>
  <c r="D422" i="10"/>
  <c r="C422" i="10"/>
  <c r="B422" i="10"/>
  <c r="D421" i="10"/>
  <c r="C421" i="10"/>
  <c r="B421" i="10"/>
  <c r="D420" i="10"/>
  <c r="C420" i="10"/>
  <c r="B420" i="10"/>
  <c r="D419" i="10"/>
  <c r="C419" i="10"/>
  <c r="B419" i="10"/>
  <c r="D418" i="10"/>
  <c r="C418" i="10"/>
  <c r="B418" i="10"/>
  <c r="D417" i="10"/>
  <c r="C417" i="10"/>
  <c r="B417" i="10"/>
  <c r="D416" i="10"/>
  <c r="C416" i="10"/>
  <c r="B416" i="10"/>
  <c r="D415" i="10"/>
  <c r="C415" i="10"/>
  <c r="B415" i="10"/>
  <c r="C5" i="10"/>
  <c r="D5" i="10"/>
  <c r="C6" i="10"/>
  <c r="D6" i="10"/>
  <c r="B7" i="10"/>
  <c r="C7" i="10"/>
  <c r="D7" i="10"/>
  <c r="B8" i="10"/>
  <c r="C8" i="10"/>
  <c r="D8" i="10"/>
  <c r="B9" i="10"/>
  <c r="C9" i="10"/>
  <c r="D9" i="10"/>
  <c r="B10" i="10"/>
  <c r="C10" i="10"/>
  <c r="D10" i="10"/>
  <c r="B11" i="10"/>
  <c r="C11" i="10"/>
  <c r="D11" i="10"/>
  <c r="B12" i="10"/>
  <c r="C12" i="10"/>
  <c r="D12" i="10"/>
  <c r="B13" i="10"/>
  <c r="C13" i="10"/>
  <c r="D13" i="10"/>
  <c r="B14" i="10"/>
  <c r="C14" i="10"/>
  <c r="D14" i="10"/>
  <c r="B15" i="10"/>
  <c r="C15" i="10"/>
  <c r="D15" i="10"/>
  <c r="B16" i="10"/>
  <c r="C16" i="10"/>
  <c r="D16" i="10"/>
  <c r="B17" i="10"/>
  <c r="C17" i="10"/>
  <c r="D17" i="10"/>
  <c r="B18" i="10"/>
  <c r="C18" i="10"/>
  <c r="D18" i="10"/>
  <c r="B19" i="10"/>
  <c r="C19" i="10"/>
  <c r="D19" i="10"/>
  <c r="B20" i="10"/>
  <c r="C20" i="10"/>
  <c r="D20" i="10"/>
  <c r="B21" i="10"/>
  <c r="C21" i="10"/>
  <c r="D21" i="10"/>
  <c r="B22" i="10"/>
  <c r="C22" i="10"/>
  <c r="D22" i="10"/>
  <c r="B23" i="10"/>
  <c r="C23" i="10"/>
  <c r="D23" i="10"/>
  <c r="B24" i="10"/>
  <c r="C24" i="10"/>
  <c r="D24" i="10"/>
  <c r="B25" i="10"/>
  <c r="C25" i="10"/>
  <c r="D25" i="10"/>
  <c r="B26" i="10"/>
  <c r="C26" i="10"/>
  <c r="D26" i="10"/>
  <c r="B27" i="10"/>
  <c r="C27" i="10"/>
  <c r="D27" i="10"/>
  <c r="B28" i="10"/>
  <c r="C28" i="10"/>
  <c r="D28" i="10"/>
  <c r="B29" i="10"/>
  <c r="C29" i="10"/>
  <c r="D29" i="10"/>
  <c r="B30" i="10"/>
  <c r="C30" i="10"/>
  <c r="D30" i="10"/>
  <c r="B31" i="10"/>
  <c r="C31" i="10"/>
  <c r="D31" i="10"/>
  <c r="B32" i="10"/>
  <c r="C32" i="10"/>
  <c r="D32" i="10"/>
  <c r="B33" i="10"/>
  <c r="C33" i="10"/>
  <c r="D33" i="10"/>
  <c r="B34" i="10"/>
  <c r="C34" i="10"/>
  <c r="D34" i="10"/>
  <c r="B35" i="10"/>
  <c r="C35" i="10"/>
  <c r="D35" i="10"/>
  <c r="B36" i="10"/>
  <c r="C36" i="10"/>
  <c r="D36" i="10"/>
  <c r="B37" i="10"/>
  <c r="C37" i="10"/>
  <c r="D37" i="10"/>
  <c r="B38" i="10"/>
  <c r="C38" i="10"/>
  <c r="D38" i="10"/>
  <c r="B39" i="10"/>
  <c r="C39" i="10"/>
  <c r="D39" i="10"/>
  <c r="B40" i="10"/>
  <c r="C40" i="10"/>
  <c r="D40" i="10"/>
  <c r="B41" i="10"/>
  <c r="C41" i="10"/>
  <c r="D41" i="10"/>
  <c r="B42" i="10"/>
  <c r="C42" i="10"/>
  <c r="D42" i="10"/>
  <c r="B43" i="10"/>
  <c r="C43" i="10"/>
  <c r="D43" i="10"/>
  <c r="B44" i="10"/>
  <c r="C44" i="10"/>
  <c r="D44" i="10"/>
  <c r="B45" i="10"/>
  <c r="C45" i="10"/>
  <c r="D45" i="10"/>
  <c r="B46" i="10"/>
  <c r="C46" i="10"/>
  <c r="D46" i="10"/>
  <c r="B47" i="10"/>
  <c r="C47" i="10"/>
  <c r="D47" i="10"/>
  <c r="B48" i="10"/>
  <c r="C48" i="10"/>
  <c r="D48" i="10"/>
  <c r="B49" i="10"/>
  <c r="C49" i="10"/>
  <c r="D49" i="10"/>
  <c r="B50" i="10"/>
  <c r="C50" i="10"/>
  <c r="D50" i="10"/>
  <c r="B51" i="10"/>
  <c r="C51" i="10"/>
  <c r="D51" i="10"/>
  <c r="B52" i="10"/>
  <c r="C52" i="10"/>
  <c r="D52" i="10"/>
  <c r="B53" i="10"/>
  <c r="C53" i="10"/>
  <c r="D53" i="10"/>
  <c r="B54" i="10"/>
  <c r="C54" i="10"/>
  <c r="D54" i="10"/>
  <c r="B55" i="10"/>
  <c r="C55" i="10"/>
  <c r="D55" i="10"/>
  <c r="B56" i="10"/>
  <c r="C56" i="10"/>
  <c r="D56" i="10"/>
  <c r="B57" i="10"/>
  <c r="C57" i="10"/>
  <c r="D57" i="10"/>
  <c r="B58" i="10"/>
  <c r="C58" i="10"/>
  <c r="D58" i="10"/>
  <c r="B59" i="10"/>
  <c r="C59" i="10"/>
  <c r="D59" i="10"/>
  <c r="B60" i="10"/>
  <c r="C60" i="10"/>
  <c r="D60" i="10"/>
  <c r="B61" i="10"/>
  <c r="C61" i="10"/>
  <c r="D61" i="10"/>
  <c r="B62" i="10"/>
  <c r="C62" i="10"/>
  <c r="D62" i="10"/>
  <c r="B63" i="10"/>
  <c r="C63" i="10"/>
  <c r="D63" i="10"/>
  <c r="B64" i="10"/>
  <c r="C64" i="10"/>
  <c r="D64" i="10"/>
  <c r="B65" i="10"/>
  <c r="C65" i="10"/>
  <c r="D65" i="10"/>
  <c r="B66" i="10"/>
  <c r="C66" i="10"/>
  <c r="D66" i="10"/>
  <c r="B67" i="10"/>
  <c r="C67" i="10"/>
  <c r="D67" i="10"/>
  <c r="B68" i="10"/>
  <c r="C68" i="10"/>
  <c r="D68" i="10"/>
  <c r="B69" i="10"/>
  <c r="C69" i="10"/>
  <c r="D69" i="10"/>
  <c r="B70" i="10"/>
  <c r="C70" i="10"/>
  <c r="D70" i="10"/>
  <c r="B71" i="10"/>
  <c r="C71" i="10"/>
  <c r="D71" i="10"/>
  <c r="B72" i="10"/>
  <c r="C72" i="10"/>
  <c r="D72" i="10"/>
  <c r="B73" i="10"/>
  <c r="C73" i="10"/>
  <c r="D73" i="10"/>
  <c r="B74" i="10"/>
  <c r="C74" i="10"/>
  <c r="D74" i="10"/>
  <c r="B75" i="10"/>
  <c r="C75" i="10"/>
  <c r="D75" i="10"/>
  <c r="B76" i="10"/>
  <c r="C76" i="10"/>
  <c r="D76" i="10"/>
  <c r="B77" i="10"/>
  <c r="C77" i="10"/>
  <c r="D77" i="10"/>
  <c r="B78" i="10"/>
  <c r="C78" i="10"/>
  <c r="D78" i="10"/>
  <c r="B79" i="10"/>
  <c r="C79" i="10"/>
  <c r="D79" i="10"/>
  <c r="B80" i="10"/>
  <c r="C80" i="10"/>
  <c r="D80" i="10"/>
  <c r="B81" i="10"/>
  <c r="C81" i="10"/>
  <c r="D81" i="10"/>
  <c r="B82" i="10"/>
  <c r="C82" i="10"/>
  <c r="D82" i="10"/>
  <c r="B83" i="10"/>
  <c r="C83" i="10"/>
  <c r="D83" i="10"/>
  <c r="B84" i="10"/>
  <c r="C84" i="10"/>
  <c r="D84" i="10"/>
  <c r="B85" i="10"/>
  <c r="C85" i="10"/>
  <c r="D85" i="10"/>
  <c r="B86" i="10"/>
  <c r="C86" i="10"/>
  <c r="D86" i="10"/>
  <c r="B87" i="10"/>
  <c r="C87" i="10"/>
  <c r="D87" i="10"/>
  <c r="B88" i="10"/>
  <c r="C88" i="10"/>
  <c r="D88" i="10"/>
  <c r="B89" i="10"/>
  <c r="C89" i="10"/>
  <c r="D89" i="10"/>
  <c r="B90" i="10"/>
  <c r="C90" i="10"/>
  <c r="D90" i="10"/>
  <c r="B91" i="10"/>
  <c r="C91" i="10"/>
  <c r="D91" i="10"/>
  <c r="B92" i="10"/>
  <c r="C92" i="10"/>
  <c r="D92" i="10"/>
  <c r="B93" i="10"/>
  <c r="C93" i="10"/>
  <c r="D93" i="10"/>
  <c r="B94" i="10"/>
  <c r="C94" i="10"/>
  <c r="D94" i="10"/>
  <c r="B95" i="10"/>
  <c r="C95" i="10"/>
  <c r="D95" i="10"/>
  <c r="B96" i="10"/>
  <c r="C96" i="10"/>
  <c r="D96" i="10"/>
  <c r="B97" i="10"/>
  <c r="C97" i="10"/>
  <c r="D97" i="10"/>
  <c r="B98" i="10"/>
  <c r="C98" i="10"/>
  <c r="D98" i="10"/>
  <c r="B99" i="10"/>
  <c r="C99" i="10"/>
  <c r="D99" i="10"/>
  <c r="B100" i="10"/>
  <c r="C100" i="10"/>
  <c r="D100" i="10"/>
  <c r="B101" i="10"/>
  <c r="C101" i="10"/>
  <c r="D101" i="10"/>
  <c r="B102" i="10"/>
  <c r="C102" i="10"/>
  <c r="D102" i="10"/>
  <c r="B103" i="10"/>
  <c r="C103" i="10"/>
  <c r="D103" i="10"/>
  <c r="B104" i="10"/>
  <c r="C104" i="10"/>
  <c r="D104" i="10"/>
  <c r="B105" i="10"/>
  <c r="C105" i="10"/>
  <c r="D105" i="10"/>
  <c r="B106" i="10"/>
  <c r="C106" i="10"/>
  <c r="D106" i="10"/>
  <c r="B107" i="10"/>
  <c r="C107" i="10"/>
  <c r="D107" i="10"/>
  <c r="B108" i="10"/>
  <c r="C108" i="10"/>
  <c r="D108" i="10"/>
  <c r="B109" i="10"/>
  <c r="C109" i="10"/>
  <c r="D109" i="10"/>
  <c r="B110" i="10"/>
  <c r="C110" i="10"/>
  <c r="D110" i="10"/>
  <c r="B111" i="10"/>
  <c r="C111" i="10"/>
  <c r="D111" i="10"/>
  <c r="B112" i="10"/>
  <c r="C112" i="10"/>
  <c r="D112" i="10"/>
  <c r="B113" i="10"/>
  <c r="C113" i="10"/>
  <c r="D113" i="10"/>
  <c r="B114" i="10"/>
  <c r="C114" i="10"/>
  <c r="D114" i="10"/>
  <c r="B115" i="10"/>
  <c r="C115" i="10"/>
  <c r="D115" i="10"/>
  <c r="B116" i="10"/>
  <c r="C116" i="10"/>
  <c r="D116" i="10"/>
  <c r="B117" i="10"/>
  <c r="C117" i="10"/>
  <c r="D117" i="10"/>
  <c r="B118" i="10"/>
  <c r="C118" i="10"/>
  <c r="D118" i="10"/>
  <c r="B119" i="10"/>
  <c r="C119" i="10"/>
  <c r="D119" i="10"/>
  <c r="B120" i="10"/>
  <c r="C120" i="10"/>
  <c r="D120" i="10"/>
  <c r="B121" i="10"/>
  <c r="C121" i="10"/>
  <c r="D121" i="10"/>
  <c r="B122" i="10"/>
  <c r="C122" i="10"/>
  <c r="D122" i="10"/>
  <c r="B123" i="10"/>
  <c r="C123" i="10"/>
  <c r="D123" i="10"/>
  <c r="B124" i="10"/>
  <c r="C124" i="10"/>
  <c r="D124" i="10"/>
  <c r="B125" i="10"/>
  <c r="C125" i="10"/>
  <c r="D125" i="10"/>
  <c r="B126" i="10"/>
  <c r="C126" i="10"/>
  <c r="D126" i="10"/>
  <c r="B127" i="10"/>
  <c r="C127" i="10"/>
  <c r="D127" i="10"/>
  <c r="B128" i="10"/>
  <c r="C128" i="10"/>
  <c r="D128" i="10"/>
  <c r="B129" i="10"/>
  <c r="C129" i="10"/>
  <c r="D129" i="10"/>
  <c r="B130" i="10"/>
  <c r="C130" i="10"/>
  <c r="D130" i="10"/>
  <c r="B131" i="10"/>
  <c r="C131" i="10"/>
  <c r="D131" i="10"/>
  <c r="B132" i="10"/>
  <c r="C132" i="10"/>
  <c r="D132" i="10"/>
  <c r="B133" i="10"/>
  <c r="C133" i="10"/>
  <c r="D133" i="10"/>
  <c r="B134" i="10"/>
  <c r="C134" i="10"/>
  <c r="D134" i="10"/>
  <c r="B135" i="10"/>
  <c r="C135" i="10"/>
  <c r="D135" i="10"/>
  <c r="B136" i="10"/>
  <c r="C136" i="10"/>
  <c r="D136" i="10"/>
  <c r="B137" i="10"/>
  <c r="C137" i="10"/>
  <c r="D137" i="10"/>
  <c r="B138" i="10"/>
  <c r="C138" i="10"/>
  <c r="D138" i="10"/>
  <c r="B139" i="10"/>
  <c r="C139" i="10"/>
  <c r="D139" i="10"/>
  <c r="B140" i="10"/>
  <c r="C140" i="10"/>
  <c r="D140" i="10"/>
  <c r="B141" i="10"/>
  <c r="C141" i="10"/>
  <c r="D141" i="10"/>
  <c r="B142" i="10"/>
  <c r="C142" i="10"/>
  <c r="D142" i="10"/>
  <c r="B143" i="10"/>
  <c r="C143" i="10"/>
  <c r="D143" i="10"/>
  <c r="B144" i="10"/>
  <c r="C144" i="10"/>
  <c r="D144" i="10"/>
  <c r="B145" i="10"/>
  <c r="C145" i="10"/>
  <c r="D145" i="10"/>
  <c r="B146" i="10"/>
  <c r="C146" i="10"/>
  <c r="D146" i="10"/>
  <c r="B147" i="10"/>
  <c r="C147" i="10"/>
  <c r="D147" i="10"/>
  <c r="B148" i="10"/>
  <c r="C148" i="10"/>
  <c r="D148" i="10"/>
  <c r="B149" i="10"/>
  <c r="C149" i="10"/>
  <c r="D149" i="10"/>
  <c r="B150" i="10"/>
  <c r="C150" i="10"/>
  <c r="D150" i="10"/>
  <c r="B151" i="10"/>
  <c r="C151" i="10"/>
  <c r="D151" i="10"/>
  <c r="B152" i="10"/>
  <c r="C152" i="10"/>
  <c r="D152" i="10"/>
  <c r="B153" i="10"/>
  <c r="C153" i="10"/>
  <c r="D153" i="10"/>
  <c r="B154" i="10"/>
  <c r="C154" i="10"/>
  <c r="D154" i="10"/>
  <c r="B155" i="10"/>
  <c r="C155" i="10"/>
  <c r="D155" i="10"/>
  <c r="B156" i="10"/>
  <c r="C156" i="10"/>
  <c r="D156" i="10"/>
  <c r="B157" i="10"/>
  <c r="C157" i="10"/>
  <c r="D157" i="10"/>
  <c r="B158" i="10"/>
  <c r="C158" i="10"/>
  <c r="D158" i="10"/>
  <c r="B159" i="10"/>
  <c r="C159" i="10"/>
  <c r="D159" i="10"/>
  <c r="B160" i="10"/>
  <c r="C160" i="10"/>
  <c r="D160" i="10"/>
  <c r="B161" i="10"/>
  <c r="C161" i="10"/>
  <c r="D161" i="10"/>
  <c r="B162" i="10"/>
  <c r="C162" i="10"/>
  <c r="D162" i="10"/>
  <c r="B163" i="10"/>
  <c r="C163" i="10"/>
  <c r="D163" i="10"/>
  <c r="B164" i="10"/>
  <c r="C164" i="10"/>
  <c r="D164" i="10"/>
  <c r="B165" i="10"/>
  <c r="C165" i="10"/>
  <c r="D165" i="10"/>
  <c r="B166" i="10"/>
  <c r="C166" i="10"/>
  <c r="D166" i="10"/>
  <c r="B167" i="10"/>
  <c r="C167" i="10"/>
  <c r="D167" i="10"/>
  <c r="B168" i="10"/>
  <c r="C168" i="10"/>
  <c r="D168" i="10"/>
  <c r="B169" i="10"/>
  <c r="C169" i="10"/>
  <c r="D169" i="10"/>
  <c r="B170" i="10"/>
  <c r="C170" i="10"/>
  <c r="D170" i="10"/>
  <c r="B171" i="10"/>
  <c r="C171" i="10"/>
  <c r="D171" i="10"/>
  <c r="B172" i="10"/>
  <c r="C172" i="10"/>
  <c r="D172" i="10"/>
  <c r="B173" i="10"/>
  <c r="C173" i="10"/>
  <c r="D173" i="10"/>
  <c r="B174" i="10"/>
  <c r="C174" i="10"/>
  <c r="D174" i="10"/>
  <c r="B175" i="10"/>
  <c r="C175" i="10"/>
  <c r="D175" i="10"/>
  <c r="B176" i="10"/>
  <c r="C176" i="10"/>
  <c r="D176" i="10"/>
  <c r="B177" i="10"/>
  <c r="C177" i="10"/>
  <c r="D177" i="10"/>
  <c r="B178" i="10"/>
  <c r="C178" i="10"/>
  <c r="D178" i="10"/>
  <c r="B179" i="10"/>
  <c r="C179" i="10"/>
  <c r="D179" i="10"/>
  <c r="B180" i="10"/>
  <c r="C180" i="10"/>
  <c r="D180" i="10"/>
  <c r="B181" i="10"/>
  <c r="C181" i="10"/>
  <c r="D181" i="10"/>
  <c r="B182" i="10"/>
  <c r="C182" i="10"/>
  <c r="D182" i="10"/>
  <c r="B183" i="10"/>
  <c r="C183" i="10"/>
  <c r="D183" i="10"/>
  <c r="B184" i="10"/>
  <c r="C184" i="10"/>
  <c r="D184" i="10"/>
  <c r="B185" i="10"/>
  <c r="C185" i="10"/>
  <c r="D185" i="10"/>
  <c r="B186" i="10"/>
  <c r="C186" i="10"/>
  <c r="D186" i="10"/>
  <c r="B187" i="10"/>
  <c r="C187" i="10"/>
  <c r="D187" i="10"/>
  <c r="B188" i="10"/>
  <c r="C188" i="10"/>
  <c r="D188" i="10"/>
  <c r="B189" i="10"/>
  <c r="C189" i="10"/>
  <c r="D189" i="10"/>
  <c r="B190" i="10"/>
  <c r="C190" i="10"/>
  <c r="D190" i="10"/>
  <c r="B191" i="10"/>
  <c r="C191" i="10"/>
  <c r="D191" i="10"/>
  <c r="B192" i="10"/>
  <c r="C192" i="10"/>
  <c r="D192" i="10"/>
  <c r="B193" i="10"/>
  <c r="C193" i="10"/>
  <c r="D193" i="10"/>
  <c r="B194" i="10"/>
  <c r="C194" i="10"/>
  <c r="D194" i="10"/>
  <c r="B195" i="10"/>
  <c r="C195" i="10"/>
  <c r="D195" i="10"/>
  <c r="B196" i="10"/>
  <c r="C196" i="10"/>
  <c r="D196" i="10"/>
  <c r="B197" i="10"/>
  <c r="C197" i="10"/>
  <c r="D197" i="10"/>
  <c r="B198" i="10"/>
  <c r="C198" i="10"/>
  <c r="D198" i="10"/>
  <c r="B199" i="10"/>
  <c r="C199" i="10"/>
  <c r="D199" i="10"/>
  <c r="B200" i="10"/>
  <c r="C200" i="10"/>
  <c r="D200" i="10"/>
  <c r="B201" i="10"/>
  <c r="C201" i="10"/>
  <c r="D201" i="10"/>
  <c r="B202" i="10"/>
  <c r="C202" i="10"/>
  <c r="D202" i="10"/>
  <c r="B203" i="10"/>
  <c r="C203" i="10"/>
  <c r="D203" i="10"/>
  <c r="B204" i="10"/>
  <c r="C204" i="10"/>
  <c r="D204" i="10"/>
  <c r="B205" i="10"/>
  <c r="C205" i="10"/>
  <c r="D205" i="10"/>
  <c r="B206" i="10"/>
  <c r="C206" i="10"/>
  <c r="D206" i="10"/>
  <c r="B207" i="10"/>
  <c r="C207" i="10"/>
  <c r="D207" i="10"/>
  <c r="B208" i="10"/>
  <c r="C208" i="10"/>
  <c r="D208" i="10"/>
  <c r="B209" i="10"/>
  <c r="C209" i="10"/>
  <c r="D209" i="10"/>
  <c r="B210" i="10"/>
  <c r="C210" i="10"/>
  <c r="D210" i="10"/>
  <c r="B211" i="10"/>
  <c r="C211" i="10"/>
  <c r="D211" i="10"/>
  <c r="B212" i="10"/>
  <c r="C212" i="10"/>
  <c r="D212" i="10"/>
  <c r="B213" i="10"/>
  <c r="C213" i="10"/>
  <c r="D213" i="10"/>
  <c r="B214" i="10"/>
  <c r="C214" i="10"/>
  <c r="D214" i="10"/>
  <c r="B215" i="10"/>
  <c r="C215" i="10"/>
  <c r="D215" i="10"/>
  <c r="B216" i="10"/>
  <c r="C216" i="10"/>
  <c r="D216" i="10"/>
  <c r="B217" i="10"/>
  <c r="C217" i="10"/>
  <c r="D217" i="10"/>
  <c r="B218" i="10"/>
  <c r="C218" i="10"/>
  <c r="D218" i="10"/>
  <c r="B219" i="10"/>
  <c r="C219" i="10"/>
  <c r="D219" i="10"/>
  <c r="B220" i="10"/>
  <c r="C220" i="10"/>
  <c r="D220" i="10"/>
  <c r="B221" i="10"/>
  <c r="C221" i="10"/>
  <c r="D221" i="10"/>
  <c r="B222" i="10"/>
  <c r="C222" i="10"/>
  <c r="D222" i="10"/>
  <c r="B223" i="10"/>
  <c r="C223" i="10"/>
  <c r="D223" i="10"/>
  <c r="B224" i="10"/>
  <c r="C224" i="10"/>
  <c r="D224" i="10"/>
  <c r="B225" i="10"/>
  <c r="C225" i="10"/>
  <c r="D225" i="10"/>
  <c r="B226" i="10"/>
  <c r="C226" i="10"/>
  <c r="D226" i="10"/>
  <c r="B227" i="10"/>
  <c r="C227" i="10"/>
  <c r="D227" i="10"/>
  <c r="B228" i="10"/>
  <c r="C228" i="10"/>
  <c r="D228" i="10"/>
  <c r="B229" i="10"/>
  <c r="C229" i="10"/>
  <c r="D229" i="10"/>
  <c r="B230" i="10"/>
  <c r="C230" i="10"/>
  <c r="D230" i="10"/>
  <c r="B231" i="10"/>
  <c r="C231" i="10"/>
  <c r="D231" i="10"/>
  <c r="B232" i="10"/>
  <c r="C232" i="10"/>
  <c r="D232" i="10"/>
  <c r="B233" i="10"/>
  <c r="C233" i="10"/>
  <c r="D233" i="10"/>
  <c r="B234" i="10"/>
  <c r="C234" i="10"/>
  <c r="D234" i="10"/>
  <c r="B235" i="10"/>
  <c r="C235" i="10"/>
  <c r="D235" i="10"/>
  <c r="B236" i="10"/>
  <c r="C236" i="10"/>
  <c r="D236" i="10"/>
  <c r="B237" i="10"/>
  <c r="C237" i="10"/>
  <c r="D237" i="10"/>
  <c r="B238" i="10"/>
  <c r="C238" i="10"/>
  <c r="D238" i="10"/>
  <c r="B239" i="10"/>
  <c r="C239" i="10"/>
  <c r="D239" i="10"/>
  <c r="B240" i="10"/>
  <c r="C240" i="10"/>
  <c r="D240" i="10"/>
  <c r="B241" i="10"/>
  <c r="C241" i="10"/>
  <c r="D241" i="10"/>
  <c r="B242" i="10"/>
  <c r="C242" i="10"/>
  <c r="D242" i="10"/>
  <c r="B243" i="10"/>
  <c r="C243" i="10"/>
  <c r="D243" i="10"/>
  <c r="B244" i="10"/>
  <c r="C244" i="10"/>
  <c r="D244" i="10"/>
  <c r="B245" i="10"/>
  <c r="C245" i="10"/>
  <c r="D245" i="10"/>
  <c r="B246" i="10"/>
  <c r="C246" i="10"/>
  <c r="D246" i="10"/>
  <c r="B247" i="10"/>
  <c r="C247" i="10"/>
  <c r="D247" i="10"/>
  <c r="B248" i="10"/>
  <c r="C248" i="10"/>
  <c r="D248" i="10"/>
  <c r="B249" i="10"/>
  <c r="C249" i="10"/>
  <c r="D249" i="10"/>
  <c r="B250" i="10"/>
  <c r="C250" i="10"/>
  <c r="D250" i="10"/>
  <c r="B251" i="10"/>
  <c r="C251" i="10"/>
  <c r="D251" i="10"/>
  <c r="B252" i="10"/>
  <c r="C252" i="10"/>
  <c r="D252" i="10"/>
  <c r="B253" i="10"/>
  <c r="C253" i="10"/>
  <c r="D253" i="10"/>
  <c r="B254" i="10"/>
  <c r="C254" i="10"/>
  <c r="D254" i="10"/>
  <c r="B255" i="10"/>
  <c r="C255" i="10"/>
  <c r="D255" i="10"/>
  <c r="B256" i="10"/>
  <c r="C256" i="10"/>
  <c r="D256" i="10"/>
  <c r="B257" i="10"/>
  <c r="C257" i="10"/>
  <c r="D257" i="10"/>
  <c r="B258" i="10"/>
  <c r="C258" i="10"/>
  <c r="D258" i="10"/>
  <c r="B259" i="10"/>
  <c r="C259" i="10"/>
  <c r="D259" i="10"/>
  <c r="B260" i="10"/>
  <c r="C260" i="10"/>
  <c r="D260" i="10"/>
  <c r="B261" i="10"/>
  <c r="C261" i="10"/>
  <c r="D261" i="10"/>
  <c r="B262" i="10"/>
  <c r="C262" i="10"/>
  <c r="D262" i="10"/>
  <c r="B263" i="10"/>
  <c r="C263" i="10"/>
  <c r="D263" i="10"/>
  <c r="B264" i="10"/>
  <c r="C264" i="10"/>
  <c r="D264" i="10"/>
  <c r="B265" i="10"/>
  <c r="C265" i="10"/>
  <c r="D265" i="10"/>
  <c r="B266" i="10"/>
  <c r="C266" i="10"/>
  <c r="D266" i="10"/>
  <c r="B267" i="10"/>
  <c r="C267" i="10"/>
  <c r="D267" i="10"/>
  <c r="B268" i="10"/>
  <c r="C268" i="10"/>
  <c r="D268" i="10"/>
  <c r="B269" i="10"/>
  <c r="C269" i="10"/>
  <c r="D269" i="10"/>
  <c r="B270" i="10"/>
  <c r="C270" i="10"/>
  <c r="D270" i="10"/>
  <c r="B271" i="10"/>
  <c r="C271" i="10"/>
  <c r="D271" i="10"/>
  <c r="B272" i="10"/>
  <c r="C272" i="10"/>
  <c r="D272" i="10"/>
  <c r="B273" i="10"/>
  <c r="C273" i="10"/>
  <c r="D273" i="10"/>
  <c r="B274" i="10"/>
  <c r="C274" i="10"/>
  <c r="D274" i="10"/>
  <c r="B275" i="10"/>
  <c r="C275" i="10"/>
  <c r="D275" i="10"/>
  <c r="B276" i="10"/>
  <c r="C276" i="10"/>
  <c r="D276" i="10"/>
  <c r="B277" i="10"/>
  <c r="C277" i="10"/>
  <c r="D277" i="10"/>
  <c r="B278" i="10"/>
  <c r="C278" i="10"/>
  <c r="D278" i="10"/>
  <c r="B279" i="10"/>
  <c r="C279" i="10"/>
  <c r="D279" i="10"/>
  <c r="B280" i="10"/>
  <c r="C280" i="10"/>
  <c r="D280" i="10"/>
  <c r="B281" i="10"/>
  <c r="C281" i="10"/>
  <c r="D281" i="10"/>
  <c r="B282" i="10"/>
  <c r="C282" i="10"/>
  <c r="D282" i="10"/>
  <c r="B283" i="10"/>
  <c r="C283" i="10"/>
  <c r="D283" i="10"/>
  <c r="B284" i="10"/>
  <c r="C284" i="10"/>
  <c r="D284" i="10"/>
  <c r="B285" i="10"/>
  <c r="C285" i="10"/>
  <c r="D285" i="10"/>
  <c r="B286" i="10"/>
  <c r="C286" i="10"/>
  <c r="D286" i="10"/>
  <c r="B287" i="10"/>
  <c r="C287" i="10"/>
  <c r="D287" i="10"/>
  <c r="B288" i="10"/>
  <c r="C288" i="10"/>
  <c r="D288" i="10"/>
  <c r="B289" i="10"/>
  <c r="C289" i="10"/>
  <c r="D289" i="10"/>
  <c r="B290" i="10"/>
  <c r="C290" i="10"/>
  <c r="D290" i="10"/>
  <c r="B291" i="10"/>
  <c r="C291" i="10"/>
  <c r="D291" i="10"/>
  <c r="B292" i="10"/>
  <c r="C292" i="10"/>
  <c r="D292" i="10"/>
  <c r="B293" i="10"/>
  <c r="C293" i="10"/>
  <c r="D293" i="10"/>
  <c r="B294" i="10"/>
  <c r="C294" i="10"/>
  <c r="D294" i="10"/>
  <c r="B295" i="10"/>
  <c r="C295" i="10"/>
  <c r="D295" i="10"/>
  <c r="B296" i="10"/>
  <c r="C296" i="10"/>
  <c r="D296" i="10"/>
  <c r="B297" i="10"/>
  <c r="C297" i="10"/>
  <c r="D297" i="10"/>
  <c r="B298" i="10"/>
  <c r="C298" i="10"/>
  <c r="D298" i="10"/>
  <c r="B299" i="10"/>
  <c r="C299" i="10"/>
  <c r="D299" i="10"/>
  <c r="B300" i="10"/>
  <c r="C300" i="10"/>
  <c r="D300" i="10"/>
  <c r="B301" i="10"/>
  <c r="C301" i="10"/>
  <c r="D301" i="10"/>
  <c r="B302" i="10"/>
  <c r="C302" i="10"/>
  <c r="D302" i="10"/>
  <c r="B303" i="10"/>
  <c r="C303" i="10"/>
  <c r="D303" i="10"/>
  <c r="B304" i="10"/>
  <c r="C304" i="10"/>
  <c r="D304" i="10"/>
  <c r="B305" i="10"/>
  <c r="C305" i="10"/>
  <c r="D305" i="10"/>
  <c r="B306" i="10"/>
  <c r="C306" i="10"/>
  <c r="D306" i="10"/>
  <c r="B307" i="10"/>
  <c r="C307" i="10"/>
  <c r="D307" i="10"/>
  <c r="B308" i="10"/>
  <c r="C308" i="10"/>
  <c r="D308" i="10"/>
  <c r="B309" i="10"/>
  <c r="C309" i="10"/>
  <c r="D309" i="10"/>
  <c r="B310" i="10"/>
  <c r="C310" i="10"/>
  <c r="D310" i="10"/>
  <c r="B311" i="10"/>
  <c r="C311" i="10"/>
  <c r="D311" i="10"/>
  <c r="B312" i="10"/>
  <c r="C312" i="10"/>
  <c r="D312" i="10"/>
  <c r="B313" i="10"/>
  <c r="C313" i="10"/>
  <c r="D313" i="10"/>
  <c r="B314" i="10"/>
  <c r="C314" i="10"/>
  <c r="D314" i="10"/>
  <c r="B315" i="10"/>
  <c r="C315" i="10"/>
  <c r="D315" i="10"/>
  <c r="B316" i="10"/>
  <c r="C316" i="10"/>
  <c r="D316" i="10"/>
  <c r="B317" i="10"/>
  <c r="C317" i="10"/>
  <c r="D317" i="10"/>
  <c r="B318" i="10"/>
  <c r="C318" i="10"/>
  <c r="D318" i="10"/>
  <c r="B319" i="10"/>
  <c r="C319" i="10"/>
  <c r="D319" i="10"/>
  <c r="B320" i="10"/>
  <c r="C320" i="10"/>
  <c r="D320" i="10"/>
  <c r="B321" i="10"/>
  <c r="C321" i="10"/>
  <c r="D321" i="10"/>
  <c r="B322" i="10"/>
  <c r="C322" i="10"/>
  <c r="D322" i="10"/>
  <c r="B323" i="10"/>
  <c r="C323" i="10"/>
  <c r="D323" i="10"/>
  <c r="B324" i="10"/>
  <c r="C324" i="10"/>
  <c r="D324" i="10"/>
  <c r="B325" i="10"/>
  <c r="C325" i="10"/>
  <c r="D325" i="10"/>
  <c r="B326" i="10"/>
  <c r="C326" i="10"/>
  <c r="D326" i="10"/>
  <c r="B327" i="10"/>
  <c r="C327" i="10"/>
  <c r="D327" i="10"/>
  <c r="B328" i="10"/>
  <c r="C328" i="10"/>
  <c r="D328" i="10"/>
  <c r="B329" i="10"/>
  <c r="C329" i="10"/>
  <c r="D329" i="10"/>
  <c r="B330" i="10"/>
  <c r="C330" i="10"/>
  <c r="D330" i="10"/>
  <c r="B331" i="10"/>
  <c r="C331" i="10"/>
  <c r="D331" i="10"/>
  <c r="B332" i="10"/>
  <c r="C332" i="10"/>
  <c r="D332" i="10"/>
  <c r="B333" i="10"/>
  <c r="C333" i="10"/>
  <c r="D333" i="10"/>
  <c r="B334" i="10"/>
  <c r="C334" i="10"/>
  <c r="D334" i="10"/>
  <c r="B335" i="10"/>
  <c r="C335" i="10"/>
  <c r="D335" i="10"/>
  <c r="B336" i="10"/>
  <c r="C336" i="10"/>
  <c r="D336" i="10"/>
  <c r="B337" i="10"/>
  <c r="C337" i="10"/>
  <c r="D337" i="10"/>
  <c r="B338" i="10"/>
  <c r="C338" i="10"/>
  <c r="D338" i="10"/>
  <c r="B339" i="10"/>
  <c r="C339" i="10"/>
  <c r="D339" i="10"/>
  <c r="B340" i="10"/>
  <c r="C340" i="10"/>
  <c r="D340" i="10"/>
  <c r="B341" i="10"/>
  <c r="C341" i="10"/>
  <c r="D341" i="10"/>
  <c r="B342" i="10"/>
  <c r="C342" i="10"/>
  <c r="D342" i="10"/>
  <c r="B343" i="10"/>
  <c r="C343" i="10"/>
  <c r="D343" i="10"/>
  <c r="B344" i="10"/>
  <c r="C344" i="10"/>
  <c r="D344" i="10"/>
  <c r="B345" i="10"/>
  <c r="C345" i="10"/>
  <c r="D345" i="10"/>
  <c r="B346" i="10"/>
  <c r="C346" i="10"/>
  <c r="D346" i="10"/>
  <c r="B347" i="10"/>
  <c r="C347" i="10"/>
  <c r="D347" i="10"/>
  <c r="B348" i="10"/>
  <c r="C348" i="10"/>
  <c r="D348" i="10"/>
  <c r="B349" i="10"/>
  <c r="C349" i="10"/>
  <c r="D349" i="10"/>
  <c r="B350" i="10"/>
  <c r="C350" i="10"/>
  <c r="D350" i="10"/>
  <c r="B351" i="10"/>
  <c r="C351" i="10"/>
  <c r="D351" i="10"/>
  <c r="B352" i="10"/>
  <c r="C352" i="10"/>
  <c r="D352" i="10"/>
  <c r="B353" i="10"/>
  <c r="C353" i="10"/>
  <c r="D353" i="10"/>
  <c r="B354" i="10"/>
  <c r="C354" i="10"/>
  <c r="D354" i="10"/>
  <c r="B355" i="10"/>
  <c r="C355" i="10"/>
  <c r="D355" i="10"/>
  <c r="B356" i="10"/>
  <c r="C356" i="10"/>
  <c r="D356" i="10"/>
  <c r="B357" i="10"/>
  <c r="C357" i="10"/>
  <c r="D357" i="10"/>
  <c r="B358" i="10"/>
  <c r="C358" i="10"/>
  <c r="D358" i="10"/>
  <c r="B359" i="10"/>
  <c r="C359" i="10"/>
  <c r="D359" i="10"/>
  <c r="B360" i="10"/>
  <c r="C360" i="10"/>
  <c r="D360" i="10"/>
  <c r="B361" i="10"/>
  <c r="C361" i="10"/>
  <c r="D361" i="10"/>
  <c r="B362" i="10"/>
  <c r="C362" i="10"/>
  <c r="D362" i="10"/>
  <c r="B363" i="10"/>
  <c r="C363" i="10"/>
  <c r="D363" i="10"/>
  <c r="B364" i="10"/>
  <c r="C364" i="10"/>
  <c r="D364" i="10"/>
  <c r="B365" i="10"/>
  <c r="C365" i="10"/>
  <c r="D365" i="10"/>
  <c r="B366" i="10"/>
  <c r="C366" i="10"/>
  <c r="D366" i="10"/>
  <c r="B367" i="10"/>
  <c r="C367" i="10"/>
  <c r="D367" i="10"/>
  <c r="B368" i="10"/>
  <c r="C368" i="10"/>
  <c r="D368" i="10"/>
  <c r="B369" i="10"/>
  <c r="C369" i="10"/>
  <c r="D369" i="10"/>
  <c r="B370" i="10"/>
  <c r="C370" i="10"/>
  <c r="D370" i="10"/>
  <c r="B371" i="10"/>
  <c r="C371" i="10"/>
  <c r="D371" i="10"/>
  <c r="B372" i="10"/>
  <c r="C372" i="10"/>
  <c r="D372" i="10"/>
  <c r="B373" i="10"/>
  <c r="C373" i="10"/>
  <c r="D373" i="10"/>
  <c r="B374" i="10"/>
  <c r="C374" i="10"/>
  <c r="D374" i="10"/>
  <c r="B375" i="10"/>
  <c r="C375" i="10"/>
  <c r="D375" i="10"/>
  <c r="B376" i="10"/>
  <c r="C376" i="10"/>
  <c r="D376" i="10"/>
  <c r="B377" i="10"/>
  <c r="C377" i="10"/>
  <c r="D377" i="10"/>
  <c r="B378" i="10"/>
  <c r="C378" i="10"/>
  <c r="D378" i="10"/>
  <c r="B379" i="10"/>
  <c r="C379" i="10"/>
  <c r="D379" i="10"/>
  <c r="B380" i="10"/>
  <c r="C380" i="10"/>
  <c r="D380" i="10"/>
  <c r="B381" i="10"/>
  <c r="C381" i="10"/>
  <c r="D381" i="10"/>
  <c r="B382" i="10"/>
  <c r="C382" i="10"/>
  <c r="D382" i="10"/>
  <c r="B383" i="10"/>
  <c r="C383" i="10"/>
  <c r="D383" i="10"/>
  <c r="B384" i="10"/>
  <c r="C384" i="10"/>
  <c r="D384" i="10"/>
  <c r="B385" i="10"/>
  <c r="C385" i="10"/>
  <c r="D385" i="10"/>
  <c r="B386" i="10"/>
  <c r="C386" i="10"/>
  <c r="D386" i="10"/>
  <c r="B387" i="10"/>
  <c r="C387" i="10"/>
  <c r="D387" i="10"/>
  <c r="B388" i="10"/>
  <c r="C388" i="10"/>
  <c r="D388" i="10"/>
  <c r="B389" i="10"/>
  <c r="C389" i="10"/>
  <c r="D389" i="10"/>
  <c r="B390" i="10"/>
  <c r="C390" i="10"/>
  <c r="D390" i="10"/>
  <c r="B391" i="10"/>
  <c r="C391" i="10"/>
  <c r="D391" i="10"/>
  <c r="B392" i="10"/>
  <c r="C392" i="10"/>
  <c r="D392" i="10"/>
  <c r="B393" i="10"/>
  <c r="C393" i="10"/>
  <c r="D393" i="10"/>
  <c r="B394" i="10"/>
  <c r="C394" i="10"/>
  <c r="D394" i="10"/>
  <c r="B395" i="10"/>
  <c r="C395" i="10"/>
  <c r="D395" i="10"/>
  <c r="B396" i="10"/>
  <c r="C396" i="10"/>
  <c r="D396" i="10"/>
  <c r="B397" i="10"/>
  <c r="C397" i="10"/>
  <c r="D397" i="10"/>
  <c r="B398" i="10"/>
  <c r="C398" i="10"/>
  <c r="D398" i="10"/>
  <c r="B399" i="10"/>
  <c r="C399" i="10"/>
  <c r="D399" i="10"/>
  <c r="B400" i="10"/>
  <c r="C400" i="10"/>
  <c r="D400" i="10"/>
  <c r="B401" i="10"/>
  <c r="C401" i="10"/>
  <c r="D401" i="10"/>
  <c r="B402" i="10"/>
  <c r="C402" i="10"/>
  <c r="D402" i="10"/>
  <c r="B403" i="10"/>
  <c r="C403" i="10"/>
  <c r="D403" i="10"/>
  <c r="B404" i="10"/>
  <c r="C404" i="10"/>
  <c r="D404" i="10"/>
  <c r="B405" i="10"/>
  <c r="C405" i="10"/>
  <c r="D405" i="10"/>
  <c r="B406" i="10"/>
  <c r="C406" i="10"/>
  <c r="D406" i="10"/>
  <c r="B407" i="10"/>
  <c r="C407" i="10"/>
  <c r="D407" i="10"/>
  <c r="B408" i="10"/>
  <c r="C408" i="10"/>
  <c r="D408" i="10"/>
  <c r="B409" i="10"/>
  <c r="C409" i="10"/>
  <c r="D409" i="10"/>
  <c r="B410" i="10"/>
  <c r="C410" i="10"/>
  <c r="D410" i="10"/>
  <c r="B411" i="10"/>
  <c r="C411" i="10"/>
  <c r="D411" i="10"/>
  <c r="B412" i="10"/>
  <c r="C412" i="10"/>
  <c r="D412" i="10"/>
  <c r="B413" i="10"/>
  <c r="C413" i="10"/>
  <c r="D413" i="10"/>
  <c r="B414" i="10"/>
  <c r="C414" i="10"/>
  <c r="D414" i="10"/>
  <c r="D4" i="10"/>
  <c r="M32" i="9"/>
  <c r="M33" i="9" s="1"/>
  <c r="M23" i="9"/>
  <c r="M24" i="9" s="1"/>
  <c r="M25" i="9" s="1"/>
  <c r="M14" i="9"/>
  <c r="M15" i="9" s="1"/>
  <c r="M16" i="9" s="1"/>
  <c r="M17" i="9" s="1"/>
  <c r="M18" i="9" s="1"/>
  <c r="M5" i="9"/>
  <c r="M6" i="9" s="1"/>
  <c r="M7" i="9" s="1"/>
  <c r="M8" i="9" s="1"/>
  <c r="M9" i="9" s="1"/>
  <c r="I111" i="9" l="1"/>
  <c r="H111" i="9"/>
  <c r="G111" i="9"/>
  <c r="F111" i="9"/>
  <c r="E111" i="9"/>
  <c r="H51" i="18"/>
  <c r="E51" i="18"/>
  <c r="G51" i="18"/>
  <c r="I51" i="18"/>
  <c r="F51" i="18"/>
  <c r="F10" i="26"/>
  <c r="G9" i="26"/>
  <c r="E10" i="26"/>
  <c r="E9" i="26"/>
  <c r="I10" i="26"/>
  <c r="H9" i="26"/>
  <c r="G41" i="5"/>
  <c r="H40" i="5"/>
  <c r="I39" i="5"/>
  <c r="E39" i="5"/>
  <c r="G50" i="18"/>
  <c r="H49" i="18"/>
  <c r="I48" i="18"/>
  <c r="E48" i="18"/>
  <c r="F47" i="18"/>
  <c r="G46" i="18"/>
  <c r="H45" i="18"/>
  <c r="I44" i="18"/>
  <c r="E44" i="18"/>
  <c r="F43" i="18"/>
  <c r="G42" i="18"/>
  <c r="H41" i="18"/>
  <c r="I40" i="18"/>
  <c r="E40" i="18"/>
  <c r="F39" i="18"/>
  <c r="G38" i="18"/>
  <c r="H37" i="18"/>
  <c r="I36" i="18"/>
  <c r="E36" i="18"/>
  <c r="F35" i="18"/>
  <c r="G34" i="18"/>
  <c r="F45" i="3"/>
  <c r="G44" i="3"/>
  <c r="H43" i="3"/>
  <c r="I42" i="3"/>
  <c r="E42" i="3"/>
  <c r="F41" i="3"/>
  <c r="G40" i="3"/>
  <c r="H39" i="3"/>
  <c r="H34" i="17"/>
  <c r="I33" i="17"/>
  <c r="E33" i="17"/>
  <c r="F32" i="17"/>
  <c r="G31" i="17"/>
  <c r="H30" i="17"/>
  <c r="I29" i="17"/>
  <c r="E29" i="17"/>
  <c r="F28" i="17"/>
  <c r="G27" i="17"/>
  <c r="H10" i="26"/>
  <c r="F9" i="26"/>
  <c r="G10" i="26"/>
  <c r="I9" i="26"/>
  <c r="I41" i="5"/>
  <c r="I40" i="5"/>
  <c r="H39" i="5"/>
  <c r="I50" i="18"/>
  <c r="I49" i="18"/>
  <c r="H48" i="18"/>
  <c r="H47" i="18"/>
  <c r="H46" i="18"/>
  <c r="G45" i="18"/>
  <c r="G44" i="18"/>
  <c r="G43" i="18"/>
  <c r="F42" i="18"/>
  <c r="F41" i="18"/>
  <c r="F40" i="18"/>
  <c r="E39" i="18"/>
  <c r="E38" i="18"/>
  <c r="E37" i="18"/>
  <c r="I35" i="18"/>
  <c r="I34" i="18"/>
  <c r="H45" i="3"/>
  <c r="H44" i="3"/>
  <c r="G43" i="3"/>
  <c r="G42" i="3"/>
  <c r="G41" i="3"/>
  <c r="F40" i="3"/>
  <c r="F39" i="3"/>
  <c r="G34" i="17"/>
  <c r="G33" i="17"/>
  <c r="G32" i="17"/>
  <c r="F31" i="17"/>
  <c r="F30" i="17"/>
  <c r="F29" i="17"/>
  <c r="E28" i="17"/>
  <c r="E27" i="17"/>
  <c r="I27" i="17"/>
  <c r="E34" i="17"/>
  <c r="I30" i="17"/>
  <c r="H27" i="17"/>
  <c r="E41" i="5"/>
  <c r="I47" i="18"/>
  <c r="H44" i="18"/>
  <c r="H42" i="18"/>
  <c r="G39" i="18"/>
  <c r="F37" i="18"/>
  <c r="E34" i="18"/>
  <c r="I44" i="3"/>
  <c r="H41" i="3"/>
  <c r="G39" i="3"/>
  <c r="H33" i="17"/>
  <c r="G30" i="17"/>
  <c r="F27" i="17"/>
  <c r="H41" i="5"/>
  <c r="G40" i="5"/>
  <c r="G39" i="5"/>
  <c r="H50" i="18"/>
  <c r="G49" i="18"/>
  <c r="G48" i="18"/>
  <c r="G47" i="18"/>
  <c r="F46" i="18"/>
  <c r="F45" i="18"/>
  <c r="F44" i="18"/>
  <c r="E43" i="18"/>
  <c r="E42" i="18"/>
  <c r="E41" i="18"/>
  <c r="I39" i="18"/>
  <c r="I38" i="18"/>
  <c r="I37" i="18"/>
  <c r="H36" i="18"/>
  <c r="H35" i="18"/>
  <c r="H34" i="18"/>
  <c r="G45" i="3"/>
  <c r="F44" i="3"/>
  <c r="F43" i="3"/>
  <c r="F42" i="3"/>
  <c r="E41" i="3"/>
  <c r="E40" i="3"/>
  <c r="E39" i="3"/>
  <c r="F34" i="17"/>
  <c r="F33" i="17"/>
  <c r="E32" i="17"/>
  <c r="E31" i="17"/>
  <c r="E30" i="17"/>
  <c r="I28" i="17"/>
  <c r="I31" i="17"/>
  <c r="H28" i="17"/>
  <c r="E40" i="5"/>
  <c r="E49" i="18"/>
  <c r="I45" i="18"/>
  <c r="G41" i="18"/>
  <c r="F38" i="18"/>
  <c r="F36" i="18"/>
  <c r="I43" i="3"/>
  <c r="H40" i="3"/>
  <c r="I34" i="17"/>
  <c r="H31" i="17"/>
  <c r="G28" i="17"/>
  <c r="F41" i="5"/>
  <c r="F40" i="5"/>
  <c r="F39" i="5"/>
  <c r="F50" i="18"/>
  <c r="F49" i="18"/>
  <c r="F48" i="18"/>
  <c r="E47" i="18"/>
  <c r="E46" i="18"/>
  <c r="E45" i="18"/>
  <c r="I43" i="18"/>
  <c r="I42" i="18"/>
  <c r="I41" i="18"/>
  <c r="H40" i="18"/>
  <c r="H39" i="18"/>
  <c r="H38" i="18"/>
  <c r="G37" i="18"/>
  <c r="G36" i="18"/>
  <c r="G35" i="18"/>
  <c r="F34" i="18"/>
  <c r="E45" i="3"/>
  <c r="E44" i="3"/>
  <c r="E43" i="3"/>
  <c r="I41" i="3"/>
  <c r="I40" i="3"/>
  <c r="I39" i="3"/>
  <c r="I32" i="17"/>
  <c r="H29" i="17"/>
  <c r="E50" i="18"/>
  <c r="I46" i="18"/>
  <c r="H43" i="18"/>
  <c r="G40" i="18"/>
  <c r="E35" i="18"/>
  <c r="I45" i="3"/>
  <c r="H42" i="3"/>
  <c r="H32" i="17"/>
  <c r="G29" i="17"/>
  <c r="I32" i="7"/>
  <c r="E32" i="7"/>
  <c r="F31" i="7"/>
  <c r="G30" i="7"/>
  <c r="H29" i="7"/>
  <c r="I28" i="7"/>
  <c r="E28" i="7"/>
  <c r="F27" i="7"/>
  <c r="G26" i="7"/>
  <c r="H25" i="7"/>
  <c r="I24" i="7"/>
  <c r="E24" i="7"/>
  <c r="F23" i="7"/>
  <c r="G22" i="7"/>
  <c r="H21" i="7"/>
  <c r="I20" i="7"/>
  <c r="E20" i="7"/>
  <c r="F19" i="7"/>
  <c r="G18" i="7"/>
  <c r="H17" i="7"/>
  <c r="I16" i="7"/>
  <c r="E16" i="7"/>
  <c r="F15" i="7"/>
  <c r="G14" i="7"/>
  <c r="H13" i="7"/>
  <c r="I12" i="7"/>
  <c r="E12" i="7"/>
  <c r="F11" i="7"/>
  <c r="G10" i="7"/>
  <c r="H9" i="7"/>
  <c r="I8" i="7"/>
  <c r="E8" i="7"/>
  <c r="F7" i="7"/>
  <c r="G6" i="7"/>
  <c r="H5" i="7"/>
  <c r="I4" i="7"/>
  <c r="E4" i="7"/>
  <c r="H33" i="7"/>
  <c r="G34" i="7"/>
  <c r="F35" i="7"/>
  <c r="E36" i="7"/>
  <c r="I36" i="7"/>
  <c r="H37" i="7"/>
  <c r="G38" i="7"/>
  <c r="F39" i="7"/>
  <c r="E40" i="7"/>
  <c r="I40" i="7"/>
  <c r="H41" i="7"/>
  <c r="G42" i="7"/>
  <c r="F43" i="7"/>
  <c r="E44" i="7"/>
  <c r="I44" i="7"/>
  <c r="H45" i="7"/>
  <c r="G46" i="7"/>
  <c r="F47" i="7"/>
  <c r="E48" i="7"/>
  <c r="I48" i="7"/>
  <c r="H49" i="7"/>
  <c r="G50" i="7"/>
  <c r="F51" i="7"/>
  <c r="E52" i="7"/>
  <c r="I52" i="7"/>
  <c r="H53" i="7"/>
  <c r="G54" i="7"/>
  <c r="F55" i="7"/>
  <c r="E56" i="7"/>
  <c r="I56" i="7"/>
  <c r="H57" i="7"/>
  <c r="G58" i="7"/>
  <c r="F59" i="7"/>
  <c r="E60" i="7"/>
  <c r="I60" i="7"/>
  <c r="H61" i="7"/>
  <c r="G62" i="7"/>
  <c r="F63" i="7"/>
  <c r="E64" i="7"/>
  <c r="I64" i="7"/>
  <c r="H65" i="7"/>
  <c r="G66" i="7"/>
  <c r="F67" i="7"/>
  <c r="E68" i="7"/>
  <c r="I68" i="7"/>
  <c r="H69" i="7"/>
  <c r="G70" i="7"/>
  <c r="F71" i="7"/>
  <c r="H32" i="7"/>
  <c r="I31" i="7"/>
  <c r="E31" i="7"/>
  <c r="F30" i="7"/>
  <c r="G29" i="7"/>
  <c r="H28" i="7"/>
  <c r="I27" i="7"/>
  <c r="E27" i="7"/>
  <c r="F26" i="7"/>
  <c r="G25" i="7"/>
  <c r="H24" i="7"/>
  <c r="I23" i="7"/>
  <c r="E23" i="7"/>
  <c r="F22" i="7"/>
  <c r="G21" i="7"/>
  <c r="H20" i="7"/>
  <c r="I19" i="7"/>
  <c r="E19" i="7"/>
  <c r="F18" i="7"/>
  <c r="G17" i="7"/>
  <c r="H16" i="7"/>
  <c r="I15" i="7"/>
  <c r="E15" i="7"/>
  <c r="F14" i="7"/>
  <c r="G13" i="7"/>
  <c r="H12" i="7"/>
  <c r="I11" i="7"/>
  <c r="E11" i="7"/>
  <c r="F10" i="7"/>
  <c r="G9" i="7"/>
  <c r="H8" i="7"/>
  <c r="I7" i="7"/>
  <c r="E7" i="7"/>
  <c r="F6" i="7"/>
  <c r="G5" i="7"/>
  <c r="H4" i="7"/>
  <c r="E33" i="7"/>
  <c r="I33" i="7"/>
  <c r="H34" i="7"/>
  <c r="G35" i="7"/>
  <c r="F36" i="7"/>
  <c r="E37" i="7"/>
  <c r="I37" i="7"/>
  <c r="H38" i="7"/>
  <c r="G39" i="7"/>
  <c r="F40" i="7"/>
  <c r="E41" i="7"/>
  <c r="I41" i="7"/>
  <c r="H42" i="7"/>
  <c r="G43" i="7"/>
  <c r="F44" i="7"/>
  <c r="E45" i="7"/>
  <c r="I45" i="7"/>
  <c r="H46" i="7"/>
  <c r="G32" i="7"/>
  <c r="I30" i="7"/>
  <c r="F29" i="7"/>
  <c r="H27" i="7"/>
  <c r="E26" i="7"/>
  <c r="G24" i="7"/>
  <c r="I22" i="7"/>
  <c r="F21" i="7"/>
  <c r="H19" i="7"/>
  <c r="E18" i="7"/>
  <c r="G16" i="7"/>
  <c r="I14" i="7"/>
  <c r="F13" i="7"/>
  <c r="H11" i="7"/>
  <c r="E10" i="7"/>
  <c r="G8" i="7"/>
  <c r="I6" i="7"/>
  <c r="F5" i="7"/>
  <c r="F33" i="7"/>
  <c r="I34" i="7"/>
  <c r="G36" i="7"/>
  <c r="E38" i="7"/>
  <c r="H39" i="7"/>
  <c r="F41" i="7"/>
  <c r="I42" i="7"/>
  <c r="G44" i="7"/>
  <c r="E46" i="7"/>
  <c r="G47" i="7"/>
  <c r="G48" i="7"/>
  <c r="G49" i="7"/>
  <c r="H50" i="7"/>
  <c r="H51" i="7"/>
  <c r="H52" i="7"/>
  <c r="I53" i="7"/>
  <c r="I54" i="7"/>
  <c r="I55" i="7"/>
  <c r="E57" i="7"/>
  <c r="E58" i="7"/>
  <c r="E59" i="7"/>
  <c r="F60" i="7"/>
  <c r="F61" i="7"/>
  <c r="F62" i="7"/>
  <c r="G63" i="7"/>
  <c r="G64" i="7"/>
  <c r="G65" i="7"/>
  <c r="H66" i="7"/>
  <c r="H67" i="7"/>
  <c r="H68" i="7"/>
  <c r="I69" i="7"/>
  <c r="I70" i="7"/>
  <c r="I71" i="7"/>
  <c r="H72" i="7"/>
  <c r="G73" i="7"/>
  <c r="F74" i="7"/>
  <c r="E75" i="7"/>
  <c r="I75" i="7"/>
  <c r="H76" i="7"/>
  <c r="G77" i="7"/>
  <c r="F78" i="7"/>
  <c r="E79" i="7"/>
  <c r="I79" i="7"/>
  <c r="H80" i="7"/>
  <c r="G81" i="7"/>
  <c r="F82" i="7"/>
  <c r="E83" i="7"/>
  <c r="I83" i="7"/>
  <c r="H84" i="7"/>
  <c r="G85" i="7"/>
  <c r="F86" i="7"/>
  <c r="E87" i="7"/>
  <c r="I87" i="7"/>
  <c r="H88" i="7"/>
  <c r="F32" i="7"/>
  <c r="H30" i="7"/>
  <c r="E29" i="7"/>
  <c r="G27" i="7"/>
  <c r="I25" i="7"/>
  <c r="F24" i="7"/>
  <c r="H22" i="7"/>
  <c r="E21" i="7"/>
  <c r="G19" i="7"/>
  <c r="I17" i="7"/>
  <c r="F16" i="7"/>
  <c r="H14" i="7"/>
  <c r="E13" i="7"/>
  <c r="G11" i="7"/>
  <c r="I9" i="7"/>
  <c r="F8" i="7"/>
  <c r="H6" i="7"/>
  <c r="E5" i="7"/>
  <c r="G33" i="7"/>
  <c r="E35" i="7"/>
  <c r="H36" i="7"/>
  <c r="F38" i="7"/>
  <c r="I39" i="7"/>
  <c r="G41" i="7"/>
  <c r="E43" i="7"/>
  <c r="H44" i="7"/>
  <c r="F46" i="7"/>
  <c r="H47" i="7"/>
  <c r="H48" i="7"/>
  <c r="I49" i="7"/>
  <c r="I50" i="7"/>
  <c r="I51" i="7"/>
  <c r="E53" i="7"/>
  <c r="E54" i="7"/>
  <c r="E55" i="7"/>
  <c r="F56" i="7"/>
  <c r="F57" i="7"/>
  <c r="F58" i="7"/>
  <c r="G59" i="7"/>
  <c r="G60" i="7"/>
  <c r="G61" i="7"/>
  <c r="H62" i="7"/>
  <c r="H63" i="7"/>
  <c r="H64" i="7"/>
  <c r="I65" i="7"/>
  <c r="I66" i="7"/>
  <c r="I67" i="7"/>
  <c r="E69" i="7"/>
  <c r="E70" i="7"/>
  <c r="E71" i="7"/>
  <c r="E72" i="7"/>
  <c r="I72" i="7"/>
  <c r="H73" i="7"/>
  <c r="G74" i="7"/>
  <c r="F75" i="7"/>
  <c r="E76" i="7"/>
  <c r="I76" i="7"/>
  <c r="H77" i="7"/>
  <c r="G78" i="7"/>
  <c r="F79" i="7"/>
  <c r="E80" i="7"/>
  <c r="I80" i="7"/>
  <c r="H81" i="7"/>
  <c r="G82" i="7"/>
  <c r="F83" i="7"/>
  <c r="E84" i="7"/>
  <c r="I84" i="7"/>
  <c r="H85" i="7"/>
  <c r="G86" i="7"/>
  <c r="F87" i="7"/>
  <c r="E88" i="7"/>
  <c r="I88" i="7"/>
  <c r="H89" i="7"/>
  <c r="G90" i="7"/>
  <c r="F91" i="7"/>
  <c r="E92" i="7"/>
  <c r="I92" i="7"/>
  <c r="H93" i="7"/>
  <c r="G94" i="7"/>
  <c r="F95" i="7"/>
  <c r="E96" i="7"/>
  <c r="I96" i="7"/>
  <c r="H97" i="7"/>
  <c r="G98" i="7"/>
  <c r="F99" i="7"/>
  <c r="I29" i="7"/>
  <c r="H26" i="7"/>
  <c r="G23" i="7"/>
  <c r="F20" i="7"/>
  <c r="E17" i="7"/>
  <c r="I13" i="7"/>
  <c r="H10" i="7"/>
  <c r="G7" i="7"/>
  <c r="F4" i="7"/>
  <c r="I35" i="7"/>
  <c r="E39" i="7"/>
  <c r="F42" i="7"/>
  <c r="G45" i="7"/>
  <c r="F48" i="7"/>
  <c r="F50" i="7"/>
  <c r="G52" i="7"/>
  <c r="H54" i="7"/>
  <c r="H56" i="7"/>
  <c r="I58" i="7"/>
  <c r="E61" i="7"/>
  <c r="E63" i="7"/>
  <c r="F65" i="7"/>
  <c r="G67" i="7"/>
  <c r="G69" i="7"/>
  <c r="H71" i="7"/>
  <c r="F73" i="7"/>
  <c r="I74" i="7"/>
  <c r="G76" i="7"/>
  <c r="E78" i="7"/>
  <c r="H79" i="7"/>
  <c r="F81" i="7"/>
  <c r="I82" i="7"/>
  <c r="G84" i="7"/>
  <c r="E86" i="7"/>
  <c r="H87" i="7"/>
  <c r="F89" i="7"/>
  <c r="F90" i="7"/>
  <c r="G91" i="7"/>
  <c r="G92" i="7"/>
  <c r="G93" i="7"/>
  <c r="H94" i="7"/>
  <c r="H95" i="7"/>
  <c r="H96" i="7"/>
  <c r="I97" i="7"/>
  <c r="I98" i="7"/>
  <c r="I99" i="7"/>
  <c r="H100" i="7"/>
  <c r="G101" i="7"/>
  <c r="F102" i="7"/>
  <c r="E103" i="7"/>
  <c r="I103" i="7"/>
  <c r="H104" i="7"/>
  <c r="G105" i="7"/>
  <c r="F106" i="7"/>
  <c r="E107" i="7"/>
  <c r="I107" i="7"/>
  <c r="H108" i="7"/>
  <c r="G109" i="7"/>
  <c r="F110" i="7"/>
  <c r="E111" i="7"/>
  <c r="I111" i="7"/>
  <c r="H112" i="7"/>
  <c r="G113" i="7"/>
  <c r="F114" i="7"/>
  <c r="E115" i="7"/>
  <c r="I115" i="7"/>
  <c r="H116" i="7"/>
  <c r="G117" i="7"/>
  <c r="F118" i="7"/>
  <c r="E119" i="7"/>
  <c r="I119" i="7"/>
  <c r="H120" i="7"/>
  <c r="G121" i="7"/>
  <c r="F122" i="7"/>
  <c r="E123" i="7"/>
  <c r="I123" i="7"/>
  <c r="H124" i="7"/>
  <c r="H31" i="7"/>
  <c r="E30" i="7"/>
  <c r="F25" i="7"/>
  <c r="I21" i="7"/>
  <c r="F17" i="7"/>
  <c r="G12" i="7"/>
  <c r="E9" i="7"/>
  <c r="G4" i="7"/>
  <c r="F37" i="7"/>
  <c r="H40" i="7"/>
  <c r="F45" i="7"/>
  <c r="E49" i="7"/>
  <c r="G51" i="7"/>
  <c r="F54" i="7"/>
  <c r="G57" i="7"/>
  <c r="I59" i="7"/>
  <c r="I62" i="7"/>
  <c r="E66" i="7"/>
  <c r="G68" i="7"/>
  <c r="G71" i="7"/>
  <c r="I73" i="7"/>
  <c r="H75" i="7"/>
  <c r="I77" i="7"/>
  <c r="F80" i="7"/>
  <c r="E82" i="7"/>
  <c r="F84" i="7"/>
  <c r="H86" i="7"/>
  <c r="G88" i="7"/>
  <c r="E90" i="7"/>
  <c r="H91" i="7"/>
  <c r="E93" i="7"/>
  <c r="F94" i="7"/>
  <c r="I95" i="7"/>
  <c r="F97" i="7"/>
  <c r="H98" i="7"/>
  <c r="E100" i="7"/>
  <c r="E101" i="7"/>
  <c r="E102" i="7"/>
  <c r="F103" i="7"/>
  <c r="F104" i="7"/>
  <c r="F105" i="7"/>
  <c r="G106" i="7"/>
  <c r="G107" i="7"/>
  <c r="G108" i="7"/>
  <c r="H109" i="7"/>
  <c r="H110" i="7"/>
  <c r="H111" i="7"/>
  <c r="I112" i="7"/>
  <c r="I113" i="7"/>
  <c r="I114" i="7"/>
  <c r="E116" i="7"/>
  <c r="E117" i="7"/>
  <c r="E118" i="7"/>
  <c r="F119" i="7"/>
  <c r="F120" i="7"/>
  <c r="F121" i="7"/>
  <c r="G122" i="7"/>
  <c r="G123" i="7"/>
  <c r="G124" i="7"/>
  <c r="G31" i="7"/>
  <c r="E25" i="7"/>
  <c r="I18" i="7"/>
  <c r="E14" i="7"/>
  <c r="H7" i="7"/>
  <c r="F34" i="7"/>
  <c r="G40" i="7"/>
  <c r="I46" i="7"/>
  <c r="E50" i="7"/>
  <c r="G53" i="7"/>
  <c r="I57" i="7"/>
  <c r="I61" i="7"/>
  <c r="E65" i="7"/>
  <c r="F69" i="7"/>
  <c r="G72" i="7"/>
  <c r="G75" i="7"/>
  <c r="H78" i="7"/>
  <c r="E81" i="7"/>
  <c r="H83" i="7"/>
  <c r="I86" i="7"/>
  <c r="G89" i="7"/>
  <c r="E91" i="7"/>
  <c r="F93" i="7"/>
  <c r="E95" i="7"/>
  <c r="E97" i="7"/>
  <c r="E99" i="7"/>
  <c r="G100" i="7"/>
  <c r="I101" i="7"/>
  <c r="G103" i="7"/>
  <c r="I104" i="7"/>
  <c r="E106" i="7"/>
  <c r="H107" i="7"/>
  <c r="E109" i="7"/>
  <c r="G110" i="7"/>
  <c r="E112" i="7"/>
  <c r="F113" i="7"/>
  <c r="H114" i="7"/>
  <c r="F116" i="7"/>
  <c r="H117" i="7"/>
  <c r="I118" i="7"/>
  <c r="G120" i="7"/>
  <c r="I121" i="7"/>
  <c r="F123" i="7"/>
  <c r="I124" i="7"/>
  <c r="F53" i="29"/>
  <c r="G52" i="29"/>
  <c r="H51" i="29"/>
  <c r="I50" i="29"/>
  <c r="E50" i="29"/>
  <c r="F49" i="29"/>
  <c r="G48" i="29"/>
  <c r="H47" i="29"/>
  <c r="I46" i="29"/>
  <c r="E46" i="29"/>
  <c r="F45" i="29"/>
  <c r="G44" i="29"/>
  <c r="H43" i="29"/>
  <c r="I42" i="29"/>
  <c r="E42" i="29"/>
  <c r="I26" i="7"/>
  <c r="G20" i="7"/>
  <c r="G15" i="7"/>
  <c r="F9" i="7"/>
  <c r="E34" i="7"/>
  <c r="I38" i="7"/>
  <c r="I43" i="7"/>
  <c r="F49" i="7"/>
  <c r="F53" i="7"/>
  <c r="G56" i="7"/>
  <c r="H60" i="7"/>
  <c r="F64" i="7"/>
  <c r="F68" i="7"/>
  <c r="F72" i="7"/>
  <c r="H74" i="7"/>
  <c r="F77" i="7"/>
  <c r="G80" i="7"/>
  <c r="G83" i="7"/>
  <c r="I85" i="7"/>
  <c r="E89" i="7"/>
  <c r="I90" i="7"/>
  <c r="H92" i="7"/>
  <c r="I94" i="7"/>
  <c r="G96" i="7"/>
  <c r="F98" i="7"/>
  <c r="F100" i="7"/>
  <c r="H101" i="7"/>
  <c r="I102" i="7"/>
  <c r="G104" i="7"/>
  <c r="I105" i="7"/>
  <c r="F107" i="7"/>
  <c r="I108" i="7"/>
  <c r="E110" i="7"/>
  <c r="G111" i="7"/>
  <c r="E113" i="7"/>
  <c r="G114" i="7"/>
  <c r="G28" i="7"/>
  <c r="H18" i="7"/>
  <c r="E6" i="7"/>
  <c r="E42" i="7"/>
  <c r="E51" i="7"/>
  <c r="H58" i="7"/>
  <c r="F66" i="7"/>
  <c r="E73" i="7"/>
  <c r="I78" i="7"/>
  <c r="E85" i="7"/>
  <c r="I89" i="7"/>
  <c r="I93" i="7"/>
  <c r="G97" i="7"/>
  <c r="I100" i="7"/>
  <c r="H103" i="7"/>
  <c r="H106" i="7"/>
  <c r="F109" i="7"/>
  <c r="F112" i="7"/>
  <c r="F115" i="7"/>
  <c r="I116" i="7"/>
  <c r="H118" i="7"/>
  <c r="I120" i="7"/>
  <c r="H122" i="7"/>
  <c r="F124" i="7"/>
  <c r="G53" i="29"/>
  <c r="F52" i="29"/>
  <c r="F51" i="29"/>
  <c r="F50" i="29"/>
  <c r="E49" i="29"/>
  <c r="E48" i="29"/>
  <c r="E47" i="29"/>
  <c r="I45" i="29"/>
  <c r="I44" i="29"/>
  <c r="I43" i="29"/>
  <c r="H42" i="29"/>
  <c r="H41" i="29"/>
  <c r="I40" i="29"/>
  <c r="E40" i="29"/>
  <c r="F39" i="29"/>
  <c r="G38" i="29"/>
  <c r="H37" i="29"/>
  <c r="I36" i="29"/>
  <c r="E36" i="29"/>
  <c r="F35" i="29"/>
  <c r="G34" i="29"/>
  <c r="H33" i="29"/>
  <c r="I32" i="29"/>
  <c r="E32" i="29"/>
  <c r="F31" i="29"/>
  <c r="G30" i="29"/>
  <c r="H29" i="29"/>
  <c r="I28" i="29"/>
  <c r="E28" i="29"/>
  <c r="F27" i="29"/>
  <c r="G26" i="29"/>
  <c r="H25" i="29"/>
  <c r="I24" i="29"/>
  <c r="E24" i="29"/>
  <c r="F23" i="29"/>
  <c r="G22" i="29"/>
  <c r="H21" i="29"/>
  <c r="I20" i="29"/>
  <c r="E20" i="29"/>
  <c r="F19" i="29"/>
  <c r="G18" i="29"/>
  <c r="H17" i="29"/>
  <c r="I16" i="29"/>
  <c r="E16" i="29"/>
  <c r="F15" i="29"/>
  <c r="G14" i="29"/>
  <c r="H13" i="29"/>
  <c r="I12" i="29"/>
  <c r="E12" i="29"/>
  <c r="F11" i="29"/>
  <c r="G10" i="29"/>
  <c r="H9" i="29"/>
  <c r="I8" i="29"/>
  <c r="E8" i="29"/>
  <c r="F7" i="29"/>
  <c r="G6" i="29"/>
  <c r="H5" i="29"/>
  <c r="F4" i="29"/>
  <c r="F12" i="20"/>
  <c r="H13" i="20"/>
  <c r="F14" i="20"/>
  <c r="E15" i="20"/>
  <c r="I15" i="20"/>
  <c r="H16" i="20"/>
  <c r="G17" i="20"/>
  <c r="E18" i="20"/>
  <c r="I18" i="20"/>
  <c r="H19" i="20"/>
  <c r="G20" i="20"/>
  <c r="F21" i="20"/>
  <c r="H22" i="20"/>
  <c r="G23" i="20"/>
  <c r="F24" i="20"/>
  <c r="E25" i="20"/>
  <c r="I25" i="20"/>
  <c r="G26" i="20"/>
  <c r="F27" i="20"/>
  <c r="E28" i="20"/>
  <c r="I28" i="20"/>
  <c r="H29" i="20"/>
  <c r="F30" i="20"/>
  <c r="E31" i="20"/>
  <c r="I31" i="20"/>
  <c r="H32" i="20"/>
  <c r="G33" i="20"/>
  <c r="E34" i="20"/>
  <c r="I34" i="20"/>
  <c r="H35" i="20"/>
  <c r="G36" i="20"/>
  <c r="F37" i="20"/>
  <c r="E38" i="20"/>
  <c r="I38" i="20"/>
  <c r="H39" i="20"/>
  <c r="G40" i="20"/>
  <c r="F41" i="20"/>
  <c r="E42" i="20"/>
  <c r="I42" i="20"/>
  <c r="H43" i="20"/>
  <c r="G44" i="20"/>
  <c r="F45" i="20"/>
  <c r="E46" i="20"/>
  <c r="I46" i="20"/>
  <c r="F28" i="7"/>
  <c r="H15" i="7"/>
  <c r="I5" i="7"/>
  <c r="H43" i="7"/>
  <c r="F52" i="7"/>
  <c r="H59" i="7"/>
  <c r="E67" i="7"/>
  <c r="E74" i="7"/>
  <c r="G79" i="7"/>
  <c r="F85" i="7"/>
  <c r="H90" i="7"/>
  <c r="E94" i="7"/>
  <c r="E98" i="7"/>
  <c r="F101" i="7"/>
  <c r="E104" i="7"/>
  <c r="I106" i="7"/>
  <c r="I109" i="7"/>
  <c r="G112" i="7"/>
  <c r="G115" i="7"/>
  <c r="F117" i="7"/>
  <c r="G119" i="7"/>
  <c r="E121" i="7"/>
  <c r="I122" i="7"/>
  <c r="E53" i="29"/>
  <c r="E52" i="29"/>
  <c r="E51" i="29"/>
  <c r="I49" i="29"/>
  <c r="I48" i="29"/>
  <c r="I47" i="29"/>
  <c r="H46" i="29"/>
  <c r="H45" i="29"/>
  <c r="H44" i="29"/>
  <c r="G43" i="29"/>
  <c r="G42" i="29"/>
  <c r="G41" i="29"/>
  <c r="H40" i="29"/>
  <c r="I39" i="29"/>
  <c r="E39" i="29"/>
  <c r="F38" i="29"/>
  <c r="G37" i="29"/>
  <c r="H36" i="29"/>
  <c r="I35" i="29"/>
  <c r="E35" i="29"/>
  <c r="F34" i="29"/>
  <c r="G33" i="29"/>
  <c r="H32" i="29"/>
  <c r="I31" i="29"/>
  <c r="E31" i="29"/>
  <c r="F30" i="29"/>
  <c r="G29" i="29"/>
  <c r="H28" i="29"/>
  <c r="I27" i="29"/>
  <c r="E27" i="29"/>
  <c r="F26" i="29"/>
  <c r="G25" i="29"/>
  <c r="H24" i="29"/>
  <c r="I23" i="29"/>
  <c r="E23" i="29"/>
  <c r="F22" i="29"/>
  <c r="G21" i="29"/>
  <c r="H20" i="29"/>
  <c r="I19" i="29"/>
  <c r="E19" i="29"/>
  <c r="F18" i="29"/>
  <c r="G17" i="29"/>
  <c r="H16" i="29"/>
  <c r="I15" i="29"/>
  <c r="E15" i="29"/>
  <c r="F14" i="29"/>
  <c r="G13" i="29"/>
  <c r="H12" i="29"/>
  <c r="I11" i="29"/>
  <c r="E11" i="29"/>
  <c r="F10" i="29"/>
  <c r="G9" i="29"/>
  <c r="H8" i="29"/>
  <c r="I7" i="29"/>
  <c r="E7" i="29"/>
  <c r="F6" i="29"/>
  <c r="G5" i="29"/>
  <c r="I4" i="29"/>
  <c r="E4" i="29"/>
  <c r="G12" i="20"/>
  <c r="E13" i="20"/>
  <c r="I13" i="20"/>
  <c r="G14" i="20"/>
  <c r="H23" i="7"/>
  <c r="H35" i="7"/>
  <c r="G55" i="7"/>
  <c r="F70" i="7"/>
  <c r="I81" i="7"/>
  <c r="I91" i="7"/>
  <c r="G99" i="7"/>
  <c r="E105" i="7"/>
  <c r="I110" i="7"/>
  <c r="H115" i="7"/>
  <c r="H119" i="7"/>
  <c r="H123" i="7"/>
  <c r="H53" i="29"/>
  <c r="G51" i="29"/>
  <c r="G49" i="29"/>
  <c r="F47" i="29"/>
  <c r="E45" i="29"/>
  <c r="E43" i="29"/>
  <c r="E41" i="29"/>
  <c r="G39" i="29"/>
  <c r="I37" i="29"/>
  <c r="F36" i="29"/>
  <c r="H34" i="29"/>
  <c r="E33" i="29"/>
  <c r="G31" i="29"/>
  <c r="I29" i="29"/>
  <c r="F28" i="29"/>
  <c r="H26" i="29"/>
  <c r="E25" i="29"/>
  <c r="G23" i="29"/>
  <c r="I21" i="29"/>
  <c r="F20" i="29"/>
  <c r="H18" i="29"/>
  <c r="E17" i="29"/>
  <c r="G15" i="29"/>
  <c r="I13" i="29"/>
  <c r="F12" i="29"/>
  <c r="H10" i="29"/>
  <c r="E9" i="29"/>
  <c r="G7" i="29"/>
  <c r="I5" i="29"/>
  <c r="H4" i="29"/>
  <c r="H12" i="20"/>
  <c r="G13" i="20"/>
  <c r="I14" i="20"/>
  <c r="E16" i="20"/>
  <c r="E17" i="20"/>
  <c r="E19" i="20"/>
  <c r="E20" i="20"/>
  <c r="E21" i="20"/>
  <c r="I22" i="20"/>
  <c r="I23" i="20"/>
  <c r="I24" i="20"/>
  <c r="I26" i="20"/>
  <c r="I27" i="20"/>
  <c r="E29" i="20"/>
  <c r="I30" i="20"/>
  <c r="E32" i="20"/>
  <c r="E33" i="20"/>
  <c r="E35" i="20"/>
  <c r="E36" i="20"/>
  <c r="E37" i="20"/>
  <c r="F38" i="20"/>
  <c r="F39" i="20"/>
  <c r="F40" i="20"/>
  <c r="G41" i="20"/>
  <c r="G42" i="20"/>
  <c r="G43" i="20"/>
  <c r="H44" i="20"/>
  <c r="H45" i="20"/>
  <c r="H46" i="20"/>
  <c r="I45" i="20"/>
  <c r="H121" i="7"/>
  <c r="H52" i="29"/>
  <c r="G50" i="29"/>
  <c r="F46" i="29"/>
  <c r="I41" i="29"/>
  <c r="E37" i="29"/>
  <c r="I33" i="29"/>
  <c r="H30" i="29"/>
  <c r="G27" i="29"/>
  <c r="H22" i="29"/>
  <c r="G19" i="29"/>
  <c r="H14" i="29"/>
  <c r="I9" i="29"/>
  <c r="F8" i="29"/>
  <c r="E5" i="29"/>
  <c r="G16" i="20"/>
  <c r="G18" i="20"/>
  <c r="H21" i="20"/>
  <c r="G24" i="20"/>
  <c r="F26" i="20"/>
  <c r="G29" i="20"/>
  <c r="G32" i="20"/>
  <c r="G35" i="20"/>
  <c r="H37" i="20"/>
  <c r="I40" i="20"/>
  <c r="E44" i="20"/>
  <c r="F46" i="20"/>
  <c r="I10" i="7"/>
  <c r="E77" i="7"/>
  <c r="F96" i="7"/>
  <c r="F108" i="7"/>
  <c r="G118" i="7"/>
  <c r="I51" i="29"/>
  <c r="G47" i="29"/>
  <c r="F43" i="29"/>
  <c r="H39" i="29"/>
  <c r="G36" i="29"/>
  <c r="F33" i="29"/>
  <c r="E30" i="29"/>
  <c r="I26" i="29"/>
  <c r="H23" i="29"/>
  <c r="G20" i="29"/>
  <c r="F17" i="29"/>
  <c r="E14" i="29"/>
  <c r="I10" i="29"/>
  <c r="H7" i="29"/>
  <c r="E12" i="20"/>
  <c r="H14" i="20"/>
  <c r="I16" i="20"/>
  <c r="H18" i="20"/>
  <c r="I20" i="20"/>
  <c r="G22" i="20"/>
  <c r="H24" i="20"/>
  <c r="H26" i="20"/>
  <c r="H28" i="20"/>
  <c r="H30" i="20"/>
  <c r="I32" i="20"/>
  <c r="H34" i="20"/>
  <c r="I35" i="20"/>
  <c r="I37" i="20"/>
  <c r="E40" i="20"/>
  <c r="F42" i="20"/>
  <c r="F44" i="20"/>
  <c r="G46" i="20"/>
  <c r="E22" i="7"/>
  <c r="G37" i="7"/>
  <c r="H55" i="7"/>
  <c r="H70" i="7"/>
  <c r="H82" i="7"/>
  <c r="F92" i="7"/>
  <c r="H99" i="7"/>
  <c r="H105" i="7"/>
  <c r="F111" i="7"/>
  <c r="G116" i="7"/>
  <c r="E120" i="7"/>
  <c r="E124" i="7"/>
  <c r="I52" i="29"/>
  <c r="H50" i="29"/>
  <c r="H48" i="29"/>
  <c r="G46" i="29"/>
  <c r="F44" i="29"/>
  <c r="F42" i="29"/>
  <c r="G40" i="29"/>
  <c r="I38" i="29"/>
  <c r="F37" i="29"/>
  <c r="H35" i="29"/>
  <c r="E34" i="29"/>
  <c r="G32" i="29"/>
  <c r="I30" i="29"/>
  <c r="F29" i="29"/>
  <c r="H27" i="29"/>
  <c r="E26" i="29"/>
  <c r="G24" i="29"/>
  <c r="I22" i="29"/>
  <c r="F21" i="29"/>
  <c r="H19" i="29"/>
  <c r="E18" i="29"/>
  <c r="G16" i="29"/>
  <c r="I14" i="29"/>
  <c r="F13" i="29"/>
  <c r="H11" i="29"/>
  <c r="E10" i="29"/>
  <c r="G8" i="29"/>
  <c r="I6" i="29"/>
  <c r="F5" i="29"/>
  <c r="G4" i="29"/>
  <c r="I12" i="20"/>
  <c r="F15" i="20"/>
  <c r="F16" i="20"/>
  <c r="F17" i="20"/>
  <c r="F18" i="20"/>
  <c r="F19" i="20"/>
  <c r="F20" i="20"/>
  <c r="G21" i="20"/>
  <c r="E22" i="20"/>
  <c r="E23" i="20"/>
  <c r="E24" i="20"/>
  <c r="F25" i="20"/>
  <c r="E26" i="20"/>
  <c r="E27" i="20"/>
  <c r="F28" i="20"/>
  <c r="F29" i="20"/>
  <c r="E30" i="20"/>
  <c r="F31" i="20"/>
  <c r="F32" i="20"/>
  <c r="F33" i="20"/>
  <c r="F34" i="20"/>
  <c r="F35" i="20"/>
  <c r="F36" i="20"/>
  <c r="G37" i="20"/>
  <c r="G38" i="20"/>
  <c r="G39" i="20"/>
  <c r="H40" i="20"/>
  <c r="H41" i="20"/>
  <c r="H42" i="20"/>
  <c r="I43" i="20"/>
  <c r="I44" i="20"/>
  <c r="E47" i="7"/>
  <c r="H113" i="7"/>
  <c r="F48" i="29"/>
  <c r="E44" i="29"/>
  <c r="H38" i="29"/>
  <c r="G35" i="29"/>
  <c r="F32" i="29"/>
  <c r="I25" i="29"/>
  <c r="F24" i="29"/>
  <c r="I17" i="29"/>
  <c r="F16" i="29"/>
  <c r="G11" i="29"/>
  <c r="H6" i="29"/>
  <c r="E14" i="20"/>
  <c r="H17" i="20"/>
  <c r="H20" i="20"/>
  <c r="F22" i="20"/>
  <c r="G25" i="20"/>
  <c r="G28" i="20"/>
  <c r="G30" i="20"/>
  <c r="H33" i="20"/>
  <c r="H36" i="20"/>
  <c r="H38" i="20"/>
  <c r="I41" i="20"/>
  <c r="E45" i="20"/>
  <c r="I47" i="7"/>
  <c r="I63" i="7"/>
  <c r="F88" i="7"/>
  <c r="H102" i="7"/>
  <c r="E114" i="7"/>
  <c r="E122" i="7"/>
  <c r="I53" i="29"/>
  <c r="H49" i="29"/>
  <c r="G45" i="29"/>
  <c r="F41" i="29"/>
  <c r="E38" i="29"/>
  <c r="I34" i="29"/>
  <c r="H31" i="29"/>
  <c r="G28" i="29"/>
  <c r="F25" i="29"/>
  <c r="E22" i="29"/>
  <c r="I18" i="29"/>
  <c r="H15" i="29"/>
  <c r="G12" i="29"/>
  <c r="F9" i="29"/>
  <c r="E6" i="29"/>
  <c r="F13" i="20"/>
  <c r="H15" i="20"/>
  <c r="I17" i="20"/>
  <c r="I19" i="20"/>
  <c r="I21" i="20"/>
  <c r="H23" i="20"/>
  <c r="H25" i="20"/>
  <c r="H27" i="20"/>
  <c r="I29" i="20"/>
  <c r="H31" i="20"/>
  <c r="I33" i="20"/>
  <c r="I36" i="20"/>
  <c r="E39" i="20"/>
  <c r="E41" i="20"/>
  <c r="F43" i="20"/>
  <c r="G45" i="20"/>
  <c r="F12" i="7"/>
  <c r="E62" i="7"/>
  <c r="F76" i="7"/>
  <c r="G87" i="7"/>
  <c r="G95" i="7"/>
  <c r="G102" i="7"/>
  <c r="E108" i="7"/>
  <c r="I117" i="7"/>
  <c r="F40" i="29"/>
  <c r="E29" i="29"/>
  <c r="E21" i="29"/>
  <c r="E13" i="29"/>
  <c r="G15" i="20"/>
  <c r="G19" i="20"/>
  <c r="F23" i="20"/>
  <c r="G27" i="20"/>
  <c r="G31" i="20"/>
  <c r="G34" i="20"/>
  <c r="I39" i="20"/>
  <c r="E43" i="20"/>
  <c r="I11" i="20"/>
  <c r="H11" i="20"/>
  <c r="F11" i="20"/>
  <c r="G11" i="20"/>
  <c r="E11" i="20"/>
  <c r="B17" i="29"/>
  <c r="H8" i="26"/>
  <c r="I7" i="26"/>
  <c r="E7" i="26"/>
  <c r="G6" i="26"/>
  <c r="H5" i="26"/>
  <c r="F4" i="26"/>
  <c r="F7" i="26"/>
  <c r="E5" i="26"/>
  <c r="G8" i="26"/>
  <c r="H7" i="26"/>
  <c r="F6" i="26"/>
  <c r="G5" i="26"/>
  <c r="I4" i="26"/>
  <c r="E4" i="26"/>
  <c r="I8" i="26"/>
  <c r="H6" i="26"/>
  <c r="G4" i="26"/>
  <c r="F8" i="26"/>
  <c r="G7" i="26"/>
  <c r="I6" i="26"/>
  <c r="E6" i="26"/>
  <c r="F5" i="26"/>
  <c r="H4" i="26"/>
  <c r="E8" i="26"/>
  <c r="I5" i="26"/>
  <c r="F10" i="20"/>
  <c r="I10" i="20"/>
  <c r="E10" i="20"/>
  <c r="H10" i="20"/>
  <c r="G10" i="20"/>
  <c r="H22" i="8"/>
  <c r="I21" i="8"/>
  <c r="E21" i="8"/>
  <c r="F20" i="8"/>
  <c r="G19" i="8"/>
  <c r="H18" i="8"/>
  <c r="I17" i="8"/>
  <c r="E17" i="8"/>
  <c r="F16" i="8"/>
  <c r="G15" i="8"/>
  <c r="H14" i="8"/>
  <c r="I13" i="8"/>
  <c r="E13" i="8"/>
  <c r="F12" i="8"/>
  <c r="G11" i="8"/>
  <c r="H10" i="8"/>
  <c r="G38" i="5"/>
  <c r="H37" i="5"/>
  <c r="I36" i="5"/>
  <c r="E36" i="5"/>
  <c r="F35" i="5"/>
  <c r="G34" i="5"/>
  <c r="H33" i="5"/>
  <c r="G22" i="8"/>
  <c r="H21" i="8"/>
  <c r="I20" i="8"/>
  <c r="E20" i="8"/>
  <c r="F19" i="8"/>
  <c r="G18" i="8"/>
  <c r="H17" i="8"/>
  <c r="I16" i="8"/>
  <c r="E16" i="8"/>
  <c r="F15" i="8"/>
  <c r="G14" i="8"/>
  <c r="H13" i="8"/>
  <c r="I12" i="8"/>
  <c r="E12" i="8"/>
  <c r="F11" i="8"/>
  <c r="G10" i="8"/>
  <c r="F38" i="5"/>
  <c r="G37" i="5"/>
  <c r="H36" i="5"/>
  <c r="I35" i="5"/>
  <c r="E35" i="5"/>
  <c r="F34" i="5"/>
  <c r="G33" i="5"/>
  <c r="F22" i="8"/>
  <c r="G21" i="8"/>
  <c r="H20" i="8"/>
  <c r="I19" i="8"/>
  <c r="E19" i="8"/>
  <c r="F18" i="8"/>
  <c r="G17" i="8"/>
  <c r="H16" i="8"/>
  <c r="I15" i="8"/>
  <c r="E15" i="8"/>
  <c r="F14" i="8"/>
  <c r="G13" i="8"/>
  <c r="H12" i="8"/>
  <c r="I11" i="8"/>
  <c r="E11" i="8"/>
  <c r="F10" i="8"/>
  <c r="I38" i="5"/>
  <c r="E38" i="5"/>
  <c r="F37" i="5"/>
  <c r="G36" i="5"/>
  <c r="H35" i="5"/>
  <c r="I34" i="5"/>
  <c r="E34" i="5"/>
  <c r="F33" i="5"/>
  <c r="I22" i="8"/>
  <c r="E22" i="8"/>
  <c r="F21" i="8"/>
  <c r="G20" i="8"/>
  <c r="H19" i="8"/>
  <c r="I18" i="8"/>
  <c r="E18" i="8"/>
  <c r="F17" i="8"/>
  <c r="G16" i="8"/>
  <c r="H15" i="8"/>
  <c r="I14" i="8"/>
  <c r="E14" i="8"/>
  <c r="F13" i="8"/>
  <c r="G12" i="8"/>
  <c r="H11" i="8"/>
  <c r="I10" i="8"/>
  <c r="E10" i="8"/>
  <c r="H38" i="5"/>
  <c r="I37" i="5"/>
  <c r="E37" i="5"/>
  <c r="F36" i="5"/>
  <c r="G35" i="5"/>
  <c r="H34" i="5"/>
  <c r="I33" i="5"/>
  <c r="E33" i="5"/>
  <c r="G7" i="9"/>
  <c r="G9" i="9"/>
  <c r="G13" i="9"/>
  <c r="G17" i="9"/>
  <c r="G21" i="9"/>
  <c r="G25" i="9"/>
  <c r="G29" i="9"/>
  <c r="G33" i="9"/>
  <c r="G37" i="9"/>
  <c r="G41" i="9"/>
  <c r="G45" i="9"/>
  <c r="G49" i="9"/>
  <c r="G53" i="9"/>
  <c r="G57" i="9"/>
  <c r="G61" i="9"/>
  <c r="G65" i="9"/>
  <c r="G69" i="9"/>
  <c r="G73" i="9"/>
  <c r="G77" i="9"/>
  <c r="G81" i="9"/>
  <c r="G85" i="9"/>
  <c r="G89" i="9"/>
  <c r="G93" i="9"/>
  <c r="G97" i="9"/>
  <c r="G101" i="9"/>
  <c r="G105" i="9"/>
  <c r="G109" i="9"/>
  <c r="G5" i="9"/>
  <c r="G10" i="9"/>
  <c r="G14" i="9"/>
  <c r="G18" i="9"/>
  <c r="G22" i="9"/>
  <c r="G26" i="9"/>
  <c r="G30" i="9"/>
  <c r="G34" i="9"/>
  <c r="G38" i="9"/>
  <c r="G42" i="9"/>
  <c r="G46" i="9"/>
  <c r="G50" i="9"/>
  <c r="G54" i="9"/>
  <c r="G58" i="9"/>
  <c r="G62" i="9"/>
  <c r="G66" i="9"/>
  <c r="G70" i="9"/>
  <c r="G74" i="9"/>
  <c r="G78" i="9"/>
  <c r="G82" i="9"/>
  <c r="G86" i="9"/>
  <c r="G90" i="9"/>
  <c r="G94" i="9"/>
  <c r="G98" i="9"/>
  <c r="G102" i="9"/>
  <c r="G106" i="9"/>
  <c r="G110" i="9"/>
  <c r="G6" i="9"/>
  <c r="G11" i="9"/>
  <c r="G15" i="9"/>
  <c r="G19" i="9"/>
  <c r="G23" i="9"/>
  <c r="G27" i="9"/>
  <c r="G31" i="9"/>
  <c r="G35" i="9"/>
  <c r="G39" i="9"/>
  <c r="G43" i="9"/>
  <c r="G47" i="9"/>
  <c r="G51" i="9"/>
  <c r="G55" i="9"/>
  <c r="G59" i="9"/>
  <c r="G63" i="9"/>
  <c r="G67" i="9"/>
  <c r="G71" i="9"/>
  <c r="G75" i="9"/>
  <c r="G79" i="9"/>
  <c r="G83" i="9"/>
  <c r="G87" i="9"/>
  <c r="G91" i="9"/>
  <c r="G95" i="9"/>
  <c r="G99" i="9"/>
  <c r="G103" i="9"/>
  <c r="G107" i="9"/>
  <c r="G8" i="9"/>
  <c r="G12" i="9"/>
  <c r="G16" i="9"/>
  <c r="G20" i="9"/>
  <c r="G24" i="9"/>
  <c r="G28" i="9"/>
  <c r="G32" i="9"/>
  <c r="G36" i="9"/>
  <c r="G40" i="9"/>
  <c r="G44" i="9"/>
  <c r="G48" i="9"/>
  <c r="G52" i="9"/>
  <c r="G56" i="9"/>
  <c r="G60" i="9"/>
  <c r="G64" i="9"/>
  <c r="G68" i="9"/>
  <c r="G72" i="9"/>
  <c r="G76" i="9"/>
  <c r="G80" i="9"/>
  <c r="G84" i="9"/>
  <c r="G88" i="9"/>
  <c r="G92" i="9"/>
  <c r="G96" i="9"/>
  <c r="G100" i="9"/>
  <c r="G104" i="9"/>
  <c r="G108" i="9"/>
  <c r="G4" i="9"/>
  <c r="I110" i="9"/>
  <c r="I109" i="9"/>
  <c r="I108" i="9"/>
  <c r="I107" i="9"/>
  <c r="I106" i="9"/>
  <c r="I105" i="9"/>
  <c r="H110" i="9"/>
  <c r="H109" i="9"/>
  <c r="H108" i="9"/>
  <c r="H107" i="9"/>
  <c r="H106" i="9"/>
  <c r="H105" i="9"/>
  <c r="F110" i="9"/>
  <c r="F109" i="9"/>
  <c r="F108" i="9"/>
  <c r="F107" i="9"/>
  <c r="F106" i="9"/>
  <c r="F105" i="9"/>
  <c r="E110" i="9"/>
  <c r="E109" i="9"/>
  <c r="E108" i="9"/>
  <c r="E107" i="9"/>
  <c r="E106" i="9"/>
  <c r="E105" i="9"/>
  <c r="M26" i="9"/>
  <c r="M27" i="9" s="1"/>
  <c r="M34" i="9"/>
  <c r="F7" i="23" a="1"/>
  <c r="F7" i="23" s="1"/>
  <c r="F8" i="23" s="1"/>
  <c r="J10" i="26" l="1"/>
  <c r="K10" i="26" s="1"/>
  <c r="A10" i="26" s="1"/>
  <c r="J9" i="26"/>
  <c r="K9" i="26" s="1"/>
  <c r="A9" i="26" s="1"/>
  <c r="B18" i="29"/>
  <c r="M35" i="9"/>
  <c r="B5" i="20"/>
  <c r="B6" i="20" s="1"/>
  <c r="B7" i="20" s="1"/>
  <c r="B8" i="20" s="1"/>
  <c r="B9" i="20" s="1"/>
  <c r="B10" i="20" s="1"/>
  <c r="B11" i="20" s="1"/>
  <c r="B12" i="20" s="1"/>
  <c r="B13" i="20" s="1"/>
  <c r="B14" i="20" s="1"/>
  <c r="B15" i="20" s="1"/>
  <c r="B16" i="20" s="1"/>
  <c r="B17" i="20" s="1"/>
  <c r="B18" i="20" s="1"/>
  <c r="B19" i="20" s="1"/>
  <c r="B20" i="20" s="1"/>
  <c r="B21" i="20" s="1"/>
  <c r="B22" i="20" s="1"/>
  <c r="B23" i="20" s="1"/>
  <c r="B24" i="20" s="1"/>
  <c r="B25" i="20" s="1"/>
  <c r="B26" i="20" s="1"/>
  <c r="B27" i="20" s="1"/>
  <c r="B28" i="20" s="1"/>
  <c r="B29" i="20" s="1"/>
  <c r="B30" i="20" s="1"/>
  <c r="B31" i="20" s="1"/>
  <c r="B32" i="20" s="1"/>
  <c r="B33" i="20" s="1"/>
  <c r="B34" i="20" s="1"/>
  <c r="B35" i="20" s="1"/>
  <c r="B36" i="20" s="1"/>
  <c r="B37" i="20" s="1"/>
  <c r="B38" i="20" s="1"/>
  <c r="B39" i="20" s="1"/>
  <c r="B40" i="20" s="1"/>
  <c r="B41" i="20" s="1"/>
  <c r="B42" i="20" s="1"/>
  <c r="B43" i="20" s="1"/>
  <c r="B44" i="20" s="1"/>
  <c r="B45" i="20" s="1"/>
  <c r="I9" i="8"/>
  <c r="H9" i="8"/>
  <c r="G9" i="8"/>
  <c r="F9" i="8"/>
  <c r="E9" i="8"/>
  <c r="I8" i="8"/>
  <c r="H8" i="8"/>
  <c r="G8" i="8"/>
  <c r="F8" i="8"/>
  <c r="E8" i="8"/>
  <c r="I7" i="8"/>
  <c r="H7" i="8"/>
  <c r="G7" i="8"/>
  <c r="F7" i="8"/>
  <c r="E7" i="8"/>
  <c r="I6" i="8"/>
  <c r="H6" i="8"/>
  <c r="G6" i="8"/>
  <c r="F6" i="8"/>
  <c r="E6" i="8"/>
  <c r="I5" i="8"/>
  <c r="H5" i="8"/>
  <c r="G5" i="8"/>
  <c r="F5" i="8"/>
  <c r="E5" i="8"/>
  <c r="I4" i="8"/>
  <c r="H4" i="8"/>
  <c r="G4" i="8"/>
  <c r="F4" i="8"/>
  <c r="E4" i="8"/>
  <c r="B19" i="29" l="1"/>
  <c r="B46" i="20"/>
  <c r="M36" i="9"/>
  <c r="I9" i="20"/>
  <c r="H9" i="20"/>
  <c r="G9" i="20"/>
  <c r="F9" i="20"/>
  <c r="E9" i="20"/>
  <c r="I8" i="20"/>
  <c r="H8" i="20"/>
  <c r="G8" i="20"/>
  <c r="F8" i="20"/>
  <c r="E8" i="20"/>
  <c r="I7" i="20"/>
  <c r="H7" i="20"/>
  <c r="G7" i="20"/>
  <c r="F7" i="20"/>
  <c r="E7" i="20"/>
  <c r="I6" i="20"/>
  <c r="H6" i="20"/>
  <c r="G6" i="20"/>
  <c r="F6" i="20"/>
  <c r="E6" i="20"/>
  <c r="I5" i="20"/>
  <c r="H5" i="20"/>
  <c r="G5" i="20"/>
  <c r="F5" i="20"/>
  <c r="E5" i="20"/>
  <c r="I4" i="20"/>
  <c r="H4" i="20"/>
  <c r="G4" i="20"/>
  <c r="F4" i="20"/>
  <c r="E4" i="20"/>
  <c r="I16" i="22"/>
  <c r="H16" i="22"/>
  <c r="G16" i="22"/>
  <c r="F16" i="22"/>
  <c r="E16" i="22"/>
  <c r="I15" i="22"/>
  <c r="H15" i="22"/>
  <c r="G15" i="22"/>
  <c r="F15" i="22"/>
  <c r="E15" i="22"/>
  <c r="I14" i="22"/>
  <c r="H14" i="22"/>
  <c r="G14" i="22"/>
  <c r="F14" i="22"/>
  <c r="E14" i="22"/>
  <c r="I13" i="22"/>
  <c r="H13" i="22"/>
  <c r="G13" i="22"/>
  <c r="F13" i="22"/>
  <c r="E13" i="22"/>
  <c r="I12" i="22"/>
  <c r="H12" i="22"/>
  <c r="G12" i="22"/>
  <c r="F12" i="22"/>
  <c r="E12" i="22"/>
  <c r="I11" i="22"/>
  <c r="H11" i="22"/>
  <c r="G11" i="22"/>
  <c r="F11" i="22"/>
  <c r="E11" i="22"/>
  <c r="I10" i="22"/>
  <c r="H10" i="22"/>
  <c r="G10" i="22"/>
  <c r="F10" i="22"/>
  <c r="E10" i="22"/>
  <c r="I9" i="22"/>
  <c r="H9" i="22"/>
  <c r="G9" i="22"/>
  <c r="F9" i="22"/>
  <c r="E9" i="22"/>
  <c r="I8" i="22"/>
  <c r="H8" i="22"/>
  <c r="G8" i="22"/>
  <c r="F8" i="22"/>
  <c r="E8" i="22"/>
  <c r="I7" i="22"/>
  <c r="H7" i="22"/>
  <c r="G7" i="22"/>
  <c r="F7" i="22"/>
  <c r="E7" i="22"/>
  <c r="I6" i="22"/>
  <c r="H6" i="22"/>
  <c r="G6" i="22"/>
  <c r="F6" i="22"/>
  <c r="E6" i="22"/>
  <c r="I5" i="22"/>
  <c r="H5" i="22"/>
  <c r="G5" i="22"/>
  <c r="F5" i="22"/>
  <c r="E5" i="22"/>
  <c r="I4" i="22"/>
  <c r="H4" i="22"/>
  <c r="G4" i="22"/>
  <c r="F4" i="22"/>
  <c r="E4" i="22"/>
  <c r="E4" i="19"/>
  <c r="E5" i="19"/>
  <c r="E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B20" i="29" l="1"/>
  <c r="B109" i="2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I27" i="21"/>
  <c r="H27" i="21"/>
  <c r="G27" i="21"/>
  <c r="F27" i="21"/>
  <c r="E27" i="21"/>
  <c r="I26" i="21"/>
  <c r="H26" i="21"/>
  <c r="G26" i="21"/>
  <c r="F26" i="21"/>
  <c r="E26" i="21"/>
  <c r="I25" i="21"/>
  <c r="H25" i="21"/>
  <c r="G25" i="21"/>
  <c r="F25" i="21"/>
  <c r="E25" i="21"/>
  <c r="I24" i="21"/>
  <c r="H24" i="21"/>
  <c r="G24" i="21"/>
  <c r="F24" i="21"/>
  <c r="E24" i="21"/>
  <c r="I23" i="21"/>
  <c r="H23" i="21"/>
  <c r="G23" i="21"/>
  <c r="F23" i="21"/>
  <c r="E23" i="21"/>
  <c r="I22" i="21"/>
  <c r="H22" i="21"/>
  <c r="G22" i="21"/>
  <c r="F22" i="21"/>
  <c r="E22" i="21"/>
  <c r="I21" i="21"/>
  <c r="H21" i="21"/>
  <c r="G21" i="21"/>
  <c r="F21" i="21"/>
  <c r="E21" i="21"/>
  <c r="I20" i="21"/>
  <c r="H20" i="21"/>
  <c r="G20" i="21"/>
  <c r="F20" i="21"/>
  <c r="E20" i="21"/>
  <c r="I19" i="21"/>
  <c r="H19" i="21"/>
  <c r="G19" i="21"/>
  <c r="F19" i="21"/>
  <c r="E19" i="21"/>
  <c r="I18" i="21"/>
  <c r="H18" i="21"/>
  <c r="G18" i="21"/>
  <c r="F18" i="21"/>
  <c r="E18" i="21"/>
  <c r="I17" i="21"/>
  <c r="H17" i="21"/>
  <c r="G17" i="21"/>
  <c r="F17" i="21"/>
  <c r="E17" i="21"/>
  <c r="I16" i="21"/>
  <c r="H16" i="21"/>
  <c r="G16" i="21"/>
  <c r="F16" i="21"/>
  <c r="E16" i="21"/>
  <c r="I15" i="21"/>
  <c r="H15" i="21"/>
  <c r="G15" i="21"/>
  <c r="F15" i="21"/>
  <c r="E15" i="21"/>
  <c r="I14" i="21"/>
  <c r="H14" i="21"/>
  <c r="G14" i="21"/>
  <c r="F14" i="21"/>
  <c r="E14" i="21"/>
  <c r="I13" i="21"/>
  <c r="H13" i="21"/>
  <c r="G13" i="21"/>
  <c r="F13" i="21"/>
  <c r="E13" i="21"/>
  <c r="I12" i="21"/>
  <c r="H12" i="21"/>
  <c r="G12" i="21"/>
  <c r="F12" i="21"/>
  <c r="E12" i="21"/>
  <c r="I11" i="21"/>
  <c r="H11" i="21"/>
  <c r="G11" i="21"/>
  <c r="F11" i="21"/>
  <c r="E11" i="21"/>
  <c r="I10" i="21"/>
  <c r="H10" i="21"/>
  <c r="G10" i="21"/>
  <c r="F10" i="21"/>
  <c r="E10" i="21"/>
  <c r="I9" i="21"/>
  <c r="H9" i="21"/>
  <c r="G9" i="21"/>
  <c r="F9" i="21"/>
  <c r="E9" i="21"/>
  <c r="I8" i="21"/>
  <c r="H8" i="21"/>
  <c r="G8" i="21"/>
  <c r="F8" i="21"/>
  <c r="E8" i="21"/>
  <c r="I7" i="21"/>
  <c r="H7" i="21"/>
  <c r="G7" i="21"/>
  <c r="F7" i="21"/>
  <c r="E7" i="21"/>
  <c r="I6" i="21"/>
  <c r="H6" i="21"/>
  <c r="G6" i="21"/>
  <c r="F6" i="21"/>
  <c r="E6" i="21"/>
  <c r="I5" i="21"/>
  <c r="H5" i="21"/>
  <c r="G5" i="21"/>
  <c r="F5" i="21"/>
  <c r="E5" i="21"/>
  <c r="B5" i="21"/>
  <c r="B6" i="21" s="1"/>
  <c r="B7" i="21" s="1"/>
  <c r="B8" i="21" s="1"/>
  <c r="B9" i="21" s="1"/>
  <c r="B10" i="21" s="1"/>
  <c r="B11" i="21" s="1"/>
  <c r="B12" i="21" s="1"/>
  <c r="B13" i="21" s="1"/>
  <c r="B14" i="21" s="1"/>
  <c r="B15" i="21" s="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I4" i="21"/>
  <c r="H4" i="21"/>
  <c r="G4" i="21"/>
  <c r="F4" i="21"/>
  <c r="E4" i="21"/>
  <c r="B109" i="19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I36" i="19"/>
  <c r="H36" i="19"/>
  <c r="G36" i="19"/>
  <c r="F36" i="19"/>
  <c r="I35" i="19"/>
  <c r="H35" i="19"/>
  <c r="G35" i="19"/>
  <c r="F35" i="19"/>
  <c r="I34" i="19"/>
  <c r="H34" i="19"/>
  <c r="G34" i="19"/>
  <c r="F34" i="19"/>
  <c r="I33" i="19"/>
  <c r="H33" i="19"/>
  <c r="G33" i="19"/>
  <c r="F33" i="19"/>
  <c r="I32" i="19"/>
  <c r="H32" i="19"/>
  <c r="G32" i="19"/>
  <c r="F32" i="19"/>
  <c r="I31" i="19"/>
  <c r="H31" i="19"/>
  <c r="G31" i="19"/>
  <c r="F31" i="19"/>
  <c r="I30" i="19"/>
  <c r="H30" i="19"/>
  <c r="G30" i="19"/>
  <c r="F30" i="19"/>
  <c r="I29" i="19"/>
  <c r="H29" i="19"/>
  <c r="G29" i="19"/>
  <c r="F29" i="19"/>
  <c r="I28" i="19"/>
  <c r="H28" i="19"/>
  <c r="G28" i="19"/>
  <c r="F28" i="19"/>
  <c r="I27" i="19"/>
  <c r="H27" i="19"/>
  <c r="G27" i="19"/>
  <c r="F27" i="19"/>
  <c r="I26" i="19"/>
  <c r="H26" i="19"/>
  <c r="G26" i="19"/>
  <c r="F26" i="19"/>
  <c r="I25" i="19"/>
  <c r="H25" i="19"/>
  <c r="G25" i="19"/>
  <c r="F25" i="19"/>
  <c r="I24" i="19"/>
  <c r="H24" i="19"/>
  <c r="G24" i="19"/>
  <c r="F24" i="19"/>
  <c r="I23" i="19"/>
  <c r="H23" i="19"/>
  <c r="G23" i="19"/>
  <c r="F23" i="19"/>
  <c r="I22" i="19"/>
  <c r="H22" i="19"/>
  <c r="G22" i="19"/>
  <c r="F22" i="19"/>
  <c r="I21" i="19"/>
  <c r="H21" i="19"/>
  <c r="G21" i="19"/>
  <c r="F21" i="19"/>
  <c r="I20" i="19"/>
  <c r="H20" i="19"/>
  <c r="G20" i="19"/>
  <c r="F20" i="19"/>
  <c r="I19" i="19"/>
  <c r="H19" i="19"/>
  <c r="G19" i="19"/>
  <c r="F19" i="19"/>
  <c r="I18" i="19"/>
  <c r="H18" i="19"/>
  <c r="G18" i="19"/>
  <c r="F18" i="19"/>
  <c r="I17" i="19"/>
  <c r="H17" i="19"/>
  <c r="G17" i="19"/>
  <c r="F17" i="19"/>
  <c r="I16" i="19"/>
  <c r="H16" i="19"/>
  <c r="G16" i="19"/>
  <c r="F16" i="19"/>
  <c r="I15" i="19"/>
  <c r="H15" i="19"/>
  <c r="G15" i="19"/>
  <c r="F15" i="19"/>
  <c r="I14" i="19"/>
  <c r="H14" i="19"/>
  <c r="G14" i="19"/>
  <c r="F14" i="19"/>
  <c r="I13" i="19"/>
  <c r="H13" i="19"/>
  <c r="G13" i="19"/>
  <c r="F13" i="19"/>
  <c r="I12" i="19"/>
  <c r="H12" i="19"/>
  <c r="G12" i="19"/>
  <c r="F12" i="19"/>
  <c r="I11" i="19"/>
  <c r="H11" i="19"/>
  <c r="G11" i="19"/>
  <c r="F11" i="19"/>
  <c r="I10" i="19"/>
  <c r="H10" i="19"/>
  <c r="G10" i="19"/>
  <c r="F10" i="19"/>
  <c r="I9" i="19"/>
  <c r="H9" i="19"/>
  <c r="G9" i="19"/>
  <c r="F9" i="19"/>
  <c r="I8" i="19"/>
  <c r="H8" i="19"/>
  <c r="G8" i="19"/>
  <c r="F8" i="19"/>
  <c r="I7" i="19"/>
  <c r="H7" i="19"/>
  <c r="G7" i="19"/>
  <c r="F7" i="19"/>
  <c r="I6" i="19"/>
  <c r="H6" i="19"/>
  <c r="G6" i="19"/>
  <c r="F6" i="19"/>
  <c r="I5" i="19"/>
  <c r="H5" i="19"/>
  <c r="G5" i="19"/>
  <c r="F5" i="19"/>
  <c r="B5" i="19"/>
  <c r="B6" i="19" s="1"/>
  <c r="B7" i="19" s="1"/>
  <c r="B8" i="19" s="1"/>
  <c r="B9" i="19" s="1"/>
  <c r="B10" i="19" s="1"/>
  <c r="B11" i="19" s="1"/>
  <c r="B12" i="19" s="1"/>
  <c r="B13" i="19" s="1"/>
  <c r="B14" i="19" s="1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I4" i="19"/>
  <c r="H4" i="19"/>
  <c r="G4" i="19"/>
  <c r="F4" i="19"/>
  <c r="B109" i="18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I33" i="18"/>
  <c r="H33" i="18"/>
  <c r="G33" i="18"/>
  <c r="F33" i="18"/>
  <c r="E33" i="18"/>
  <c r="I32" i="18"/>
  <c r="H32" i="18"/>
  <c r="G32" i="18"/>
  <c r="F32" i="18"/>
  <c r="E32" i="18"/>
  <c r="I31" i="18"/>
  <c r="H31" i="18"/>
  <c r="G31" i="18"/>
  <c r="F31" i="18"/>
  <c r="E31" i="18"/>
  <c r="I30" i="18"/>
  <c r="H30" i="18"/>
  <c r="G30" i="18"/>
  <c r="F30" i="18"/>
  <c r="E30" i="18"/>
  <c r="I29" i="18"/>
  <c r="H29" i="18"/>
  <c r="G29" i="18"/>
  <c r="F29" i="18"/>
  <c r="E29" i="18"/>
  <c r="I28" i="18"/>
  <c r="H28" i="18"/>
  <c r="G28" i="18"/>
  <c r="F28" i="18"/>
  <c r="E28" i="18"/>
  <c r="I27" i="18"/>
  <c r="H27" i="18"/>
  <c r="G27" i="18"/>
  <c r="F27" i="18"/>
  <c r="E27" i="18"/>
  <c r="I26" i="18"/>
  <c r="H26" i="18"/>
  <c r="G26" i="18"/>
  <c r="F26" i="18"/>
  <c r="E26" i="18"/>
  <c r="I25" i="18"/>
  <c r="H25" i="18"/>
  <c r="G25" i="18"/>
  <c r="F25" i="18"/>
  <c r="E25" i="18"/>
  <c r="I24" i="18"/>
  <c r="H24" i="18"/>
  <c r="G24" i="18"/>
  <c r="F24" i="18"/>
  <c r="E24" i="18"/>
  <c r="I23" i="18"/>
  <c r="H23" i="18"/>
  <c r="G23" i="18"/>
  <c r="F23" i="18"/>
  <c r="E23" i="18"/>
  <c r="I22" i="18"/>
  <c r="H22" i="18"/>
  <c r="G22" i="18"/>
  <c r="F22" i="18"/>
  <c r="E22" i="18"/>
  <c r="I21" i="18"/>
  <c r="H21" i="18"/>
  <c r="G21" i="18"/>
  <c r="F21" i="18"/>
  <c r="E21" i="18"/>
  <c r="I20" i="18"/>
  <c r="H20" i="18"/>
  <c r="G20" i="18"/>
  <c r="F20" i="18"/>
  <c r="E20" i="18"/>
  <c r="I19" i="18"/>
  <c r="H19" i="18"/>
  <c r="G19" i="18"/>
  <c r="F19" i="18"/>
  <c r="E19" i="18"/>
  <c r="I18" i="18"/>
  <c r="H18" i="18"/>
  <c r="G18" i="18"/>
  <c r="F18" i="18"/>
  <c r="E18" i="18"/>
  <c r="I17" i="18"/>
  <c r="H17" i="18"/>
  <c r="G17" i="18"/>
  <c r="F17" i="18"/>
  <c r="E17" i="18"/>
  <c r="I16" i="18"/>
  <c r="H16" i="18"/>
  <c r="G16" i="18"/>
  <c r="F16" i="18"/>
  <c r="E16" i="18"/>
  <c r="I15" i="18"/>
  <c r="H15" i="18"/>
  <c r="G15" i="18"/>
  <c r="F15" i="18"/>
  <c r="E15" i="18"/>
  <c r="I14" i="18"/>
  <c r="H14" i="18"/>
  <c r="G14" i="18"/>
  <c r="F14" i="18"/>
  <c r="E14" i="18"/>
  <c r="I13" i="18"/>
  <c r="H13" i="18"/>
  <c r="G13" i="18"/>
  <c r="F13" i="18"/>
  <c r="E13" i="18"/>
  <c r="I12" i="18"/>
  <c r="H12" i="18"/>
  <c r="G12" i="18"/>
  <c r="F12" i="18"/>
  <c r="E12" i="18"/>
  <c r="I11" i="18"/>
  <c r="H11" i="18"/>
  <c r="G11" i="18"/>
  <c r="F11" i="18"/>
  <c r="E11" i="18"/>
  <c r="I10" i="18"/>
  <c r="H10" i="18"/>
  <c r="G10" i="18"/>
  <c r="F10" i="18"/>
  <c r="E10" i="18"/>
  <c r="I9" i="18"/>
  <c r="H9" i="18"/>
  <c r="G9" i="18"/>
  <c r="F9" i="18"/>
  <c r="E9" i="18"/>
  <c r="I8" i="18"/>
  <c r="H8" i="18"/>
  <c r="G8" i="18"/>
  <c r="F8" i="18"/>
  <c r="E8" i="18"/>
  <c r="I7" i="18"/>
  <c r="H7" i="18"/>
  <c r="G7" i="18"/>
  <c r="F7" i="18"/>
  <c r="E7" i="18"/>
  <c r="I6" i="18"/>
  <c r="H6" i="18"/>
  <c r="G6" i="18"/>
  <c r="F6" i="18"/>
  <c r="E6" i="18"/>
  <c r="I5" i="18"/>
  <c r="H5" i="18"/>
  <c r="G5" i="18"/>
  <c r="F5" i="18"/>
  <c r="E5" i="18"/>
  <c r="B5" i="18"/>
  <c r="B6" i="18" s="1"/>
  <c r="B7" i="18" s="1"/>
  <c r="B8" i="18" s="1"/>
  <c r="B9" i="18" s="1"/>
  <c r="B10" i="18" s="1"/>
  <c r="B11" i="18" s="1"/>
  <c r="B12" i="18" s="1"/>
  <c r="B13" i="18" s="1"/>
  <c r="B14" i="18" s="1"/>
  <c r="B15" i="18" s="1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I4" i="18"/>
  <c r="H4" i="18"/>
  <c r="G4" i="18"/>
  <c r="F4" i="18"/>
  <c r="E4" i="18"/>
  <c r="B109" i="17"/>
  <c r="B110" i="17" s="1"/>
  <c r="B111" i="17" s="1"/>
  <c r="B112" i="17" s="1"/>
  <c r="B113" i="17" s="1"/>
  <c r="B114" i="17" s="1"/>
  <c r="B115" i="17" s="1"/>
  <c r="B116" i="17" s="1"/>
  <c r="B117" i="17" s="1"/>
  <c r="B118" i="17" s="1"/>
  <c r="B119" i="17" s="1"/>
  <c r="B120" i="17" s="1"/>
  <c r="B121" i="17" s="1"/>
  <c r="B122" i="17" s="1"/>
  <c r="B123" i="17" s="1"/>
  <c r="B124" i="17" s="1"/>
  <c r="B125" i="17" s="1"/>
  <c r="B126" i="17" s="1"/>
  <c r="B127" i="17" s="1"/>
  <c r="B128" i="17" s="1"/>
  <c r="B129" i="17" s="1"/>
  <c r="B130" i="17" s="1"/>
  <c r="B131" i="17" s="1"/>
  <c r="B132" i="17" s="1"/>
  <c r="B133" i="17" s="1"/>
  <c r="B134" i="17" s="1"/>
  <c r="B135" i="17" s="1"/>
  <c r="B136" i="17" s="1"/>
  <c r="B137" i="17" s="1"/>
  <c r="B138" i="17" s="1"/>
  <c r="B139" i="17" s="1"/>
  <c r="B140" i="17" s="1"/>
  <c r="B141" i="17" s="1"/>
  <c r="B142" i="17" s="1"/>
  <c r="B143" i="17" s="1"/>
  <c r="B144" i="17" s="1"/>
  <c r="B145" i="17" s="1"/>
  <c r="B146" i="17" s="1"/>
  <c r="B147" i="17" s="1"/>
  <c r="B148" i="17" s="1"/>
  <c r="B149" i="17" s="1"/>
  <c r="B150" i="17" s="1"/>
  <c r="B151" i="17" s="1"/>
  <c r="B152" i="17" s="1"/>
  <c r="B153" i="17" s="1"/>
  <c r="B154" i="17" s="1"/>
  <c r="B155" i="17" s="1"/>
  <c r="B156" i="17" s="1"/>
  <c r="B157" i="17" s="1"/>
  <c r="B158" i="17" s="1"/>
  <c r="B159" i="17" s="1"/>
  <c r="B160" i="17" s="1"/>
  <c r="B161" i="17" s="1"/>
  <c r="B162" i="17" s="1"/>
  <c r="B163" i="17" s="1"/>
  <c r="B164" i="17" s="1"/>
  <c r="B165" i="17" s="1"/>
  <c r="B166" i="17" s="1"/>
  <c r="B167" i="17" s="1"/>
  <c r="B168" i="17" s="1"/>
  <c r="B169" i="17" s="1"/>
  <c r="B170" i="17" s="1"/>
  <c r="B171" i="17" s="1"/>
  <c r="B172" i="17" s="1"/>
  <c r="B173" i="17" s="1"/>
  <c r="B174" i="17" s="1"/>
  <c r="B175" i="17" s="1"/>
  <c r="B176" i="17" s="1"/>
  <c r="B177" i="17" s="1"/>
  <c r="B178" i="17" s="1"/>
  <c r="B179" i="17" s="1"/>
  <c r="B180" i="17" s="1"/>
  <c r="B181" i="17" s="1"/>
  <c r="B182" i="17" s="1"/>
  <c r="B183" i="17" s="1"/>
  <c r="B184" i="17" s="1"/>
  <c r="B185" i="17" s="1"/>
  <c r="B186" i="17" s="1"/>
  <c r="B187" i="17" s="1"/>
  <c r="B188" i="17" s="1"/>
  <c r="B189" i="17" s="1"/>
  <c r="B190" i="17" s="1"/>
  <c r="B191" i="17" s="1"/>
  <c r="B192" i="17" s="1"/>
  <c r="B193" i="17" s="1"/>
  <c r="B194" i="17" s="1"/>
  <c r="B195" i="17" s="1"/>
  <c r="B196" i="17" s="1"/>
  <c r="B197" i="17" s="1"/>
  <c r="B198" i="17" s="1"/>
  <c r="B199" i="17" s="1"/>
  <c r="B200" i="17" s="1"/>
  <c r="B201" i="17" s="1"/>
  <c r="B202" i="17" s="1"/>
  <c r="B203" i="17" s="1"/>
  <c r="B204" i="17" s="1"/>
  <c r="B205" i="17" s="1"/>
  <c r="B206" i="17" s="1"/>
  <c r="B207" i="17" s="1"/>
  <c r="I26" i="17"/>
  <c r="H26" i="17"/>
  <c r="G26" i="17"/>
  <c r="F26" i="17"/>
  <c r="E26" i="17"/>
  <c r="I25" i="17"/>
  <c r="H25" i="17"/>
  <c r="G25" i="17"/>
  <c r="F25" i="17"/>
  <c r="E25" i="17"/>
  <c r="I24" i="17"/>
  <c r="H24" i="17"/>
  <c r="G24" i="17"/>
  <c r="F24" i="17"/>
  <c r="E24" i="17"/>
  <c r="I23" i="17"/>
  <c r="H23" i="17"/>
  <c r="G23" i="17"/>
  <c r="F23" i="17"/>
  <c r="E23" i="17"/>
  <c r="I22" i="17"/>
  <c r="H22" i="17"/>
  <c r="G22" i="17"/>
  <c r="F22" i="17"/>
  <c r="E22" i="17"/>
  <c r="I21" i="17"/>
  <c r="H21" i="17"/>
  <c r="G21" i="17"/>
  <c r="F21" i="17"/>
  <c r="E21" i="17"/>
  <c r="I20" i="17"/>
  <c r="H20" i="17"/>
  <c r="G20" i="17"/>
  <c r="F20" i="17"/>
  <c r="E20" i="17"/>
  <c r="I19" i="17"/>
  <c r="H19" i="17"/>
  <c r="G19" i="17"/>
  <c r="F19" i="17"/>
  <c r="E19" i="17"/>
  <c r="I18" i="17"/>
  <c r="H18" i="17"/>
  <c r="G18" i="17"/>
  <c r="F18" i="17"/>
  <c r="E18" i="17"/>
  <c r="I17" i="17"/>
  <c r="H17" i="17"/>
  <c r="G17" i="17"/>
  <c r="F17" i="17"/>
  <c r="E17" i="17"/>
  <c r="I16" i="17"/>
  <c r="H16" i="17"/>
  <c r="G16" i="17"/>
  <c r="F16" i="17"/>
  <c r="E16" i="17"/>
  <c r="I15" i="17"/>
  <c r="H15" i="17"/>
  <c r="G15" i="17"/>
  <c r="F15" i="17"/>
  <c r="E15" i="17"/>
  <c r="I14" i="17"/>
  <c r="H14" i="17"/>
  <c r="G14" i="17"/>
  <c r="F14" i="17"/>
  <c r="E14" i="17"/>
  <c r="I13" i="17"/>
  <c r="H13" i="17"/>
  <c r="G13" i="17"/>
  <c r="F13" i="17"/>
  <c r="E13" i="17"/>
  <c r="I12" i="17"/>
  <c r="H12" i="17"/>
  <c r="G12" i="17"/>
  <c r="F12" i="17"/>
  <c r="E12" i="17"/>
  <c r="I11" i="17"/>
  <c r="H11" i="17"/>
  <c r="G11" i="17"/>
  <c r="F11" i="17"/>
  <c r="E11" i="17"/>
  <c r="I10" i="17"/>
  <c r="H10" i="17"/>
  <c r="G10" i="17"/>
  <c r="F10" i="17"/>
  <c r="E10" i="17"/>
  <c r="I9" i="17"/>
  <c r="H9" i="17"/>
  <c r="G9" i="17"/>
  <c r="F9" i="17"/>
  <c r="E9" i="17"/>
  <c r="I8" i="17"/>
  <c r="H8" i="17"/>
  <c r="G8" i="17"/>
  <c r="F8" i="17"/>
  <c r="E8" i="17"/>
  <c r="I7" i="17"/>
  <c r="H7" i="17"/>
  <c r="G7" i="17"/>
  <c r="F7" i="17"/>
  <c r="E7" i="17"/>
  <c r="I6" i="17"/>
  <c r="H6" i="17"/>
  <c r="G6" i="17"/>
  <c r="F6" i="17"/>
  <c r="E6" i="17"/>
  <c r="I5" i="17"/>
  <c r="H5" i="17"/>
  <c r="G5" i="17"/>
  <c r="F5" i="17"/>
  <c r="E5" i="17"/>
  <c r="B5" i="17"/>
  <c r="B6" i="17" s="1"/>
  <c r="B7" i="17" s="1"/>
  <c r="B8" i="17" s="1"/>
  <c r="B9" i="17" s="1"/>
  <c r="B10" i="17" s="1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B27" i="17" s="1"/>
  <c r="B28" i="17" s="1"/>
  <c r="B29" i="17" s="1"/>
  <c r="B30" i="17" s="1"/>
  <c r="B31" i="17" s="1"/>
  <c r="B32" i="17" s="1"/>
  <c r="B33" i="17" s="1"/>
  <c r="B34" i="17" s="1"/>
  <c r="I4" i="17"/>
  <c r="H4" i="17"/>
  <c r="G4" i="17"/>
  <c r="F4" i="17"/>
  <c r="E4" i="17"/>
  <c r="J51" i="18" l="1"/>
  <c r="K51" i="18" s="1"/>
  <c r="A51" i="18" s="1"/>
  <c r="J45" i="18"/>
  <c r="K45" i="18" s="1"/>
  <c r="A45" i="18" s="1"/>
  <c r="J47" i="18"/>
  <c r="K47" i="18" s="1"/>
  <c r="A47" i="18" s="1"/>
  <c r="J49" i="18"/>
  <c r="K49" i="18" s="1"/>
  <c r="A49" i="18" s="1"/>
  <c r="J27" i="17"/>
  <c r="K27" i="17" s="1"/>
  <c r="A27" i="17" s="1"/>
  <c r="J29" i="17"/>
  <c r="K29" i="17" s="1"/>
  <c r="A29" i="17" s="1"/>
  <c r="J28" i="17"/>
  <c r="K28" i="17" s="1"/>
  <c r="A28" i="17" s="1"/>
  <c r="J33" i="17"/>
  <c r="K33" i="17" s="1"/>
  <c r="A33" i="17" s="1"/>
  <c r="J30" i="17"/>
  <c r="K30" i="17" s="1"/>
  <c r="A30" i="17" s="1"/>
  <c r="J31" i="17"/>
  <c r="K31" i="17" s="1"/>
  <c r="A31" i="17" s="1"/>
  <c r="J32" i="17"/>
  <c r="K32" i="17" s="1"/>
  <c r="A32" i="17" s="1"/>
  <c r="J34" i="17"/>
  <c r="K34" i="17" s="1"/>
  <c r="A34" i="17" s="1"/>
  <c r="J50" i="18"/>
  <c r="K50" i="18" s="1"/>
  <c r="A50" i="18" s="1"/>
  <c r="J37" i="18"/>
  <c r="K37" i="18" s="1"/>
  <c r="A37" i="18" s="1"/>
  <c r="J35" i="18"/>
  <c r="K35" i="18" s="1"/>
  <c r="A35" i="18" s="1"/>
  <c r="J39" i="18"/>
  <c r="K39" i="18" s="1"/>
  <c r="A39" i="18" s="1"/>
  <c r="J34" i="18"/>
  <c r="K34" i="18" s="1"/>
  <c r="A34" i="18" s="1"/>
  <c r="J36" i="18"/>
  <c r="K36" i="18" s="1"/>
  <c r="A36" i="18" s="1"/>
  <c r="J38" i="18"/>
  <c r="K38" i="18" s="1"/>
  <c r="A38" i="18" s="1"/>
  <c r="J41" i="18"/>
  <c r="K41" i="18" s="1"/>
  <c r="A41" i="18" s="1"/>
  <c r="J43" i="18"/>
  <c r="K43" i="18" s="1"/>
  <c r="A43" i="18" s="1"/>
  <c r="J40" i="18"/>
  <c r="K40" i="18" s="1"/>
  <c r="A40" i="18" s="1"/>
  <c r="J48" i="18"/>
  <c r="K48" i="18" s="1"/>
  <c r="A48" i="18" s="1"/>
  <c r="J46" i="18"/>
  <c r="K46" i="18" s="1"/>
  <c r="A46" i="18" s="1"/>
  <c r="J42" i="18"/>
  <c r="K42" i="18" s="1"/>
  <c r="A42" i="18" s="1"/>
  <c r="J44" i="18"/>
  <c r="K44" i="18" s="1"/>
  <c r="A44" i="18" s="1"/>
  <c r="B21" i="29"/>
  <c r="J4" i="17"/>
  <c r="K4" i="17" s="1"/>
  <c r="A4" i="17" s="1"/>
  <c r="J6" i="17"/>
  <c r="K6" i="17" s="1"/>
  <c r="A6" i="17" s="1"/>
  <c r="J10" i="17"/>
  <c r="K10" i="17" s="1"/>
  <c r="A10" i="17" s="1"/>
  <c r="J14" i="17"/>
  <c r="K14" i="17" s="1"/>
  <c r="A14" i="17" s="1"/>
  <c r="J18" i="17"/>
  <c r="K18" i="17" s="1"/>
  <c r="A18" i="17" s="1"/>
  <c r="J22" i="17"/>
  <c r="K22" i="17" s="1"/>
  <c r="A22" i="17" s="1"/>
  <c r="J5" i="17"/>
  <c r="K5" i="17" s="1"/>
  <c r="A5" i="17" s="1"/>
  <c r="J26" i="17"/>
  <c r="K26" i="17" s="1"/>
  <c r="A26" i="17" s="1"/>
  <c r="J5" i="18"/>
  <c r="K5" i="18" s="1"/>
  <c r="A5" i="18" s="1"/>
  <c r="J5" i="19"/>
  <c r="K5" i="19" s="1"/>
  <c r="A5" i="19" s="1"/>
  <c r="J9" i="18"/>
  <c r="K9" i="18" s="1"/>
  <c r="A9" i="18" s="1"/>
  <c r="J21" i="18"/>
  <c r="K21" i="18" s="1"/>
  <c r="A21" i="18" s="1"/>
  <c r="J7" i="19"/>
  <c r="K7" i="19" s="1"/>
  <c r="A7" i="19" s="1"/>
  <c r="J11" i="19"/>
  <c r="K11" i="19" s="1"/>
  <c r="A11" i="19" s="1"/>
  <c r="J15" i="19"/>
  <c r="K15" i="19" s="1"/>
  <c r="A15" i="19" s="1"/>
  <c r="J19" i="19"/>
  <c r="K19" i="19" s="1"/>
  <c r="A19" i="19" s="1"/>
  <c r="J23" i="19"/>
  <c r="K23" i="19" s="1"/>
  <c r="A23" i="19" s="1"/>
  <c r="J26" i="19"/>
  <c r="K26" i="19" s="1"/>
  <c r="A26" i="19" s="1"/>
  <c r="J29" i="19"/>
  <c r="K29" i="19" s="1"/>
  <c r="A29" i="19" s="1"/>
  <c r="J30" i="19"/>
  <c r="K30" i="19" s="1"/>
  <c r="A30" i="19" s="1"/>
  <c r="J31" i="19"/>
  <c r="K31" i="19" s="1"/>
  <c r="A31" i="19" s="1"/>
  <c r="J32" i="19"/>
  <c r="K32" i="19" s="1"/>
  <c r="A32" i="19" s="1"/>
  <c r="J33" i="19"/>
  <c r="K33" i="19" s="1"/>
  <c r="A33" i="19" s="1"/>
  <c r="J34" i="19"/>
  <c r="K34" i="19" s="1"/>
  <c r="A34" i="19" s="1"/>
  <c r="J35" i="19"/>
  <c r="K35" i="19" s="1"/>
  <c r="A35" i="19" s="1"/>
  <c r="J36" i="19"/>
  <c r="K36" i="19" s="1"/>
  <c r="A36" i="19" s="1"/>
  <c r="J17" i="18"/>
  <c r="K17" i="18" s="1"/>
  <c r="A17" i="18" s="1"/>
  <c r="J33" i="18"/>
  <c r="K33" i="18" s="1"/>
  <c r="A33" i="18" s="1"/>
  <c r="J6" i="19"/>
  <c r="K6" i="19" s="1"/>
  <c r="A6" i="19" s="1"/>
  <c r="J10" i="19"/>
  <c r="K10" i="19" s="1"/>
  <c r="A10" i="19" s="1"/>
  <c r="J14" i="19"/>
  <c r="K14" i="19" s="1"/>
  <c r="A14" i="19" s="1"/>
  <c r="J18" i="19"/>
  <c r="K18" i="19" s="1"/>
  <c r="A18" i="19" s="1"/>
  <c r="J22" i="19"/>
  <c r="K22" i="19" s="1"/>
  <c r="A22" i="19" s="1"/>
  <c r="J25" i="19"/>
  <c r="K25" i="19" s="1"/>
  <c r="A25" i="19" s="1"/>
  <c r="J28" i="19"/>
  <c r="K28" i="19" s="1"/>
  <c r="A28" i="19" s="1"/>
  <c r="J7" i="17"/>
  <c r="K7" i="17" s="1"/>
  <c r="A7" i="17" s="1"/>
  <c r="J11" i="17"/>
  <c r="K11" i="17" s="1"/>
  <c r="A11" i="17" s="1"/>
  <c r="J15" i="17"/>
  <c r="K15" i="17" s="1"/>
  <c r="A15" i="17" s="1"/>
  <c r="J19" i="17"/>
  <c r="K19" i="17" s="1"/>
  <c r="A19" i="17" s="1"/>
  <c r="J23" i="17"/>
  <c r="K23" i="17" s="1"/>
  <c r="A23" i="17" s="1"/>
  <c r="J6" i="18"/>
  <c r="K6" i="18" s="1"/>
  <c r="A6" i="18" s="1"/>
  <c r="J10" i="18"/>
  <c r="K10" i="18" s="1"/>
  <c r="A10" i="18" s="1"/>
  <c r="J14" i="18"/>
  <c r="K14" i="18" s="1"/>
  <c r="A14" i="18" s="1"/>
  <c r="J18" i="18"/>
  <c r="K18" i="18" s="1"/>
  <c r="A18" i="18" s="1"/>
  <c r="J22" i="18"/>
  <c r="K22" i="18" s="1"/>
  <c r="A22" i="18" s="1"/>
  <c r="J26" i="18"/>
  <c r="K26" i="18" s="1"/>
  <c r="A26" i="18" s="1"/>
  <c r="J30" i="18"/>
  <c r="K30" i="18" s="1"/>
  <c r="A30" i="18" s="1"/>
  <c r="J25" i="18"/>
  <c r="K25" i="18" s="1"/>
  <c r="A25" i="18" s="1"/>
  <c r="J8" i="19"/>
  <c r="K8" i="19" s="1"/>
  <c r="A8" i="19" s="1"/>
  <c r="J12" i="19"/>
  <c r="K12" i="19" s="1"/>
  <c r="A12" i="19" s="1"/>
  <c r="J16" i="19"/>
  <c r="K16" i="19" s="1"/>
  <c r="A16" i="19" s="1"/>
  <c r="J20" i="19"/>
  <c r="K20" i="19" s="1"/>
  <c r="A20" i="19" s="1"/>
  <c r="J24" i="19"/>
  <c r="K24" i="19" s="1"/>
  <c r="A24" i="19" s="1"/>
  <c r="J27" i="19"/>
  <c r="K27" i="19" s="1"/>
  <c r="A27" i="19" s="1"/>
  <c r="J8" i="17"/>
  <c r="K8" i="17" s="1"/>
  <c r="A8" i="17" s="1"/>
  <c r="J12" i="17"/>
  <c r="K12" i="17" s="1"/>
  <c r="A12" i="17" s="1"/>
  <c r="J16" i="17"/>
  <c r="K16" i="17" s="1"/>
  <c r="A16" i="17" s="1"/>
  <c r="J20" i="17"/>
  <c r="K20" i="17" s="1"/>
  <c r="A20" i="17" s="1"/>
  <c r="J24" i="17"/>
  <c r="K24" i="17" s="1"/>
  <c r="A24" i="17" s="1"/>
  <c r="J4" i="18"/>
  <c r="K4" i="18" s="1"/>
  <c r="A4" i="18" s="1"/>
  <c r="J7" i="18"/>
  <c r="K7" i="18" s="1"/>
  <c r="A7" i="18" s="1"/>
  <c r="J11" i="18"/>
  <c r="K11" i="18" s="1"/>
  <c r="A11" i="18" s="1"/>
  <c r="J15" i="18"/>
  <c r="K15" i="18" s="1"/>
  <c r="A15" i="18" s="1"/>
  <c r="J19" i="18"/>
  <c r="K19" i="18" s="1"/>
  <c r="A19" i="18" s="1"/>
  <c r="J23" i="18"/>
  <c r="K23" i="18" s="1"/>
  <c r="A23" i="18" s="1"/>
  <c r="J27" i="18"/>
  <c r="K27" i="18" s="1"/>
  <c r="A27" i="18" s="1"/>
  <c r="J31" i="18"/>
  <c r="K31" i="18" s="1"/>
  <c r="A31" i="18" s="1"/>
  <c r="J13" i="18"/>
  <c r="K13" i="18" s="1"/>
  <c r="A13" i="18" s="1"/>
  <c r="J29" i="18"/>
  <c r="K29" i="18" s="1"/>
  <c r="A29" i="18" s="1"/>
  <c r="J9" i="19"/>
  <c r="K9" i="19" s="1"/>
  <c r="A9" i="19" s="1"/>
  <c r="J13" i="19"/>
  <c r="K13" i="19" s="1"/>
  <c r="A13" i="19" s="1"/>
  <c r="J17" i="19"/>
  <c r="K17" i="19" s="1"/>
  <c r="A17" i="19" s="1"/>
  <c r="J21" i="19"/>
  <c r="K21" i="19" s="1"/>
  <c r="A21" i="19" s="1"/>
  <c r="J9" i="17"/>
  <c r="K9" i="17" s="1"/>
  <c r="A9" i="17" s="1"/>
  <c r="J13" i="17"/>
  <c r="K13" i="17" s="1"/>
  <c r="A13" i="17" s="1"/>
  <c r="J17" i="17"/>
  <c r="K17" i="17" s="1"/>
  <c r="A17" i="17" s="1"/>
  <c r="J21" i="17"/>
  <c r="K21" i="17" s="1"/>
  <c r="A21" i="17" s="1"/>
  <c r="J25" i="17"/>
  <c r="K25" i="17" s="1"/>
  <c r="A25" i="17" s="1"/>
  <c r="J8" i="18"/>
  <c r="K8" i="18" s="1"/>
  <c r="A8" i="18" s="1"/>
  <c r="J12" i="18"/>
  <c r="K12" i="18" s="1"/>
  <c r="A12" i="18" s="1"/>
  <c r="J16" i="18"/>
  <c r="K16" i="18" s="1"/>
  <c r="A16" i="18" s="1"/>
  <c r="J20" i="18"/>
  <c r="K20" i="18" s="1"/>
  <c r="A20" i="18" s="1"/>
  <c r="J24" i="18"/>
  <c r="K24" i="18" s="1"/>
  <c r="A24" i="18" s="1"/>
  <c r="J28" i="18"/>
  <c r="K28" i="18" s="1"/>
  <c r="A28" i="18" s="1"/>
  <c r="J32" i="18"/>
  <c r="K32" i="18" s="1"/>
  <c r="A32" i="18" s="1"/>
  <c r="J4" i="19"/>
  <c r="K4" i="19" s="1"/>
  <c r="A4" i="19" s="1"/>
  <c r="B22" i="29" l="1"/>
  <c r="AJ36" i="18"/>
  <c r="AF36" i="18"/>
  <c r="AB36" i="18"/>
  <c r="X36" i="18"/>
  <c r="T36" i="18"/>
  <c r="P36" i="18"/>
  <c r="AL35" i="18"/>
  <c r="AH35" i="18"/>
  <c r="AD35" i="18"/>
  <c r="Z35" i="18"/>
  <c r="V35" i="18"/>
  <c r="R35" i="18"/>
  <c r="N35" i="18"/>
  <c r="AJ34" i="18"/>
  <c r="AF34" i="18"/>
  <c r="AB34" i="18"/>
  <c r="X34" i="18"/>
  <c r="T34" i="18"/>
  <c r="P34" i="18"/>
  <c r="AL33" i="18"/>
  <c r="AL37" i="18" s="1"/>
  <c r="AH33" i="18"/>
  <c r="AH37" i="18" s="1"/>
  <c r="AD33" i="18"/>
  <c r="AD37" i="18" s="1"/>
  <c r="Z33" i="18"/>
  <c r="Z37" i="18" s="1"/>
  <c r="V33" i="18"/>
  <c r="V37" i="18" s="1"/>
  <c r="R33" i="18"/>
  <c r="R37" i="18" s="1"/>
  <c r="N33" i="18"/>
  <c r="N37" i="18" s="1"/>
  <c r="AJ32" i="18"/>
  <c r="AF32" i="18"/>
  <c r="AB32" i="18"/>
  <c r="X32" i="18"/>
  <c r="T32" i="18"/>
  <c r="P32" i="18"/>
  <c r="AL31" i="18"/>
  <c r="AH31" i="18"/>
  <c r="AD31" i="18"/>
  <c r="Z31" i="18"/>
  <c r="V31" i="18"/>
  <c r="R31" i="18"/>
  <c r="N31" i="18"/>
  <c r="AJ27" i="18"/>
  <c r="AF27" i="18"/>
  <c r="AB27" i="18"/>
  <c r="X27" i="18"/>
  <c r="T27" i="18"/>
  <c r="P27" i="18"/>
  <c r="AL26" i="18"/>
  <c r="AH26" i="18"/>
  <c r="AD26" i="18"/>
  <c r="Z26" i="18"/>
  <c r="V26" i="18"/>
  <c r="R26" i="18"/>
  <c r="N26" i="18"/>
  <c r="AJ25" i="18"/>
  <c r="AF25" i="18"/>
  <c r="AB25" i="18"/>
  <c r="X25" i="18"/>
  <c r="T25" i="18"/>
  <c r="P25" i="18"/>
  <c r="AL24" i="18"/>
  <c r="AL28" i="18" s="1"/>
  <c r="AH24" i="18"/>
  <c r="AH28" i="18" s="1"/>
  <c r="AD24" i="18"/>
  <c r="AD28" i="18" s="1"/>
  <c r="Z24" i="18"/>
  <c r="Z28" i="18" s="1"/>
  <c r="V24" i="18"/>
  <c r="V28" i="18" s="1"/>
  <c r="R24" i="18"/>
  <c r="R28" i="18" s="1"/>
  <c r="N24" i="18"/>
  <c r="AJ23" i="18"/>
  <c r="AF23" i="18"/>
  <c r="AB23" i="18"/>
  <c r="X23" i="18"/>
  <c r="T23" i="18"/>
  <c r="P23" i="18"/>
  <c r="AL22" i="18"/>
  <c r="AH22" i="18"/>
  <c r="AD22" i="18"/>
  <c r="Z22" i="18"/>
  <c r="V22" i="18"/>
  <c r="R22" i="18"/>
  <c r="N22" i="18"/>
  <c r="AJ18" i="18"/>
  <c r="AF18" i="18"/>
  <c r="AB18" i="18"/>
  <c r="X18" i="18"/>
  <c r="T18" i="18"/>
  <c r="P18" i="18"/>
  <c r="AL17" i="18"/>
  <c r="AH17" i="18"/>
  <c r="AD17" i="18"/>
  <c r="Z17" i="18"/>
  <c r="V17" i="18"/>
  <c r="R17" i="18"/>
  <c r="N17" i="18"/>
  <c r="AJ16" i="18"/>
  <c r="AF16" i="18"/>
  <c r="AB16" i="18"/>
  <c r="X16" i="18"/>
  <c r="T16" i="18"/>
  <c r="P16" i="18"/>
  <c r="AL15" i="18"/>
  <c r="AL19" i="18" s="1"/>
  <c r="AH15" i="18"/>
  <c r="AH19" i="18" s="1"/>
  <c r="AD15" i="18"/>
  <c r="AD19" i="18" s="1"/>
  <c r="Z15" i="18"/>
  <c r="Z19" i="18" s="1"/>
  <c r="V15" i="18"/>
  <c r="V19" i="18" s="1"/>
  <c r="R15" i="18"/>
  <c r="N15" i="18"/>
  <c r="AJ14" i="18"/>
  <c r="AF14" i="18"/>
  <c r="AB14" i="18"/>
  <c r="X14" i="18"/>
  <c r="T14" i="18"/>
  <c r="P14" i="18"/>
  <c r="AL13" i="18"/>
  <c r="AH13" i="18"/>
  <c r="AD13" i="18"/>
  <c r="Z13" i="18"/>
  <c r="V13" i="18"/>
  <c r="R13" i="18"/>
  <c r="N13" i="18"/>
  <c r="AJ9" i="18"/>
  <c r="AF9" i="18"/>
  <c r="AB9" i="18"/>
  <c r="X9" i="18"/>
  <c r="T9" i="18"/>
  <c r="P9" i="18"/>
  <c r="AL8" i="18"/>
  <c r="AH8" i="18"/>
  <c r="AD8" i="18"/>
  <c r="Z8" i="18"/>
  <c r="V8" i="18"/>
  <c r="R8" i="18"/>
  <c r="N8" i="18"/>
  <c r="AJ7" i="18"/>
  <c r="AF7" i="18"/>
  <c r="AB7" i="18"/>
  <c r="X7" i="18"/>
  <c r="T7" i="18"/>
  <c r="P7" i="18"/>
  <c r="AL6" i="18"/>
  <c r="AL10" i="18" s="1"/>
  <c r="AH6" i="18"/>
  <c r="AH10" i="18" s="1"/>
  <c r="AD6" i="18"/>
  <c r="AD10" i="18" s="1"/>
  <c r="Z6" i="18"/>
  <c r="V6" i="18"/>
  <c r="R6" i="18"/>
  <c r="N6" i="18"/>
  <c r="AJ5" i="18"/>
  <c r="AF5" i="18"/>
  <c r="AM36" i="18"/>
  <c r="AI36" i="18"/>
  <c r="AE36" i="18"/>
  <c r="AA36" i="18"/>
  <c r="W36" i="18"/>
  <c r="S36" i="18"/>
  <c r="O36" i="18"/>
  <c r="AK35" i="18"/>
  <c r="AG35" i="18"/>
  <c r="AC35" i="18"/>
  <c r="Y35" i="18"/>
  <c r="U35" i="18"/>
  <c r="Q35" i="18"/>
  <c r="AM34" i="18"/>
  <c r="AI34" i="18"/>
  <c r="AE34" i="18"/>
  <c r="AA34" i="18"/>
  <c r="W34" i="18"/>
  <c r="S34" i="18"/>
  <c r="O34" i="18"/>
  <c r="AK33" i="18"/>
  <c r="AK37" i="18" s="1"/>
  <c r="AG33" i="18"/>
  <c r="AG37" i="18" s="1"/>
  <c r="AC33" i="18"/>
  <c r="AC37" i="18" s="1"/>
  <c r="Y33" i="18"/>
  <c r="Y37" i="18" s="1"/>
  <c r="U33" i="18"/>
  <c r="Q33" i="18"/>
  <c r="Q37" i="18" s="1"/>
  <c r="AM32" i="18"/>
  <c r="AI32" i="18"/>
  <c r="AE32" i="18"/>
  <c r="AA32" i="18"/>
  <c r="W32" i="18"/>
  <c r="S32" i="18"/>
  <c r="O32" i="18"/>
  <c r="AK31" i="18"/>
  <c r="AG31" i="18"/>
  <c r="AC31" i="18"/>
  <c r="Y31" i="18"/>
  <c r="U31" i="18"/>
  <c r="Q31" i="18"/>
  <c r="AM27" i="18"/>
  <c r="AI27" i="18"/>
  <c r="AE27" i="18"/>
  <c r="AA27" i="18"/>
  <c r="W27" i="18"/>
  <c r="S27" i="18"/>
  <c r="O27" i="18"/>
  <c r="AK26" i="18"/>
  <c r="AG26" i="18"/>
  <c r="AC26" i="18"/>
  <c r="Y26" i="18"/>
  <c r="U26" i="18"/>
  <c r="Q26" i="18"/>
  <c r="AM25" i="18"/>
  <c r="AI25" i="18"/>
  <c r="AE25" i="18"/>
  <c r="AA25" i="18"/>
  <c r="W25" i="18"/>
  <c r="S25" i="18"/>
  <c r="O25" i="18"/>
  <c r="AK24" i="18"/>
  <c r="AK28" i="18" s="1"/>
  <c r="AG24" i="18"/>
  <c r="AG28" i="18" s="1"/>
  <c r="AC24" i="18"/>
  <c r="Y24" i="18"/>
  <c r="Y28" i="18" s="1"/>
  <c r="U24" i="18"/>
  <c r="Q24" i="18"/>
  <c r="Q28" i="18" s="1"/>
  <c r="AM23" i="18"/>
  <c r="AI23" i="18"/>
  <c r="AE23" i="18"/>
  <c r="AA23" i="18"/>
  <c r="W23" i="18"/>
  <c r="S23" i="18"/>
  <c r="O23" i="18"/>
  <c r="AK22" i="18"/>
  <c r="AG22" i="18"/>
  <c r="AC22" i="18"/>
  <c r="Y22" i="18"/>
  <c r="U22" i="18"/>
  <c r="Q22" i="18"/>
  <c r="AM18" i="18"/>
  <c r="AI18" i="18"/>
  <c r="AE18" i="18"/>
  <c r="AA18" i="18"/>
  <c r="W18" i="18"/>
  <c r="S18" i="18"/>
  <c r="O18" i="18"/>
  <c r="AK17" i="18"/>
  <c r="AG17" i="18"/>
  <c r="AC17" i="18"/>
  <c r="Y17" i="18"/>
  <c r="U17" i="18"/>
  <c r="Q17" i="18"/>
  <c r="AM16" i="18"/>
  <c r="AI16" i="18"/>
  <c r="AE16" i="18"/>
  <c r="AA16" i="18"/>
  <c r="W16" i="18"/>
  <c r="S16" i="18"/>
  <c r="O16" i="18"/>
  <c r="AK15" i="18"/>
  <c r="AK19" i="18" s="1"/>
  <c r="AG15" i="18"/>
  <c r="AG19" i="18" s="1"/>
  <c r="AC15" i="18"/>
  <c r="Y15" i="18"/>
  <c r="Y19" i="18" s="1"/>
  <c r="U15" i="18"/>
  <c r="Q15" i="18"/>
  <c r="Q19" i="18" s="1"/>
  <c r="AM14" i="18"/>
  <c r="AI14" i="18"/>
  <c r="AE14" i="18"/>
  <c r="AA14" i="18"/>
  <c r="W14" i="18"/>
  <c r="S14" i="18"/>
  <c r="O14" i="18"/>
  <c r="AK13" i="18"/>
  <c r="AG13" i="18"/>
  <c r="AC13" i="18"/>
  <c r="Y13" i="18"/>
  <c r="U13" i="18"/>
  <c r="Q13" i="18"/>
  <c r="AM9" i="18"/>
  <c r="AI9" i="18"/>
  <c r="AE9" i="18"/>
  <c r="AA9" i="18"/>
  <c r="W9" i="18"/>
  <c r="S9" i="18"/>
  <c r="O9" i="18"/>
  <c r="AK8" i="18"/>
  <c r="AG8" i="18"/>
  <c r="AC8" i="18"/>
  <c r="Y8" i="18"/>
  <c r="U8" i="18"/>
  <c r="Q8" i="18"/>
  <c r="AM7" i="18"/>
  <c r="AI7" i="18"/>
  <c r="AE7" i="18"/>
  <c r="AA7" i="18"/>
  <c r="W7" i="18"/>
  <c r="S7" i="18"/>
  <c r="O7" i="18"/>
  <c r="AK6" i="18"/>
  <c r="AK10" i="18" s="1"/>
  <c r="AG6" i="18"/>
  <c r="AG10" i="18" s="1"/>
  <c r="AC6" i="18"/>
  <c r="Y6" i="18"/>
  <c r="U6" i="18"/>
  <c r="Q6" i="18"/>
  <c r="AM5" i="18"/>
  <c r="AI5" i="18"/>
  <c r="AE5" i="18"/>
  <c r="AA5" i="18"/>
  <c r="W5" i="18"/>
  <c r="S5" i="18"/>
  <c r="O5" i="18"/>
  <c r="AK4" i="18"/>
  <c r="AG4" i="18"/>
  <c r="AC4" i="18"/>
  <c r="Y4" i="18"/>
  <c r="U4" i="18"/>
  <c r="AL36" i="18"/>
  <c r="AH36" i="18"/>
  <c r="AD36" i="18"/>
  <c r="Z36" i="18"/>
  <c r="V36" i="18"/>
  <c r="R36" i="18"/>
  <c r="N36" i="18"/>
  <c r="AJ35" i="18"/>
  <c r="AF35" i="18"/>
  <c r="AB35" i="18"/>
  <c r="X35" i="18"/>
  <c r="T35" i="18"/>
  <c r="P35" i="18"/>
  <c r="AL34" i="18"/>
  <c r="AH34" i="18"/>
  <c r="AD34" i="18"/>
  <c r="Z34" i="18"/>
  <c r="V34" i="18"/>
  <c r="R34" i="18"/>
  <c r="N34" i="18"/>
  <c r="AJ33" i="18"/>
  <c r="AJ37" i="18" s="1"/>
  <c r="AF33" i="18"/>
  <c r="AF37" i="18" s="1"/>
  <c r="AB33" i="18"/>
  <c r="AB37" i="18" s="1"/>
  <c r="X33" i="18"/>
  <c r="T33" i="18"/>
  <c r="T37" i="18" s="1"/>
  <c r="P33" i="18"/>
  <c r="AL32" i="18"/>
  <c r="AH32" i="18"/>
  <c r="AD32" i="18"/>
  <c r="Z32" i="18"/>
  <c r="V32" i="18"/>
  <c r="R32" i="18"/>
  <c r="N32" i="18"/>
  <c r="AJ31" i="18"/>
  <c r="AF31" i="18"/>
  <c r="AB31" i="18"/>
  <c r="X31" i="18"/>
  <c r="T31" i="18"/>
  <c r="P31" i="18"/>
  <c r="AL27" i="18"/>
  <c r="AH27" i="18"/>
  <c r="AD27" i="18"/>
  <c r="Z27" i="18"/>
  <c r="V27" i="18"/>
  <c r="R27" i="18"/>
  <c r="N27" i="18"/>
  <c r="AJ26" i="18"/>
  <c r="AF26" i="18"/>
  <c r="AB26" i="18"/>
  <c r="X26" i="18"/>
  <c r="T26" i="18"/>
  <c r="P26" i="18"/>
  <c r="AL25" i="18"/>
  <c r="AH25" i="18"/>
  <c r="AD25" i="18"/>
  <c r="Z25" i="18"/>
  <c r="V25" i="18"/>
  <c r="R25" i="18"/>
  <c r="N25" i="18"/>
  <c r="AJ24" i="18"/>
  <c r="AJ28" i="18" s="1"/>
  <c r="AF24" i="18"/>
  <c r="AF28" i="18" s="1"/>
  <c r="AB24" i="18"/>
  <c r="AB28" i="18" s="1"/>
  <c r="X24" i="18"/>
  <c r="T24" i="18"/>
  <c r="T28" i="18" s="1"/>
  <c r="P24" i="18"/>
  <c r="AL23" i="18"/>
  <c r="AH23" i="18"/>
  <c r="AD23" i="18"/>
  <c r="Z23" i="18"/>
  <c r="V23" i="18"/>
  <c r="R23" i="18"/>
  <c r="N23" i="18"/>
  <c r="AJ22" i="18"/>
  <c r="AF22" i="18"/>
  <c r="AB22" i="18"/>
  <c r="X22" i="18"/>
  <c r="T22" i="18"/>
  <c r="P22" i="18"/>
  <c r="AL18" i="18"/>
  <c r="AH18" i="18"/>
  <c r="AD18" i="18"/>
  <c r="Z18" i="18"/>
  <c r="V18" i="18"/>
  <c r="R18" i="18"/>
  <c r="N18" i="18"/>
  <c r="AJ17" i="18"/>
  <c r="AF17" i="18"/>
  <c r="AB17" i="18"/>
  <c r="X17" i="18"/>
  <c r="T17" i="18"/>
  <c r="P17" i="18"/>
  <c r="AL16" i="18"/>
  <c r="AH16" i="18"/>
  <c r="AD16" i="18"/>
  <c r="Z16" i="18"/>
  <c r="V16" i="18"/>
  <c r="R16" i="18"/>
  <c r="N16" i="18"/>
  <c r="AJ15" i="18"/>
  <c r="AJ19" i="18" s="1"/>
  <c r="AF15" i="18"/>
  <c r="AF19" i="18" s="1"/>
  <c r="AB15" i="18"/>
  <c r="AB19" i="18" s="1"/>
  <c r="X15" i="18"/>
  <c r="T15" i="18"/>
  <c r="P15" i="18"/>
  <c r="AL14" i="18"/>
  <c r="AH14" i="18"/>
  <c r="AD14" i="18"/>
  <c r="Z14" i="18"/>
  <c r="V14" i="18"/>
  <c r="R14" i="18"/>
  <c r="N14" i="18"/>
  <c r="AJ13" i="18"/>
  <c r="AF13" i="18"/>
  <c r="AB13" i="18"/>
  <c r="X13" i="18"/>
  <c r="T13" i="18"/>
  <c r="P13" i="18"/>
  <c r="AL9" i="18"/>
  <c r="AH9" i="18"/>
  <c r="AD9" i="18"/>
  <c r="Z9" i="18"/>
  <c r="V9" i="18"/>
  <c r="R9" i="18"/>
  <c r="N9" i="18"/>
  <c r="AJ8" i="18"/>
  <c r="AF8" i="18"/>
  <c r="AB8" i="18"/>
  <c r="X8" i="18"/>
  <c r="T8" i="18"/>
  <c r="P8" i="18"/>
  <c r="AL7" i="18"/>
  <c r="AH7" i="18"/>
  <c r="AD7" i="18"/>
  <c r="Z7" i="18"/>
  <c r="V7" i="18"/>
  <c r="R7" i="18"/>
  <c r="N7" i="18"/>
  <c r="AJ6" i="18"/>
  <c r="AJ10" i="18" s="1"/>
  <c r="AF6" i="18"/>
  <c r="AF10" i="18" s="1"/>
  <c r="AB6" i="18"/>
  <c r="AB10" i="18" s="1"/>
  <c r="X6" i="18"/>
  <c r="T6" i="18"/>
  <c r="P6" i="18"/>
  <c r="AL5" i="18"/>
  <c r="AH5" i="18"/>
  <c r="AD5" i="18"/>
  <c r="AK36" i="18"/>
  <c r="AG36" i="18"/>
  <c r="AC36" i="18"/>
  <c r="Y36" i="18"/>
  <c r="U36" i="18"/>
  <c r="Q36" i="18"/>
  <c r="AM35" i="18"/>
  <c r="AI35" i="18"/>
  <c r="AE35" i="18"/>
  <c r="AA35" i="18"/>
  <c r="W35" i="18"/>
  <c r="S35" i="18"/>
  <c r="O35" i="18"/>
  <c r="AK34" i="18"/>
  <c r="AG34" i="18"/>
  <c r="AC34" i="18"/>
  <c r="Y34" i="18"/>
  <c r="U34" i="18"/>
  <c r="Q34" i="18"/>
  <c r="AM33" i="18"/>
  <c r="AM37" i="18" s="1"/>
  <c r="AI33" i="18"/>
  <c r="AI37" i="18" s="1"/>
  <c r="AE33" i="18"/>
  <c r="AE37" i="18" s="1"/>
  <c r="AA33" i="18"/>
  <c r="AA37" i="18" s="1"/>
  <c r="W33" i="18"/>
  <c r="W37" i="18" s="1"/>
  <c r="S33" i="18"/>
  <c r="S37" i="18" s="1"/>
  <c r="O33" i="18"/>
  <c r="O37" i="18" s="1"/>
  <c r="AK32" i="18"/>
  <c r="AG32" i="18"/>
  <c r="AC32" i="18"/>
  <c r="Y32" i="18"/>
  <c r="U32" i="18"/>
  <c r="Q32" i="18"/>
  <c r="AM31" i="18"/>
  <c r="AI31" i="18"/>
  <c r="AE31" i="18"/>
  <c r="AA31" i="18"/>
  <c r="W31" i="18"/>
  <c r="S31" i="18"/>
  <c r="O31" i="18"/>
  <c r="AK27" i="18"/>
  <c r="AG27" i="18"/>
  <c r="AC27" i="18"/>
  <c r="Y27" i="18"/>
  <c r="U27" i="18"/>
  <c r="Q27" i="18"/>
  <c r="AM26" i="18"/>
  <c r="AI26" i="18"/>
  <c r="AE26" i="18"/>
  <c r="AA26" i="18"/>
  <c r="W26" i="18"/>
  <c r="S26" i="18"/>
  <c r="O26" i="18"/>
  <c r="AK25" i="18"/>
  <c r="AG25" i="18"/>
  <c r="AC25" i="18"/>
  <c r="Y25" i="18"/>
  <c r="U25" i="18"/>
  <c r="Q25" i="18"/>
  <c r="AM24" i="18"/>
  <c r="AM28" i="18" s="1"/>
  <c r="AI24" i="18"/>
  <c r="AI28" i="18" s="1"/>
  <c r="AE24" i="18"/>
  <c r="AE28" i="18" s="1"/>
  <c r="AA24" i="18"/>
  <c r="AA28" i="18" s="1"/>
  <c r="W24" i="18"/>
  <c r="W28" i="18" s="1"/>
  <c r="S24" i="18"/>
  <c r="S28" i="18" s="1"/>
  <c r="O24" i="18"/>
  <c r="O28" i="18" s="1"/>
  <c r="AK23" i="18"/>
  <c r="AG23" i="18"/>
  <c r="AC23" i="18"/>
  <c r="Y23" i="18"/>
  <c r="U23" i="18"/>
  <c r="Q23" i="18"/>
  <c r="AM22" i="18"/>
  <c r="AI22" i="18"/>
  <c r="AE22" i="18"/>
  <c r="AA22" i="18"/>
  <c r="W22" i="18"/>
  <c r="S22" i="18"/>
  <c r="O22" i="18"/>
  <c r="AK18" i="18"/>
  <c r="AG18" i="18"/>
  <c r="AC18" i="18"/>
  <c r="Y18" i="18"/>
  <c r="U18" i="18"/>
  <c r="Q18" i="18"/>
  <c r="AM17" i="18"/>
  <c r="AI17" i="18"/>
  <c r="AE17" i="18"/>
  <c r="AA17" i="18"/>
  <c r="W17" i="18"/>
  <c r="S17" i="18"/>
  <c r="O17" i="18"/>
  <c r="AK16" i="18"/>
  <c r="AG16" i="18"/>
  <c r="AC16" i="18"/>
  <c r="Y16" i="18"/>
  <c r="U16" i="18"/>
  <c r="Q16" i="18"/>
  <c r="AM15" i="18"/>
  <c r="AM19" i="18" s="1"/>
  <c r="AI15" i="18"/>
  <c r="AI19" i="18" s="1"/>
  <c r="AE15" i="18"/>
  <c r="AA15" i="18"/>
  <c r="AA19" i="18" s="1"/>
  <c r="W15" i="18"/>
  <c r="W19" i="18" s="1"/>
  <c r="S15" i="18"/>
  <c r="S19" i="18" s="1"/>
  <c r="O15" i="18"/>
  <c r="AK14" i="18"/>
  <c r="AG14" i="18"/>
  <c r="AC14" i="18"/>
  <c r="Y14" i="18"/>
  <c r="U14" i="18"/>
  <c r="Q14" i="18"/>
  <c r="AM13" i="18"/>
  <c r="AI13" i="18"/>
  <c r="AE13" i="18"/>
  <c r="AA13" i="18"/>
  <c r="W13" i="18"/>
  <c r="S13" i="18"/>
  <c r="O13" i="18"/>
  <c r="AK9" i="18"/>
  <c r="AG9" i="18"/>
  <c r="AC9" i="18"/>
  <c r="Y9" i="18"/>
  <c r="U9" i="18"/>
  <c r="Q9" i="18"/>
  <c r="AM8" i="18"/>
  <c r="AI8" i="18"/>
  <c r="AE8" i="18"/>
  <c r="AA8" i="18"/>
  <c r="W8" i="18"/>
  <c r="S8" i="18"/>
  <c r="O8" i="18"/>
  <c r="AK7" i="18"/>
  <c r="AG7" i="18"/>
  <c r="AC7" i="18"/>
  <c r="Y7" i="18"/>
  <c r="U7" i="18"/>
  <c r="Q7" i="18"/>
  <c r="AM6" i="18"/>
  <c r="AM10" i="18" s="1"/>
  <c r="AI6" i="18"/>
  <c r="AI10" i="18" s="1"/>
  <c r="AE6" i="18"/>
  <c r="AA6" i="18"/>
  <c r="AA10" i="18" s="1"/>
  <c r="W6" i="18"/>
  <c r="S6" i="18"/>
  <c r="O6" i="18"/>
  <c r="AK5" i="18"/>
  <c r="AG5" i="18"/>
  <c r="AC5" i="18"/>
  <c r="Y5" i="18"/>
  <c r="U5" i="18"/>
  <c r="Q5" i="18"/>
  <c r="AM4" i="18"/>
  <c r="AI4" i="18"/>
  <c r="AE4" i="18"/>
  <c r="AA4" i="18"/>
  <c r="W4" i="18"/>
  <c r="S4" i="18"/>
  <c r="V5" i="18"/>
  <c r="N5" i="18"/>
  <c r="AF4" i="18"/>
  <c r="X4" i="18"/>
  <c r="Q4" i="18"/>
  <c r="AB5" i="18"/>
  <c r="T5" i="18"/>
  <c r="AL4" i="18"/>
  <c r="AD4" i="18"/>
  <c r="V4" i="18"/>
  <c r="P4" i="18"/>
  <c r="Z5" i="18"/>
  <c r="R5" i="18"/>
  <c r="AJ4" i="18"/>
  <c r="AB4" i="18"/>
  <c r="T4" i="18"/>
  <c r="O4" i="18"/>
  <c r="X5" i="18"/>
  <c r="P5" i="18"/>
  <c r="AH4" i="18"/>
  <c r="Z4" i="18"/>
  <c r="R4" i="18"/>
  <c r="N4" i="18"/>
  <c r="AL36" i="19"/>
  <c r="AH36" i="19"/>
  <c r="AD36" i="19"/>
  <c r="Z36" i="19"/>
  <c r="V36" i="19"/>
  <c r="R36" i="19"/>
  <c r="N36" i="19"/>
  <c r="AJ35" i="19"/>
  <c r="AF35" i="19"/>
  <c r="AB35" i="19"/>
  <c r="X35" i="19"/>
  <c r="T35" i="19"/>
  <c r="P35" i="19"/>
  <c r="AL34" i="19"/>
  <c r="AH34" i="19"/>
  <c r="AD34" i="19"/>
  <c r="Z34" i="19"/>
  <c r="V34" i="19"/>
  <c r="R34" i="19"/>
  <c r="N34" i="19"/>
  <c r="AJ33" i="19"/>
  <c r="AJ37" i="19" s="1"/>
  <c r="AF33" i="19"/>
  <c r="AF37" i="19" s="1"/>
  <c r="AB33" i="19"/>
  <c r="AB37" i="19" s="1"/>
  <c r="X33" i="19"/>
  <c r="X37" i="19" s="1"/>
  <c r="T33" i="19"/>
  <c r="T37" i="19" s="1"/>
  <c r="P33" i="19"/>
  <c r="AL32" i="19"/>
  <c r="AH32" i="19"/>
  <c r="AD32" i="19"/>
  <c r="Z32" i="19"/>
  <c r="V32" i="19"/>
  <c r="R32" i="19"/>
  <c r="N32" i="19"/>
  <c r="AJ31" i="19"/>
  <c r="AF31" i="19"/>
  <c r="AB31" i="19"/>
  <c r="X31" i="19"/>
  <c r="T31" i="19"/>
  <c r="P31" i="19"/>
  <c r="AL27" i="19"/>
  <c r="AH27" i="19"/>
  <c r="AD27" i="19"/>
  <c r="Z27" i="19"/>
  <c r="V27" i="19"/>
  <c r="R27" i="19"/>
  <c r="N27" i="19"/>
  <c r="AJ26" i="19"/>
  <c r="AF26" i="19"/>
  <c r="AB26" i="19"/>
  <c r="X26" i="19"/>
  <c r="T26" i="19"/>
  <c r="P26" i="19"/>
  <c r="AL25" i="19"/>
  <c r="AH25" i="19"/>
  <c r="AD25" i="19"/>
  <c r="Z25" i="19"/>
  <c r="V25" i="19"/>
  <c r="R25" i="19"/>
  <c r="N25" i="19"/>
  <c r="AJ24" i="19"/>
  <c r="AJ28" i="19" s="1"/>
  <c r="AF24" i="19"/>
  <c r="AF28" i="19" s="1"/>
  <c r="AB24" i="19"/>
  <c r="AB28" i="19" s="1"/>
  <c r="X24" i="19"/>
  <c r="X28" i="19" s="1"/>
  <c r="T24" i="19"/>
  <c r="T28" i="19" s="1"/>
  <c r="P24" i="19"/>
  <c r="AL23" i="19"/>
  <c r="AH23" i="19"/>
  <c r="AD23" i="19"/>
  <c r="Z23" i="19"/>
  <c r="V23" i="19"/>
  <c r="R23" i="19"/>
  <c r="N23" i="19"/>
  <c r="AJ22" i="19"/>
  <c r="AF22" i="19"/>
  <c r="AB22" i="19"/>
  <c r="X22" i="19"/>
  <c r="T22" i="19"/>
  <c r="P22" i="19"/>
  <c r="AL18" i="19"/>
  <c r="AH18" i="19"/>
  <c r="AD18" i="19"/>
  <c r="Z18" i="19"/>
  <c r="V18" i="19"/>
  <c r="R18" i="19"/>
  <c r="N18" i="19"/>
  <c r="AJ17" i="19"/>
  <c r="AF17" i="19"/>
  <c r="AB17" i="19"/>
  <c r="X17" i="19"/>
  <c r="T17" i="19"/>
  <c r="P17" i="19"/>
  <c r="AL16" i="19"/>
  <c r="AH16" i="19"/>
  <c r="AD16" i="19"/>
  <c r="Z16" i="19"/>
  <c r="V16" i="19"/>
  <c r="R16" i="19"/>
  <c r="N16" i="19"/>
  <c r="AJ15" i="19"/>
  <c r="AJ19" i="19" s="1"/>
  <c r="AF15" i="19"/>
  <c r="AF19" i="19" s="1"/>
  <c r="AB15" i="19"/>
  <c r="AB19" i="19" s="1"/>
  <c r="X15" i="19"/>
  <c r="X19" i="19" s="1"/>
  <c r="T15" i="19"/>
  <c r="T19" i="19" s="1"/>
  <c r="P15" i="19"/>
  <c r="AL14" i="19"/>
  <c r="AH14" i="19"/>
  <c r="AD14" i="19"/>
  <c r="Z14" i="19"/>
  <c r="V14" i="19"/>
  <c r="R14" i="19"/>
  <c r="N14" i="19"/>
  <c r="AJ13" i="19"/>
  <c r="AF13" i="19"/>
  <c r="AB13" i="19"/>
  <c r="X13" i="19"/>
  <c r="T13" i="19"/>
  <c r="P13" i="19"/>
  <c r="AL9" i="19"/>
  <c r="AH9" i="19"/>
  <c r="AK36" i="19"/>
  <c r="AG36" i="19"/>
  <c r="AC36" i="19"/>
  <c r="Y36" i="19"/>
  <c r="U36" i="19"/>
  <c r="Q36" i="19"/>
  <c r="AM35" i="19"/>
  <c r="AI35" i="19"/>
  <c r="AE35" i="19"/>
  <c r="AA35" i="19"/>
  <c r="W35" i="19"/>
  <c r="S35" i="19"/>
  <c r="O35" i="19"/>
  <c r="AK34" i="19"/>
  <c r="AG34" i="19"/>
  <c r="AC34" i="19"/>
  <c r="Y34" i="19"/>
  <c r="U34" i="19"/>
  <c r="Q34" i="19"/>
  <c r="AM33" i="19"/>
  <c r="AM37" i="19" s="1"/>
  <c r="AI33" i="19"/>
  <c r="AI37" i="19" s="1"/>
  <c r="AE33" i="19"/>
  <c r="AE37" i="19" s="1"/>
  <c r="AA33" i="19"/>
  <c r="AA37" i="19" s="1"/>
  <c r="W33" i="19"/>
  <c r="S33" i="19"/>
  <c r="S37" i="19" s="1"/>
  <c r="O33" i="19"/>
  <c r="AK32" i="19"/>
  <c r="AG32" i="19"/>
  <c r="AC32" i="19"/>
  <c r="Y32" i="19"/>
  <c r="U32" i="19"/>
  <c r="Q32" i="19"/>
  <c r="AM31" i="19"/>
  <c r="AI31" i="19"/>
  <c r="AE31" i="19"/>
  <c r="AA31" i="19"/>
  <c r="W31" i="19"/>
  <c r="S31" i="19"/>
  <c r="O31" i="19"/>
  <c r="AK27" i="19"/>
  <c r="AG27" i="19"/>
  <c r="AC27" i="19"/>
  <c r="Y27" i="19"/>
  <c r="U27" i="19"/>
  <c r="Q27" i="19"/>
  <c r="AM26" i="19"/>
  <c r="AI26" i="19"/>
  <c r="AE26" i="19"/>
  <c r="AA26" i="19"/>
  <c r="W26" i="19"/>
  <c r="S26" i="19"/>
  <c r="O26" i="19"/>
  <c r="AK25" i="19"/>
  <c r="AG25" i="19"/>
  <c r="AC25" i="19"/>
  <c r="Y25" i="19"/>
  <c r="U25" i="19"/>
  <c r="Q25" i="19"/>
  <c r="AM24" i="19"/>
  <c r="AM28" i="19" s="1"/>
  <c r="AI24" i="19"/>
  <c r="AI28" i="19" s="1"/>
  <c r="AE24" i="19"/>
  <c r="AE28" i="19" s="1"/>
  <c r="AA24" i="19"/>
  <c r="AA28" i="19" s="1"/>
  <c r="W24" i="19"/>
  <c r="S24" i="19"/>
  <c r="S28" i="19" s="1"/>
  <c r="O24" i="19"/>
  <c r="AK23" i="19"/>
  <c r="AG23" i="19"/>
  <c r="AC23" i="19"/>
  <c r="Y23" i="19"/>
  <c r="U23" i="19"/>
  <c r="Q23" i="19"/>
  <c r="AM22" i="19"/>
  <c r="AI22" i="19"/>
  <c r="AE22" i="19"/>
  <c r="AA22" i="19"/>
  <c r="W22" i="19"/>
  <c r="S22" i="19"/>
  <c r="O22" i="19"/>
  <c r="AK18" i="19"/>
  <c r="AG18" i="19"/>
  <c r="AC18" i="19"/>
  <c r="Y18" i="19"/>
  <c r="U18" i="19"/>
  <c r="Q18" i="19"/>
  <c r="AM17" i="19"/>
  <c r="AI17" i="19"/>
  <c r="AE17" i="19"/>
  <c r="AA17" i="19"/>
  <c r="W17" i="19"/>
  <c r="S17" i="19"/>
  <c r="O17" i="19"/>
  <c r="AK16" i="19"/>
  <c r="AG16" i="19"/>
  <c r="AC16" i="19"/>
  <c r="Y16" i="19"/>
  <c r="U16" i="19"/>
  <c r="Q16" i="19"/>
  <c r="AM15" i="19"/>
  <c r="AM19" i="19" s="1"/>
  <c r="AI15" i="19"/>
  <c r="AI19" i="19" s="1"/>
  <c r="AE15" i="19"/>
  <c r="AE19" i="19" s="1"/>
  <c r="AA15" i="19"/>
  <c r="AA19" i="19" s="1"/>
  <c r="W15" i="19"/>
  <c r="S15" i="19"/>
  <c r="S19" i="19" s="1"/>
  <c r="O15" i="19"/>
  <c r="AK14" i="19"/>
  <c r="AG14" i="19"/>
  <c r="AC14" i="19"/>
  <c r="Y14" i="19"/>
  <c r="U14" i="19"/>
  <c r="Q14" i="19"/>
  <c r="AM13" i="19"/>
  <c r="AI13" i="19"/>
  <c r="AE13" i="19"/>
  <c r="AA13" i="19"/>
  <c r="W13" i="19"/>
  <c r="S13" i="19"/>
  <c r="O13" i="19"/>
  <c r="AK9" i="19"/>
  <c r="AG9" i="19"/>
  <c r="AC9" i="19"/>
  <c r="Y9" i="19"/>
  <c r="U9" i="19"/>
  <c r="Q9" i="19"/>
  <c r="AM8" i="19"/>
  <c r="AI8" i="19"/>
  <c r="AE8" i="19"/>
  <c r="AA8" i="19"/>
  <c r="W8" i="19"/>
  <c r="S8" i="19"/>
  <c r="O8" i="19"/>
  <c r="AK7" i="19"/>
  <c r="AG7" i="19"/>
  <c r="AC7" i="19"/>
  <c r="Y7" i="19"/>
  <c r="AJ36" i="19"/>
  <c r="AF36" i="19"/>
  <c r="AB36" i="19"/>
  <c r="X36" i="19"/>
  <c r="T36" i="19"/>
  <c r="P36" i="19"/>
  <c r="AL35" i="19"/>
  <c r="AH35" i="19"/>
  <c r="AD35" i="19"/>
  <c r="Z35" i="19"/>
  <c r="V35" i="19"/>
  <c r="R35" i="19"/>
  <c r="N35" i="19"/>
  <c r="AJ34" i="19"/>
  <c r="AF34" i="19"/>
  <c r="AB34" i="19"/>
  <c r="X34" i="19"/>
  <c r="T34" i="19"/>
  <c r="P34" i="19"/>
  <c r="AL33" i="19"/>
  <c r="AL37" i="19" s="1"/>
  <c r="AH33" i="19"/>
  <c r="AH37" i="19" s="1"/>
  <c r="AD33" i="19"/>
  <c r="AD37" i="19" s="1"/>
  <c r="Z33" i="19"/>
  <c r="Z37" i="19" s="1"/>
  <c r="V33" i="19"/>
  <c r="V37" i="19" s="1"/>
  <c r="R33" i="19"/>
  <c r="R37" i="19" s="1"/>
  <c r="N33" i="19"/>
  <c r="N37" i="19" s="1"/>
  <c r="AJ32" i="19"/>
  <c r="AF32" i="19"/>
  <c r="AB32" i="19"/>
  <c r="X32" i="19"/>
  <c r="T32" i="19"/>
  <c r="P32" i="19"/>
  <c r="AL31" i="19"/>
  <c r="AH31" i="19"/>
  <c r="AD31" i="19"/>
  <c r="Z31" i="19"/>
  <c r="V31" i="19"/>
  <c r="R31" i="19"/>
  <c r="N31" i="19"/>
  <c r="AJ27" i="19"/>
  <c r="AF27" i="19"/>
  <c r="AB27" i="19"/>
  <c r="X27" i="19"/>
  <c r="T27" i="19"/>
  <c r="P27" i="19"/>
  <c r="AL26" i="19"/>
  <c r="AH26" i="19"/>
  <c r="AD26" i="19"/>
  <c r="Z26" i="19"/>
  <c r="V26" i="19"/>
  <c r="R26" i="19"/>
  <c r="N26" i="19"/>
  <c r="AJ25" i="19"/>
  <c r="AF25" i="19"/>
  <c r="AB25" i="19"/>
  <c r="X25" i="19"/>
  <c r="T25" i="19"/>
  <c r="P25" i="19"/>
  <c r="AL24" i="19"/>
  <c r="AL28" i="19" s="1"/>
  <c r="AH24" i="19"/>
  <c r="AH28" i="19" s="1"/>
  <c r="AD24" i="19"/>
  <c r="AD28" i="19" s="1"/>
  <c r="Z24" i="19"/>
  <c r="Z28" i="19" s="1"/>
  <c r="V24" i="19"/>
  <c r="V28" i="19" s="1"/>
  <c r="R24" i="19"/>
  <c r="R28" i="19" s="1"/>
  <c r="N24" i="19"/>
  <c r="N28" i="19" s="1"/>
  <c r="AJ23" i="19"/>
  <c r="AF23" i="19"/>
  <c r="AB23" i="19"/>
  <c r="X23" i="19"/>
  <c r="T23" i="19"/>
  <c r="P23" i="19"/>
  <c r="AL22" i="19"/>
  <c r="AH22" i="19"/>
  <c r="AD22" i="19"/>
  <c r="Z22" i="19"/>
  <c r="V22" i="19"/>
  <c r="R22" i="19"/>
  <c r="N22" i="19"/>
  <c r="AJ18" i="19"/>
  <c r="AF18" i="19"/>
  <c r="AB18" i="19"/>
  <c r="X18" i="19"/>
  <c r="T18" i="19"/>
  <c r="P18" i="19"/>
  <c r="AL17" i="19"/>
  <c r="AH17" i="19"/>
  <c r="AD17" i="19"/>
  <c r="Z17" i="19"/>
  <c r="V17" i="19"/>
  <c r="R17" i="19"/>
  <c r="N17" i="19"/>
  <c r="AJ16" i="19"/>
  <c r="AF16" i="19"/>
  <c r="AB16" i="19"/>
  <c r="X16" i="19"/>
  <c r="T16" i="19"/>
  <c r="P16" i="19"/>
  <c r="AL15" i="19"/>
  <c r="AL19" i="19" s="1"/>
  <c r="AH15" i="19"/>
  <c r="AH19" i="19" s="1"/>
  <c r="AD15" i="19"/>
  <c r="AD19" i="19" s="1"/>
  <c r="Z15" i="19"/>
  <c r="Z19" i="19" s="1"/>
  <c r="V15" i="19"/>
  <c r="R15" i="19"/>
  <c r="N15" i="19"/>
  <c r="AJ14" i="19"/>
  <c r="AF14" i="19"/>
  <c r="AB14" i="19"/>
  <c r="X14" i="19"/>
  <c r="T14" i="19"/>
  <c r="P14" i="19"/>
  <c r="AL13" i="19"/>
  <c r="AH13" i="19"/>
  <c r="AD13" i="19"/>
  <c r="Z13" i="19"/>
  <c r="V13" i="19"/>
  <c r="R13" i="19"/>
  <c r="N13" i="19"/>
  <c r="AM36" i="19"/>
  <c r="AI36" i="19"/>
  <c r="AE36" i="19"/>
  <c r="AA36" i="19"/>
  <c r="W36" i="19"/>
  <c r="S36" i="19"/>
  <c r="O36" i="19"/>
  <c r="AK35" i="19"/>
  <c r="AG35" i="19"/>
  <c r="AC35" i="19"/>
  <c r="Y35" i="19"/>
  <c r="U35" i="19"/>
  <c r="Q35" i="19"/>
  <c r="AM34" i="19"/>
  <c r="AI34" i="19"/>
  <c r="AE34" i="19"/>
  <c r="AA34" i="19"/>
  <c r="W34" i="19"/>
  <c r="S34" i="19"/>
  <c r="O34" i="19"/>
  <c r="AK33" i="19"/>
  <c r="AK37" i="19" s="1"/>
  <c r="AG33" i="19"/>
  <c r="AG37" i="19" s="1"/>
  <c r="AC33" i="19"/>
  <c r="AC37" i="19" s="1"/>
  <c r="Y33" i="19"/>
  <c r="Y37" i="19" s="1"/>
  <c r="U33" i="19"/>
  <c r="U37" i="19" s="1"/>
  <c r="Q33" i="19"/>
  <c r="Q37" i="19" s="1"/>
  <c r="AM32" i="19"/>
  <c r="AI32" i="19"/>
  <c r="AE32" i="19"/>
  <c r="AA32" i="19"/>
  <c r="W32" i="19"/>
  <c r="S32" i="19"/>
  <c r="O32" i="19"/>
  <c r="AK31" i="19"/>
  <c r="AG31" i="19"/>
  <c r="AC31" i="19"/>
  <c r="Y31" i="19"/>
  <c r="U31" i="19"/>
  <c r="Q31" i="19"/>
  <c r="AM27" i="19"/>
  <c r="AI27" i="19"/>
  <c r="AE27" i="19"/>
  <c r="AA27" i="19"/>
  <c r="W27" i="19"/>
  <c r="S27" i="19"/>
  <c r="O27" i="19"/>
  <c r="AK26" i="19"/>
  <c r="AG26" i="19"/>
  <c r="AC26" i="19"/>
  <c r="Y26" i="19"/>
  <c r="U26" i="19"/>
  <c r="Q26" i="19"/>
  <c r="AM25" i="19"/>
  <c r="AI25" i="19"/>
  <c r="AE25" i="19"/>
  <c r="AA25" i="19"/>
  <c r="W25" i="19"/>
  <c r="S25" i="19"/>
  <c r="O25" i="19"/>
  <c r="AK24" i="19"/>
  <c r="AK28" i="19" s="1"/>
  <c r="AG24" i="19"/>
  <c r="AG28" i="19" s="1"/>
  <c r="AC24" i="19"/>
  <c r="AC28" i="19" s="1"/>
  <c r="Y24" i="19"/>
  <c r="Y28" i="19" s="1"/>
  <c r="U24" i="19"/>
  <c r="U28" i="19" s="1"/>
  <c r="Q24" i="19"/>
  <c r="AM23" i="19"/>
  <c r="AI23" i="19"/>
  <c r="AE23" i="19"/>
  <c r="AA23" i="19"/>
  <c r="W23" i="19"/>
  <c r="S23" i="19"/>
  <c r="O23" i="19"/>
  <c r="AK22" i="19"/>
  <c r="AG22" i="19"/>
  <c r="AC22" i="19"/>
  <c r="Y22" i="19"/>
  <c r="U22" i="19"/>
  <c r="Q22" i="19"/>
  <c r="AM18" i="19"/>
  <c r="AI18" i="19"/>
  <c r="AE18" i="19"/>
  <c r="AA18" i="19"/>
  <c r="W18" i="19"/>
  <c r="S18" i="19"/>
  <c r="O18" i="19"/>
  <c r="AK17" i="19"/>
  <c r="AG17" i="19"/>
  <c r="AC17" i="19"/>
  <c r="Y17" i="19"/>
  <c r="U17" i="19"/>
  <c r="Q17" i="19"/>
  <c r="AM16" i="19"/>
  <c r="AI16" i="19"/>
  <c r="AE16" i="19"/>
  <c r="AA16" i="19"/>
  <c r="W16" i="19"/>
  <c r="S16" i="19"/>
  <c r="O16" i="19"/>
  <c r="AK15" i="19"/>
  <c r="AK19" i="19" s="1"/>
  <c r="AG15" i="19"/>
  <c r="AG19" i="19" s="1"/>
  <c r="AC15" i="19"/>
  <c r="Y15" i="19"/>
  <c r="Y19" i="19" s="1"/>
  <c r="U15" i="19"/>
  <c r="Q15" i="19"/>
  <c r="AM14" i="19"/>
  <c r="AI14" i="19"/>
  <c r="AE14" i="19"/>
  <c r="AA14" i="19"/>
  <c r="W14" i="19"/>
  <c r="S14" i="19"/>
  <c r="O14" i="19"/>
  <c r="AK13" i="19"/>
  <c r="AG13" i="19"/>
  <c r="AC13" i="19"/>
  <c r="Y13" i="19"/>
  <c r="U13" i="19"/>
  <c r="Q13" i="19"/>
  <c r="AM9" i="19"/>
  <c r="AI9" i="19"/>
  <c r="AE9" i="19"/>
  <c r="AA9" i="19"/>
  <c r="W9" i="19"/>
  <c r="S9" i="19"/>
  <c r="O9" i="19"/>
  <c r="AK8" i="19"/>
  <c r="AG8" i="19"/>
  <c r="AC8" i="19"/>
  <c r="Y8" i="19"/>
  <c r="U8" i="19"/>
  <c r="Q8" i="19"/>
  <c r="AM7" i="19"/>
  <c r="AI7" i="19"/>
  <c r="AE7" i="19"/>
  <c r="AA7" i="19"/>
  <c r="AB9" i="19"/>
  <c r="T9" i="19"/>
  <c r="AL8" i="19"/>
  <c r="AD8" i="19"/>
  <c r="V8" i="19"/>
  <c r="N8" i="19"/>
  <c r="AF7" i="19"/>
  <c r="X7" i="19"/>
  <c r="T7" i="19"/>
  <c r="P7" i="19"/>
  <c r="AL6" i="19"/>
  <c r="AL10" i="19" s="1"/>
  <c r="AH6" i="19"/>
  <c r="AH10" i="19" s="1"/>
  <c r="AD6" i="19"/>
  <c r="AD10" i="19" s="1"/>
  <c r="Z6" i="19"/>
  <c r="Z10" i="19" s="1"/>
  <c r="V6" i="19"/>
  <c r="R6" i="19"/>
  <c r="N6" i="19"/>
  <c r="AJ5" i="19"/>
  <c r="AF5" i="19"/>
  <c r="AB5" i="19"/>
  <c r="X5" i="19"/>
  <c r="T5" i="19"/>
  <c r="P5" i="19"/>
  <c r="AL4" i="19"/>
  <c r="AH4" i="19"/>
  <c r="AD4" i="19"/>
  <c r="Z4" i="19"/>
  <c r="V4" i="19"/>
  <c r="R4" i="19"/>
  <c r="N4" i="19"/>
  <c r="AJ9" i="19"/>
  <c r="Z9" i="19"/>
  <c r="R9" i="19"/>
  <c r="AJ8" i="19"/>
  <c r="AB8" i="19"/>
  <c r="T8" i="19"/>
  <c r="AL7" i="19"/>
  <c r="AD7" i="19"/>
  <c r="W7" i="19"/>
  <c r="S7" i="19"/>
  <c r="O7" i="19"/>
  <c r="AK6" i="19"/>
  <c r="AK10" i="19" s="1"/>
  <c r="AG6" i="19"/>
  <c r="AG10" i="19" s="1"/>
  <c r="AC6" i="19"/>
  <c r="Y6" i="19"/>
  <c r="U6" i="19"/>
  <c r="Q6" i="19"/>
  <c r="AM5" i="19"/>
  <c r="AI5" i="19"/>
  <c r="AE5" i="19"/>
  <c r="AA5" i="19"/>
  <c r="W5" i="19"/>
  <c r="S5" i="19"/>
  <c r="O5" i="19"/>
  <c r="AK4" i="19"/>
  <c r="AG4" i="19"/>
  <c r="AC4" i="19"/>
  <c r="Y4" i="19"/>
  <c r="U4" i="19"/>
  <c r="Q4" i="19"/>
  <c r="AF9" i="19"/>
  <c r="X9" i="19"/>
  <c r="P9" i="19"/>
  <c r="AH8" i="19"/>
  <c r="Z8" i="19"/>
  <c r="R8" i="19"/>
  <c r="AJ7" i="19"/>
  <c r="AB7" i="19"/>
  <c r="V7" i="19"/>
  <c r="R7" i="19"/>
  <c r="N7" i="19"/>
  <c r="AJ6" i="19"/>
  <c r="AJ10" i="19" s="1"/>
  <c r="AF6" i="19"/>
  <c r="AF10" i="19" s="1"/>
  <c r="AB6" i="19"/>
  <c r="AB10" i="19" s="1"/>
  <c r="X6" i="19"/>
  <c r="T6" i="19"/>
  <c r="P6" i="19"/>
  <c r="AL5" i="19"/>
  <c r="AH5" i="19"/>
  <c r="AD5" i="19"/>
  <c r="Z5" i="19"/>
  <c r="V5" i="19"/>
  <c r="R5" i="19"/>
  <c r="N5" i="19"/>
  <c r="AJ4" i="19"/>
  <c r="AF4" i="19"/>
  <c r="AB4" i="19"/>
  <c r="X4" i="19"/>
  <c r="T4" i="19"/>
  <c r="P4" i="19"/>
  <c r="AD9" i="19"/>
  <c r="V9" i="19"/>
  <c r="N9" i="19"/>
  <c r="AF8" i="19"/>
  <c r="X8" i="19"/>
  <c r="P8" i="19"/>
  <c r="AH7" i="19"/>
  <c r="Z7" i="19"/>
  <c r="U7" i="19"/>
  <c r="Q7" i="19"/>
  <c r="AM6" i="19"/>
  <c r="AM10" i="19" s="1"/>
  <c r="AI6" i="19"/>
  <c r="AI10" i="19" s="1"/>
  <c r="AE6" i="19"/>
  <c r="AA6" i="19"/>
  <c r="AA10" i="19" s="1"/>
  <c r="W6" i="19"/>
  <c r="S6" i="19"/>
  <c r="O6" i="19"/>
  <c r="AK5" i="19"/>
  <c r="AG5" i="19"/>
  <c r="AC5" i="19"/>
  <c r="Y5" i="19"/>
  <c r="U5" i="19"/>
  <c r="Q5" i="19"/>
  <c r="AM4" i="19"/>
  <c r="AI4" i="19"/>
  <c r="AE4" i="19"/>
  <c r="AA4" i="19"/>
  <c r="W4" i="19"/>
  <c r="S4" i="19"/>
  <c r="O4" i="19"/>
  <c r="B359" i="9"/>
  <c r="B231" i="7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109" i="3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100" i="5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09" i="8"/>
  <c r="B110" i="8" s="1"/>
  <c r="B111" i="8" s="1"/>
  <c r="B112" i="8" s="1"/>
  <c r="B113" i="8" s="1"/>
  <c r="B114" i="8" s="1"/>
  <c r="B115" i="8" s="1"/>
  <c r="B116" i="8" s="1"/>
  <c r="B117" i="8" s="1"/>
  <c r="B118" i="8" s="1"/>
  <c r="B119" i="8" s="1"/>
  <c r="B120" i="8" s="1"/>
  <c r="B121" i="8" s="1"/>
  <c r="B122" i="8" s="1"/>
  <c r="B123" i="8" s="1"/>
  <c r="B124" i="8" s="1"/>
  <c r="B125" i="8" s="1"/>
  <c r="B126" i="8" s="1"/>
  <c r="B127" i="8" s="1"/>
  <c r="B128" i="8" s="1"/>
  <c r="B129" i="8" s="1"/>
  <c r="B130" i="8" s="1"/>
  <c r="B131" i="8" s="1"/>
  <c r="B132" i="8" s="1"/>
  <c r="B133" i="8" s="1"/>
  <c r="B134" i="8" s="1"/>
  <c r="B135" i="8" s="1"/>
  <c r="B136" i="8" s="1"/>
  <c r="B137" i="8" s="1"/>
  <c r="B138" i="8" s="1"/>
  <c r="B139" i="8" s="1"/>
  <c r="B140" i="8" s="1"/>
  <c r="B141" i="8" s="1"/>
  <c r="B142" i="8" s="1"/>
  <c r="B143" i="8" s="1"/>
  <c r="B144" i="8" s="1"/>
  <c r="B145" i="8" s="1"/>
  <c r="B146" i="8" s="1"/>
  <c r="B147" i="8" s="1"/>
  <c r="B148" i="8" s="1"/>
  <c r="B149" i="8" s="1"/>
  <c r="B150" i="8" s="1"/>
  <c r="B151" i="8" s="1"/>
  <c r="B152" i="8" s="1"/>
  <c r="B153" i="8" s="1"/>
  <c r="B154" i="8" s="1"/>
  <c r="B155" i="8" s="1"/>
  <c r="B156" i="8" s="1"/>
  <c r="B157" i="8" s="1"/>
  <c r="B158" i="8" s="1"/>
  <c r="B159" i="8" s="1"/>
  <c r="B160" i="8" s="1"/>
  <c r="B161" i="8" s="1"/>
  <c r="B162" i="8" s="1"/>
  <c r="B163" i="8" s="1"/>
  <c r="B164" i="8" s="1"/>
  <c r="B165" i="8" s="1"/>
  <c r="B166" i="8" s="1"/>
  <c r="B167" i="8" s="1"/>
  <c r="B168" i="8" s="1"/>
  <c r="B169" i="8" s="1"/>
  <c r="B170" i="8" s="1"/>
  <c r="B171" i="8" s="1"/>
  <c r="B172" i="8" s="1"/>
  <c r="B173" i="8" s="1"/>
  <c r="B174" i="8" s="1"/>
  <c r="B175" i="8" s="1"/>
  <c r="B176" i="8" s="1"/>
  <c r="B177" i="8" s="1"/>
  <c r="B178" i="8" s="1"/>
  <c r="B179" i="8" s="1"/>
  <c r="B180" i="8" s="1"/>
  <c r="B181" i="8" s="1"/>
  <c r="B182" i="8" s="1"/>
  <c r="B183" i="8" s="1"/>
  <c r="B184" i="8" s="1"/>
  <c r="B185" i="8" s="1"/>
  <c r="B186" i="8" s="1"/>
  <c r="B187" i="8" s="1"/>
  <c r="B188" i="8" s="1"/>
  <c r="B189" i="8" s="1"/>
  <c r="B190" i="8" s="1"/>
  <c r="B191" i="8" s="1"/>
  <c r="B192" i="8" s="1"/>
  <c r="B193" i="8" s="1"/>
  <c r="B194" i="8" s="1"/>
  <c r="B195" i="8" s="1"/>
  <c r="B196" i="8" s="1"/>
  <c r="B197" i="8" s="1"/>
  <c r="B198" i="8" s="1"/>
  <c r="B199" i="8" s="1"/>
  <c r="B200" i="8" s="1"/>
  <c r="B201" i="8" s="1"/>
  <c r="B202" i="8" s="1"/>
  <c r="B203" i="8" s="1"/>
  <c r="B204" i="8" s="1"/>
  <c r="B205" i="8" s="1"/>
  <c r="B206" i="8" s="1"/>
  <c r="B207" i="8" s="1"/>
  <c r="B109" i="2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360" i="9" l="1"/>
  <c r="B361" i="9" s="1"/>
  <c r="B362" i="9" s="1"/>
  <c r="B363" i="9" s="1"/>
  <c r="B364" i="9" s="1"/>
  <c r="B365" i="9" s="1"/>
  <c r="B366" i="9" s="1"/>
  <c r="B367" i="9" s="1"/>
  <c r="B368" i="9" s="1"/>
  <c r="B369" i="9" s="1"/>
  <c r="B370" i="9" s="1"/>
  <c r="B371" i="9" s="1"/>
  <c r="B372" i="9" s="1"/>
  <c r="B373" i="9" s="1"/>
  <c r="B374" i="9" s="1"/>
  <c r="B375" i="9" s="1"/>
  <c r="B376" i="9" s="1"/>
  <c r="B377" i="9" s="1"/>
  <c r="B378" i="9" s="1"/>
  <c r="B379" i="9" s="1"/>
  <c r="B380" i="9" s="1"/>
  <c r="B381" i="9" s="1"/>
  <c r="B382" i="9" s="1"/>
  <c r="B383" i="9" s="1"/>
  <c r="B384" i="9" s="1"/>
  <c r="B385" i="9" s="1"/>
  <c r="B386" i="9" s="1"/>
  <c r="B387" i="9" s="1"/>
  <c r="B388" i="9" s="1"/>
  <c r="B389" i="9" s="1"/>
  <c r="B390" i="9" s="1"/>
  <c r="B391" i="9" s="1"/>
  <c r="B392" i="9" s="1"/>
  <c r="B393" i="9" s="1"/>
  <c r="B394" i="9" s="1"/>
  <c r="B395" i="9" s="1"/>
  <c r="B396" i="9" s="1"/>
  <c r="B397" i="9" s="1"/>
  <c r="B398" i="9" s="1"/>
  <c r="B399" i="9" s="1"/>
  <c r="B400" i="9" s="1"/>
  <c r="B401" i="9" s="1"/>
  <c r="B402" i="9" s="1"/>
  <c r="B403" i="9" s="1"/>
  <c r="B404" i="9" s="1"/>
  <c r="B405" i="9" s="1"/>
  <c r="B406" i="9" s="1"/>
  <c r="B407" i="9" s="1"/>
  <c r="B408" i="9" s="1"/>
  <c r="B409" i="9" s="1"/>
  <c r="B410" i="9" s="1"/>
  <c r="B411" i="9" s="1"/>
  <c r="B412" i="9" s="1"/>
  <c r="B413" i="9" s="1"/>
  <c r="B414" i="9" s="1"/>
  <c r="B415" i="9" s="1"/>
  <c r="B416" i="9" s="1"/>
  <c r="B417" i="9" s="1"/>
  <c r="B418" i="9" s="1"/>
  <c r="B419" i="9" s="1"/>
  <c r="B420" i="9" s="1"/>
  <c r="B421" i="9" s="1"/>
  <c r="B422" i="9" s="1"/>
  <c r="B423" i="9" s="1"/>
  <c r="B424" i="9" s="1"/>
  <c r="B425" i="9" s="1"/>
  <c r="B426" i="9" s="1"/>
  <c r="B427" i="9" s="1"/>
  <c r="B428" i="9" s="1"/>
  <c r="B429" i="9" s="1"/>
  <c r="B430" i="9" s="1"/>
  <c r="B431" i="9" s="1"/>
  <c r="B432" i="9" s="1"/>
  <c r="B433" i="9" s="1"/>
  <c r="B434" i="9" s="1"/>
  <c r="B435" i="9" s="1"/>
  <c r="B436" i="9" s="1"/>
  <c r="B437" i="9" s="1"/>
  <c r="B438" i="9" s="1"/>
  <c r="B439" i="9" s="1"/>
  <c r="B440" i="9" s="1"/>
  <c r="B441" i="9" s="1"/>
  <c r="B442" i="9" s="1"/>
  <c r="B443" i="9" s="1"/>
  <c r="B444" i="9" s="1"/>
  <c r="B445" i="9" s="1"/>
  <c r="B446" i="9" s="1"/>
  <c r="B447" i="9" s="1"/>
  <c r="B448" i="9" s="1"/>
  <c r="B449" i="9" s="1"/>
  <c r="B450" i="9" s="1"/>
  <c r="B451" i="9" s="1"/>
  <c r="B452" i="9" s="1"/>
  <c r="B453" i="9" s="1"/>
  <c r="B454" i="9" s="1"/>
  <c r="B455" i="9" s="1"/>
  <c r="B456" i="9" s="1"/>
  <c r="B457" i="9" s="1"/>
  <c r="B458" i="9" s="1"/>
  <c r="B459" i="9" s="1"/>
  <c r="B460" i="9" s="1"/>
  <c r="B461" i="9" s="1"/>
  <c r="B462" i="9" s="1"/>
  <c r="B463" i="9" s="1"/>
  <c r="B464" i="9" s="1"/>
  <c r="B465" i="9" s="1"/>
  <c r="B466" i="9" s="1"/>
  <c r="B467" i="9" s="1"/>
  <c r="B468" i="9" s="1"/>
  <c r="B469" i="9" s="1"/>
  <c r="B470" i="9" s="1"/>
  <c r="B471" i="9" s="1"/>
  <c r="B472" i="9" s="1"/>
  <c r="B473" i="9" s="1"/>
  <c r="B474" i="9" s="1"/>
  <c r="B475" i="9" s="1"/>
  <c r="B476" i="9" s="1"/>
  <c r="B477" i="9" s="1"/>
  <c r="B478" i="9" s="1"/>
  <c r="B479" i="9" s="1"/>
  <c r="B480" i="9" s="1"/>
  <c r="B481" i="9" s="1"/>
  <c r="B482" i="9" s="1"/>
  <c r="B483" i="9" s="1"/>
  <c r="B484" i="9" s="1"/>
  <c r="B485" i="9" s="1"/>
  <c r="B486" i="9" s="1"/>
  <c r="B487" i="9" s="1"/>
  <c r="B488" i="9" s="1"/>
  <c r="B489" i="9" s="1"/>
  <c r="B490" i="9" s="1"/>
  <c r="B491" i="9" s="1"/>
  <c r="B492" i="9" s="1"/>
  <c r="B493" i="9" s="1"/>
  <c r="B494" i="9" s="1"/>
  <c r="B495" i="9" s="1"/>
  <c r="B496" i="9" s="1"/>
  <c r="B497" i="9" s="1"/>
  <c r="B498" i="9" s="1"/>
  <c r="B499" i="9" s="1"/>
  <c r="B500" i="9" s="1"/>
  <c r="B501" i="9" s="1"/>
  <c r="B502" i="9" s="1"/>
  <c r="B503" i="9" s="1"/>
  <c r="B504" i="9" s="1"/>
  <c r="B505" i="9" s="1"/>
  <c r="B506" i="9" s="1"/>
  <c r="B507" i="9" s="1"/>
  <c r="B508" i="9" s="1"/>
  <c r="B509" i="9" s="1"/>
  <c r="B510" i="9" s="1"/>
  <c r="B511" i="9" s="1"/>
  <c r="B512" i="9" s="1"/>
  <c r="B513" i="9" s="1"/>
  <c r="B514" i="9" s="1"/>
  <c r="B515" i="9" s="1"/>
  <c r="B516" i="9" s="1"/>
  <c r="B517" i="9" s="1"/>
  <c r="B518" i="9" s="1"/>
  <c r="B519" i="9" s="1"/>
  <c r="B520" i="9" s="1"/>
  <c r="B521" i="9" s="1"/>
  <c r="B522" i="9" s="1"/>
  <c r="B523" i="9" s="1"/>
  <c r="B524" i="9" s="1"/>
  <c r="B525" i="9" s="1"/>
  <c r="B526" i="9" s="1"/>
  <c r="B527" i="9" s="1"/>
  <c r="B528" i="9" s="1"/>
  <c r="B529" i="9" s="1"/>
  <c r="B530" i="9" s="1"/>
  <c r="B531" i="9" s="1"/>
  <c r="B532" i="9" s="1"/>
  <c r="B533" i="9" s="1"/>
  <c r="B534" i="9" s="1"/>
  <c r="B535" i="9" s="1"/>
  <c r="B536" i="9" s="1"/>
  <c r="B537" i="9" s="1"/>
  <c r="B538" i="9" s="1"/>
  <c r="B539" i="9" s="1"/>
  <c r="B540" i="9" s="1"/>
  <c r="B541" i="9" s="1"/>
  <c r="B542" i="9" s="1"/>
  <c r="B543" i="9" s="1"/>
  <c r="B544" i="9" s="1"/>
  <c r="B545" i="9" s="1"/>
  <c r="B546" i="9" s="1"/>
  <c r="B547" i="9" s="1"/>
  <c r="B548" i="9" s="1"/>
  <c r="B549" i="9" s="1"/>
  <c r="B550" i="9" s="1"/>
  <c r="B551" i="9" s="1"/>
  <c r="B552" i="9" s="1"/>
  <c r="B553" i="9" s="1"/>
  <c r="B554" i="9" s="1"/>
  <c r="B555" i="9" s="1"/>
  <c r="B556" i="9" s="1"/>
  <c r="B557" i="9" s="1"/>
  <c r="B558" i="9" s="1"/>
  <c r="B559" i="9" s="1"/>
  <c r="B560" i="9" s="1"/>
  <c r="B561" i="9" s="1"/>
  <c r="B562" i="9" s="1"/>
  <c r="B563" i="9" s="1"/>
  <c r="B564" i="9" s="1"/>
  <c r="B565" i="9" s="1"/>
  <c r="B566" i="9" s="1"/>
  <c r="B567" i="9" s="1"/>
  <c r="B568" i="9" s="1"/>
  <c r="B569" i="9" s="1"/>
  <c r="B570" i="9" s="1"/>
  <c r="B571" i="9" s="1"/>
  <c r="B572" i="9" s="1"/>
  <c r="B573" i="9" s="1"/>
  <c r="B574" i="9" s="1"/>
  <c r="B575" i="9" s="1"/>
  <c r="B576" i="9" s="1"/>
  <c r="B577" i="9" s="1"/>
  <c r="B578" i="9" s="1"/>
  <c r="B579" i="9" s="1"/>
  <c r="B580" i="9" s="1"/>
  <c r="B581" i="9" s="1"/>
  <c r="B582" i="9" s="1"/>
  <c r="B583" i="9" s="1"/>
  <c r="B584" i="9" s="1"/>
  <c r="B585" i="9" s="1"/>
  <c r="B586" i="9" s="1"/>
  <c r="B587" i="9" s="1"/>
  <c r="B588" i="9" s="1"/>
  <c r="B589" i="9" s="1"/>
  <c r="B590" i="9" s="1"/>
  <c r="B591" i="9" s="1"/>
  <c r="B592" i="9" s="1"/>
  <c r="B593" i="9" s="1"/>
  <c r="B594" i="9" s="1"/>
  <c r="B595" i="9" s="1"/>
  <c r="B596" i="9" s="1"/>
  <c r="B597" i="9" s="1"/>
  <c r="B598" i="9" s="1"/>
  <c r="B599" i="9" s="1"/>
  <c r="B600" i="9" s="1"/>
  <c r="B601" i="9" s="1"/>
  <c r="B602" i="9" s="1"/>
  <c r="B603" i="9" s="1"/>
  <c r="B604" i="9" s="1"/>
  <c r="B605" i="9" s="1"/>
  <c r="B606" i="9" s="1"/>
  <c r="B607" i="9" s="1"/>
  <c r="B608" i="9" s="1"/>
  <c r="B609" i="9" s="1"/>
  <c r="B610" i="9" s="1"/>
  <c r="B611" i="9" s="1"/>
  <c r="B612" i="9" s="1"/>
  <c r="B613" i="9" s="1"/>
  <c r="B614" i="9" s="1"/>
  <c r="B615" i="9" s="1"/>
  <c r="B616" i="9" s="1"/>
  <c r="B617" i="9" s="1"/>
  <c r="B618" i="9" s="1"/>
  <c r="B619" i="9" s="1"/>
  <c r="B620" i="9" s="1"/>
  <c r="B621" i="9" s="1"/>
  <c r="B622" i="9" s="1"/>
  <c r="B623" i="9" s="1"/>
  <c r="B624" i="9" s="1"/>
  <c r="B625" i="9" s="1"/>
  <c r="B626" i="9" s="1"/>
  <c r="B627" i="9" s="1"/>
  <c r="B628" i="9" s="1"/>
  <c r="B629" i="9" s="1"/>
  <c r="B630" i="9" s="1"/>
  <c r="B631" i="9" s="1"/>
  <c r="B632" i="9" s="1"/>
  <c r="B633" i="9" s="1"/>
  <c r="B634" i="9" s="1"/>
  <c r="B635" i="9" s="1"/>
  <c r="B636" i="9" s="1"/>
  <c r="B637" i="9" s="1"/>
  <c r="B638" i="9" s="1"/>
  <c r="B639" i="9" s="1"/>
  <c r="B640" i="9" s="1"/>
  <c r="B641" i="9" s="1"/>
  <c r="B642" i="9" s="1"/>
  <c r="B643" i="9" s="1"/>
  <c r="B644" i="9" s="1"/>
  <c r="B645" i="9" s="1"/>
  <c r="B646" i="9" s="1"/>
  <c r="B647" i="9" s="1"/>
  <c r="B648" i="9" s="1"/>
  <c r="B649" i="9" s="1"/>
  <c r="B650" i="9" s="1"/>
  <c r="B651" i="9" s="1"/>
  <c r="B652" i="9" s="1"/>
  <c r="B653" i="9" s="1"/>
  <c r="B654" i="9" s="1"/>
  <c r="B655" i="9" s="1"/>
  <c r="B656" i="9" s="1"/>
  <c r="B657" i="9" s="1"/>
  <c r="B658" i="9" s="1"/>
  <c r="B659" i="9" s="1"/>
  <c r="B660" i="9" s="1"/>
  <c r="B661" i="9" s="1"/>
  <c r="B662" i="9" s="1"/>
  <c r="B663" i="9" s="1"/>
  <c r="B664" i="9" s="1"/>
  <c r="B665" i="9" s="1"/>
  <c r="B666" i="9" s="1"/>
  <c r="B667" i="9" s="1"/>
  <c r="B668" i="9" s="1"/>
  <c r="B669" i="9" s="1"/>
  <c r="B670" i="9" s="1"/>
  <c r="B671" i="9" s="1"/>
  <c r="B672" i="9" s="1"/>
  <c r="B673" i="9" s="1"/>
  <c r="B674" i="9" s="1"/>
  <c r="B675" i="9" s="1"/>
  <c r="B676" i="9" s="1"/>
  <c r="B677" i="9" s="1"/>
  <c r="B678" i="9" s="1"/>
  <c r="B679" i="9" s="1"/>
  <c r="B680" i="9" s="1"/>
  <c r="B681" i="9" s="1"/>
  <c r="B682" i="9" s="1"/>
  <c r="B683" i="9" s="1"/>
  <c r="B684" i="9" s="1"/>
  <c r="B685" i="9" s="1"/>
  <c r="B686" i="9" s="1"/>
  <c r="B687" i="9" s="1"/>
  <c r="B688" i="9" s="1"/>
  <c r="B689" i="9" s="1"/>
  <c r="B690" i="9" s="1"/>
  <c r="B691" i="9" s="1"/>
  <c r="B692" i="9" s="1"/>
  <c r="B693" i="9" s="1"/>
  <c r="B694" i="9" s="1"/>
  <c r="B695" i="9" s="1"/>
  <c r="B696" i="9" s="1"/>
  <c r="B697" i="9" s="1"/>
  <c r="B698" i="9" s="1"/>
  <c r="B699" i="9" s="1"/>
  <c r="B700" i="9" s="1"/>
  <c r="B701" i="9" s="1"/>
  <c r="B702" i="9" s="1"/>
  <c r="B703" i="9" s="1"/>
  <c r="B704" i="9" s="1"/>
  <c r="B705" i="9" s="1"/>
  <c r="B706" i="9" s="1"/>
  <c r="B707" i="9" s="1"/>
  <c r="J111" i="9"/>
  <c r="K111" i="9" s="1"/>
  <c r="A111" i="9" s="1"/>
  <c r="W10" i="18"/>
  <c r="T19" i="18"/>
  <c r="U19" i="19"/>
  <c r="N28" i="18"/>
  <c r="T10" i="18"/>
  <c r="W37" i="19"/>
  <c r="W28" i="19"/>
  <c r="P37" i="18"/>
  <c r="X37" i="18"/>
  <c r="X28" i="18"/>
  <c r="X19" i="18"/>
  <c r="B23" i="29"/>
  <c r="O19" i="18"/>
  <c r="Y10" i="19"/>
  <c r="N10" i="19"/>
  <c r="N19" i="19"/>
  <c r="Z10" i="18"/>
  <c r="N19" i="18"/>
  <c r="Y10" i="18"/>
  <c r="U37" i="18"/>
  <c r="U28" i="18"/>
  <c r="T10" i="19"/>
  <c r="W19" i="19"/>
  <c r="O37" i="19"/>
  <c r="O28" i="19"/>
  <c r="O19" i="19"/>
  <c r="O10" i="19"/>
  <c r="X10" i="18"/>
  <c r="P28" i="18"/>
  <c r="V10" i="18"/>
  <c r="U19" i="18"/>
  <c r="N10" i="18"/>
  <c r="R19" i="18"/>
  <c r="W10" i="19"/>
  <c r="AC19" i="19"/>
  <c r="AE10" i="19"/>
  <c r="X10" i="19"/>
  <c r="P28" i="19"/>
  <c r="R19" i="19"/>
  <c r="Q28" i="19"/>
  <c r="S10" i="19"/>
  <c r="U10" i="19"/>
  <c r="P37" i="19"/>
  <c r="AC10" i="19"/>
  <c r="R10" i="19"/>
  <c r="AE19" i="18"/>
  <c r="Q19" i="19"/>
  <c r="S10" i="18"/>
  <c r="P19" i="18"/>
  <c r="Q10" i="18"/>
  <c r="P10" i="19"/>
  <c r="P10" i="18"/>
  <c r="U10" i="18"/>
  <c r="AC28" i="18"/>
  <c r="P19" i="19"/>
  <c r="AC19" i="18"/>
  <c r="R10" i="18"/>
  <c r="Q10" i="19"/>
  <c r="V10" i="19"/>
  <c r="V19" i="19"/>
  <c r="O10" i="18"/>
  <c r="AE10" i="18"/>
  <c r="AC10" i="18"/>
  <c r="E14" i="13"/>
  <c r="E15" i="13"/>
  <c r="E13" i="13"/>
  <c r="B24" i="29" l="1"/>
  <c r="N29" i="18"/>
  <c r="AJ38" i="18"/>
  <c r="AB38" i="19"/>
  <c r="AF29" i="18"/>
  <c r="Y38" i="18"/>
  <c r="AM38" i="19"/>
  <c r="AE20" i="19"/>
  <c r="AB11" i="19"/>
  <c r="Z29" i="19"/>
  <c r="W29" i="18"/>
  <c r="AH38" i="18"/>
  <c r="Z20" i="18"/>
  <c r="U29" i="18"/>
  <c r="X29" i="19"/>
  <c r="W38" i="19"/>
  <c r="O20" i="19"/>
  <c r="V20" i="19"/>
  <c r="R38" i="18"/>
  <c r="AG20" i="18"/>
  <c r="O11" i="18"/>
  <c r="AJ20" i="19"/>
  <c r="AL11" i="18"/>
  <c r="AI29" i="19"/>
  <c r="AD38" i="19"/>
  <c r="AD29" i="18"/>
  <c r="V11" i="18"/>
  <c r="Q20" i="18"/>
  <c r="AB20" i="18"/>
  <c r="T20" i="19"/>
  <c r="S29" i="19"/>
  <c r="N38" i="19"/>
  <c r="AD11" i="19"/>
  <c r="AA38" i="18"/>
  <c r="S20" i="18"/>
  <c r="U38" i="19"/>
  <c r="AL11" i="19"/>
  <c r="X11" i="19"/>
  <c r="AL20" i="18"/>
  <c r="AK38" i="18"/>
  <c r="AC20" i="18"/>
  <c r="AB29" i="18"/>
  <c r="AM38" i="18"/>
  <c r="AE20" i="18"/>
  <c r="AF20" i="19"/>
  <c r="AE29" i="19"/>
  <c r="AL29" i="19"/>
  <c r="AG38" i="19"/>
  <c r="AH11" i="19"/>
  <c r="T11" i="19"/>
  <c r="Z38" i="18"/>
  <c r="R20" i="18"/>
  <c r="Q38" i="18"/>
  <c r="U11" i="18"/>
  <c r="T20" i="18"/>
  <c r="S38" i="18"/>
  <c r="AM11" i="18"/>
  <c r="AF29" i="19"/>
  <c r="O38" i="19"/>
  <c r="AL38" i="19"/>
  <c r="AD20" i="19"/>
  <c r="AK20" i="19"/>
  <c r="Y11" i="19"/>
  <c r="W11" i="19"/>
  <c r="R29" i="18"/>
  <c r="AC38" i="18"/>
  <c r="AG11" i="18"/>
  <c r="T29" i="18"/>
  <c r="AE38" i="18"/>
  <c r="W20" i="18"/>
  <c r="P38" i="19"/>
  <c r="AM29" i="19"/>
  <c r="AH38" i="19"/>
  <c r="Z20" i="19"/>
  <c r="AG20" i="19"/>
  <c r="U11" i="19"/>
  <c r="AK29" i="18"/>
  <c r="AC11" i="18"/>
  <c r="P29" i="18"/>
  <c r="AM29" i="18"/>
  <c r="AE11" i="18"/>
  <c r="AL20" i="19"/>
  <c r="AG29" i="19"/>
  <c r="V11" i="19"/>
  <c r="AE11" i="19"/>
  <c r="AD38" i="18"/>
  <c r="V20" i="18"/>
  <c r="U38" i="18"/>
  <c r="Y11" i="18"/>
  <c r="X20" i="18"/>
  <c r="W38" i="18"/>
  <c r="O20" i="18"/>
  <c r="X38" i="19"/>
  <c r="P20" i="19"/>
  <c r="O29" i="19"/>
  <c r="V29" i="19"/>
  <c r="Q38" i="19"/>
  <c r="R11" i="19"/>
  <c r="AA11" i="19"/>
  <c r="AL29" i="18"/>
  <c r="AD11" i="18"/>
  <c r="AC29" i="18"/>
  <c r="AB38" i="18"/>
  <c r="AF11" i="18"/>
  <c r="AE29" i="18"/>
  <c r="W11" i="18"/>
  <c r="P29" i="19"/>
  <c r="AA29" i="19"/>
  <c r="V38" i="19"/>
  <c r="N20" i="19"/>
  <c r="U20" i="19"/>
  <c r="AF11" i="19"/>
  <c r="AL38" i="18"/>
  <c r="AD20" i="18"/>
  <c r="Y29" i="18"/>
  <c r="Q11" i="18"/>
  <c r="AF20" i="18"/>
  <c r="O38" i="18"/>
  <c r="AI11" i="18"/>
  <c r="AB29" i="19"/>
  <c r="W29" i="19"/>
  <c r="R38" i="19"/>
  <c r="Y38" i="19"/>
  <c r="Q20" i="19"/>
  <c r="Q29" i="19"/>
  <c r="AG11" i="19"/>
  <c r="O11" i="19"/>
  <c r="N38" i="18"/>
  <c r="AH11" i="18"/>
  <c r="AG29" i="18"/>
  <c r="AF38" i="18"/>
  <c r="AJ11" i="18"/>
  <c r="AI29" i="18"/>
  <c r="AA11" i="18"/>
  <c r="AJ29" i="19"/>
  <c r="AI38" i="19"/>
  <c r="AA20" i="19"/>
  <c r="AH20" i="19"/>
  <c r="AC29" i="19"/>
  <c r="AC11" i="19"/>
  <c r="V29" i="18"/>
  <c r="N11" i="18"/>
  <c r="Y20" i="18"/>
  <c r="X29" i="18"/>
  <c r="P11" i="18"/>
  <c r="O29" i="18"/>
  <c r="AJ38" i="19"/>
  <c r="AB20" i="19"/>
  <c r="AM20" i="19"/>
  <c r="AH29" i="19"/>
  <c r="AC38" i="19"/>
  <c r="P11" i="19"/>
  <c r="V38" i="18"/>
  <c r="N20" i="18"/>
  <c r="AK20" i="18"/>
  <c r="X38" i="18"/>
  <c r="P20" i="18"/>
  <c r="AA29" i="18"/>
  <c r="S11" i="18"/>
  <c r="X20" i="19"/>
  <c r="AI20" i="19"/>
  <c r="AD29" i="19"/>
  <c r="AK29" i="19"/>
  <c r="Z11" i="19"/>
  <c r="AI11" i="19"/>
  <c r="T38" i="18"/>
  <c r="X11" i="18"/>
  <c r="AI20" i="18"/>
  <c r="AK38" i="19"/>
  <c r="AC20" i="19"/>
  <c r="Q11" i="19"/>
  <c r="Z29" i="18"/>
  <c r="R11" i="18"/>
  <c r="Q29" i="18"/>
  <c r="P38" i="18"/>
  <c r="T11" i="18"/>
  <c r="S29" i="18"/>
  <c r="T29" i="19"/>
  <c r="S38" i="19"/>
  <c r="Z38" i="19"/>
  <c r="R20" i="19"/>
  <c r="Y20" i="19"/>
  <c r="AJ11" i="19"/>
  <c r="AH20" i="18"/>
  <c r="AG38" i="18"/>
  <c r="AK11" i="18"/>
  <c r="AJ20" i="18"/>
  <c r="AI38" i="18"/>
  <c r="AA20" i="18"/>
  <c r="T38" i="19"/>
  <c r="AE38" i="19"/>
  <c r="W20" i="19"/>
  <c r="R29" i="19"/>
  <c r="Y29" i="19"/>
  <c r="N11" i="19"/>
  <c r="AM11" i="19"/>
  <c r="AH29" i="18"/>
  <c r="Z11" i="18"/>
  <c r="U20" i="18"/>
  <c r="AJ29" i="18"/>
  <c r="AB11" i="18"/>
  <c r="AM20" i="18"/>
  <c r="AF38" i="19"/>
  <c r="AA38" i="19"/>
  <c r="S20" i="19"/>
  <c r="N29" i="19"/>
  <c r="U29" i="19"/>
  <c r="AK11" i="19"/>
  <c r="S11" i="19"/>
  <c r="B5" i="7"/>
  <c r="B5" i="8"/>
  <c r="B6" i="8" s="1"/>
  <c r="B7" i="8" s="1"/>
  <c r="B8" i="8" s="1"/>
  <c r="B9" i="8" s="1"/>
  <c r="B10" i="8" s="1"/>
  <c r="B5" i="5"/>
  <c r="B6" i="5" s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5" i="3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6" i="7" l="1"/>
  <c r="B7" i="7" s="1"/>
  <c r="B25" i="29"/>
  <c r="B11" i="8"/>
  <c r="B17" i="3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X1029" i="12"/>
  <c r="W1029" i="12"/>
  <c r="G1029" i="12"/>
  <c r="X1028" i="12"/>
  <c r="W1028" i="12"/>
  <c r="G1028" i="12"/>
  <c r="X1027" i="12"/>
  <c r="W1027" i="12"/>
  <c r="G1027" i="12"/>
  <c r="X1026" i="12"/>
  <c r="W1026" i="12"/>
  <c r="G1026" i="12"/>
  <c r="X1025" i="12"/>
  <c r="W1025" i="12"/>
  <c r="G1025" i="12"/>
  <c r="X1024" i="12"/>
  <c r="W1024" i="12"/>
  <c r="G1024" i="12"/>
  <c r="X1023" i="12"/>
  <c r="W1023" i="12"/>
  <c r="G1023" i="12"/>
  <c r="X1022" i="12"/>
  <c r="W1022" i="12"/>
  <c r="G1022" i="12"/>
  <c r="X1021" i="12"/>
  <c r="W1021" i="12"/>
  <c r="G1021" i="12"/>
  <c r="X1020" i="12"/>
  <c r="W1020" i="12"/>
  <c r="G1020" i="12"/>
  <c r="X1019" i="12"/>
  <c r="W1019" i="12"/>
  <c r="G1019" i="12"/>
  <c r="X1018" i="12"/>
  <c r="W1018" i="12"/>
  <c r="G1018" i="12"/>
  <c r="X1017" i="12"/>
  <c r="W1017" i="12"/>
  <c r="G1017" i="12"/>
  <c r="X1016" i="12"/>
  <c r="W1016" i="12"/>
  <c r="G1016" i="12"/>
  <c r="X1015" i="12"/>
  <c r="W1015" i="12"/>
  <c r="G1015" i="12"/>
  <c r="X1014" i="12"/>
  <c r="W1014" i="12"/>
  <c r="G1014" i="12"/>
  <c r="X1013" i="12"/>
  <c r="W1013" i="12"/>
  <c r="G1013" i="12"/>
  <c r="X1012" i="12"/>
  <c r="W1012" i="12"/>
  <c r="G1012" i="12"/>
  <c r="X1011" i="12"/>
  <c r="W1011" i="12"/>
  <c r="G1011" i="12"/>
  <c r="X1010" i="12"/>
  <c r="W1010" i="12"/>
  <c r="G1010" i="12"/>
  <c r="X1009" i="12"/>
  <c r="W1009" i="12"/>
  <c r="G1009" i="12"/>
  <c r="X1008" i="12"/>
  <c r="W1008" i="12"/>
  <c r="G1008" i="12"/>
  <c r="X1007" i="12"/>
  <c r="W1007" i="12"/>
  <c r="G1007" i="12"/>
  <c r="X1006" i="12"/>
  <c r="W1006" i="12"/>
  <c r="G1006" i="12"/>
  <c r="X1005" i="12"/>
  <c r="W1005" i="12"/>
  <c r="G1005" i="12"/>
  <c r="X1004" i="12"/>
  <c r="W1004" i="12"/>
  <c r="G1004" i="12"/>
  <c r="X1003" i="12"/>
  <c r="W1003" i="12"/>
  <c r="G1003" i="12"/>
  <c r="X1002" i="12"/>
  <c r="W1002" i="12"/>
  <c r="G1002" i="12"/>
  <c r="X1001" i="12"/>
  <c r="W1001" i="12"/>
  <c r="G1001" i="12"/>
  <c r="X1000" i="12"/>
  <c r="W1000" i="12"/>
  <c r="G1000" i="12"/>
  <c r="X999" i="12"/>
  <c r="W999" i="12"/>
  <c r="G999" i="12"/>
  <c r="X998" i="12"/>
  <c r="W998" i="12"/>
  <c r="G998" i="12"/>
  <c r="X997" i="12"/>
  <c r="W997" i="12"/>
  <c r="G997" i="12"/>
  <c r="X996" i="12"/>
  <c r="W996" i="12"/>
  <c r="G996" i="12"/>
  <c r="X995" i="12"/>
  <c r="W995" i="12"/>
  <c r="G995" i="12"/>
  <c r="X994" i="12"/>
  <c r="W994" i="12"/>
  <c r="G994" i="12"/>
  <c r="X993" i="12"/>
  <c r="W993" i="12"/>
  <c r="G993" i="12"/>
  <c r="X992" i="12"/>
  <c r="W992" i="12"/>
  <c r="G992" i="12"/>
  <c r="X991" i="12"/>
  <c r="W991" i="12"/>
  <c r="G991" i="12"/>
  <c r="X990" i="12"/>
  <c r="W990" i="12"/>
  <c r="G990" i="12"/>
  <c r="X989" i="12"/>
  <c r="W989" i="12"/>
  <c r="G989" i="12"/>
  <c r="X988" i="12"/>
  <c r="W988" i="12"/>
  <c r="G988" i="12"/>
  <c r="X987" i="12"/>
  <c r="W987" i="12"/>
  <c r="G987" i="12"/>
  <c r="X986" i="12"/>
  <c r="W986" i="12"/>
  <c r="G986" i="12"/>
  <c r="X985" i="12"/>
  <c r="W985" i="12"/>
  <c r="G985" i="12"/>
  <c r="X984" i="12"/>
  <c r="W984" i="12"/>
  <c r="G984" i="12"/>
  <c r="X983" i="12"/>
  <c r="W983" i="12"/>
  <c r="G983" i="12"/>
  <c r="X982" i="12"/>
  <c r="W982" i="12"/>
  <c r="G982" i="12"/>
  <c r="X981" i="12"/>
  <c r="W981" i="12"/>
  <c r="G981" i="12"/>
  <c r="X980" i="12"/>
  <c r="W980" i="12"/>
  <c r="G980" i="12"/>
  <c r="X979" i="12"/>
  <c r="W979" i="12"/>
  <c r="G979" i="12"/>
  <c r="X978" i="12"/>
  <c r="W978" i="12"/>
  <c r="G978" i="12"/>
  <c r="X977" i="12"/>
  <c r="W977" i="12"/>
  <c r="G977" i="12"/>
  <c r="X976" i="12"/>
  <c r="W976" i="12"/>
  <c r="G976" i="12"/>
  <c r="X975" i="12"/>
  <c r="W975" i="12"/>
  <c r="G975" i="12"/>
  <c r="X974" i="12"/>
  <c r="W974" i="12"/>
  <c r="G974" i="12"/>
  <c r="X973" i="12"/>
  <c r="W973" i="12"/>
  <c r="G973" i="12"/>
  <c r="X972" i="12"/>
  <c r="W972" i="12"/>
  <c r="G972" i="12"/>
  <c r="X971" i="12"/>
  <c r="W971" i="12"/>
  <c r="G971" i="12"/>
  <c r="X970" i="12"/>
  <c r="W970" i="12"/>
  <c r="G970" i="12"/>
  <c r="X969" i="12"/>
  <c r="W969" i="12"/>
  <c r="G969" i="12"/>
  <c r="X968" i="12"/>
  <c r="W968" i="12"/>
  <c r="G968" i="12"/>
  <c r="X967" i="12"/>
  <c r="W967" i="12"/>
  <c r="G967" i="12"/>
  <c r="X966" i="12"/>
  <c r="W966" i="12"/>
  <c r="G966" i="12"/>
  <c r="X965" i="12"/>
  <c r="W965" i="12"/>
  <c r="G965" i="12"/>
  <c r="X964" i="12"/>
  <c r="W964" i="12"/>
  <c r="G964" i="12"/>
  <c r="X963" i="12"/>
  <c r="W963" i="12"/>
  <c r="G963" i="12"/>
  <c r="X962" i="12"/>
  <c r="W962" i="12"/>
  <c r="G962" i="12"/>
  <c r="X961" i="12"/>
  <c r="W961" i="12"/>
  <c r="G961" i="12"/>
  <c r="X960" i="12"/>
  <c r="W960" i="12"/>
  <c r="G960" i="12"/>
  <c r="X959" i="12"/>
  <c r="W959" i="12"/>
  <c r="G959" i="12"/>
  <c r="X958" i="12"/>
  <c r="W958" i="12"/>
  <c r="G958" i="12"/>
  <c r="X957" i="12"/>
  <c r="W957" i="12"/>
  <c r="G957" i="12"/>
  <c r="X956" i="12"/>
  <c r="W956" i="12"/>
  <c r="G956" i="12"/>
  <c r="X955" i="12"/>
  <c r="W955" i="12"/>
  <c r="G955" i="12"/>
  <c r="X954" i="12"/>
  <c r="W954" i="12"/>
  <c r="G954" i="12"/>
  <c r="X953" i="12"/>
  <c r="W953" i="12"/>
  <c r="G953" i="12"/>
  <c r="X952" i="12"/>
  <c r="W952" i="12"/>
  <c r="G952" i="12"/>
  <c r="X951" i="12"/>
  <c r="W951" i="12"/>
  <c r="G951" i="12"/>
  <c r="X950" i="12"/>
  <c r="W950" i="12"/>
  <c r="G950" i="12"/>
  <c r="X949" i="12"/>
  <c r="W949" i="12"/>
  <c r="G949" i="12"/>
  <c r="X948" i="12"/>
  <c r="W948" i="12"/>
  <c r="G948" i="12"/>
  <c r="X947" i="12"/>
  <c r="W947" i="12"/>
  <c r="G947" i="12"/>
  <c r="X946" i="12"/>
  <c r="W946" i="12"/>
  <c r="G946" i="12"/>
  <c r="X945" i="12"/>
  <c r="W945" i="12"/>
  <c r="G945" i="12"/>
  <c r="X944" i="12"/>
  <c r="W944" i="12"/>
  <c r="G944" i="12"/>
  <c r="X943" i="12"/>
  <c r="W943" i="12"/>
  <c r="G943" i="12"/>
  <c r="X942" i="12"/>
  <c r="W942" i="12"/>
  <c r="G942" i="12"/>
  <c r="X941" i="12"/>
  <c r="W941" i="12"/>
  <c r="G941" i="12"/>
  <c r="X940" i="12"/>
  <c r="W940" i="12"/>
  <c r="G940" i="12"/>
  <c r="X939" i="12"/>
  <c r="W939" i="12"/>
  <c r="G939" i="12"/>
  <c r="X938" i="12"/>
  <c r="W938" i="12"/>
  <c r="G938" i="12"/>
  <c r="X937" i="12"/>
  <c r="W937" i="12"/>
  <c r="G937" i="12"/>
  <c r="X936" i="12"/>
  <c r="W936" i="12"/>
  <c r="G936" i="12"/>
  <c r="X935" i="12"/>
  <c r="W935" i="12"/>
  <c r="G935" i="12"/>
  <c r="X934" i="12"/>
  <c r="W934" i="12"/>
  <c r="G934" i="12"/>
  <c r="X933" i="12"/>
  <c r="W933" i="12"/>
  <c r="G933" i="12"/>
  <c r="X932" i="12"/>
  <c r="W932" i="12"/>
  <c r="G932" i="12"/>
  <c r="X931" i="12"/>
  <c r="W931" i="12"/>
  <c r="G931" i="12"/>
  <c r="X930" i="12"/>
  <c r="W930" i="12"/>
  <c r="G930" i="12"/>
  <c r="X929" i="12"/>
  <c r="W929" i="12"/>
  <c r="G929" i="12"/>
  <c r="X928" i="12"/>
  <c r="W928" i="12"/>
  <c r="G928" i="12"/>
  <c r="X927" i="12"/>
  <c r="W927" i="12"/>
  <c r="G927" i="12"/>
  <c r="X926" i="12"/>
  <c r="W926" i="12"/>
  <c r="G926" i="12"/>
  <c r="X925" i="12"/>
  <c r="W925" i="12"/>
  <c r="G925" i="12"/>
  <c r="X924" i="12"/>
  <c r="W924" i="12"/>
  <c r="G924" i="12"/>
  <c r="X923" i="12"/>
  <c r="W923" i="12"/>
  <c r="G923" i="12"/>
  <c r="X922" i="12"/>
  <c r="W922" i="12"/>
  <c r="G922" i="12"/>
  <c r="X921" i="12"/>
  <c r="W921" i="12"/>
  <c r="G921" i="12"/>
  <c r="X920" i="12"/>
  <c r="W920" i="12"/>
  <c r="G920" i="12"/>
  <c r="X919" i="12"/>
  <c r="W919" i="12"/>
  <c r="G919" i="12"/>
  <c r="X918" i="12"/>
  <c r="W918" i="12"/>
  <c r="G918" i="12"/>
  <c r="X917" i="12"/>
  <c r="W917" i="12"/>
  <c r="G917" i="12"/>
  <c r="X916" i="12"/>
  <c r="W916" i="12"/>
  <c r="G916" i="12"/>
  <c r="X915" i="12"/>
  <c r="W915" i="12"/>
  <c r="G915" i="12"/>
  <c r="X914" i="12"/>
  <c r="W914" i="12"/>
  <c r="G914" i="12"/>
  <c r="X913" i="12"/>
  <c r="W913" i="12"/>
  <c r="G913" i="12"/>
  <c r="X912" i="12"/>
  <c r="W912" i="12"/>
  <c r="G912" i="12"/>
  <c r="X911" i="12"/>
  <c r="W911" i="12"/>
  <c r="G911" i="12"/>
  <c r="X910" i="12"/>
  <c r="W910" i="12"/>
  <c r="G910" i="12"/>
  <c r="X909" i="12"/>
  <c r="W909" i="12"/>
  <c r="G909" i="12"/>
  <c r="X908" i="12"/>
  <c r="W908" i="12"/>
  <c r="G908" i="12"/>
  <c r="X907" i="12"/>
  <c r="W907" i="12"/>
  <c r="G907" i="12"/>
  <c r="X906" i="12"/>
  <c r="W906" i="12"/>
  <c r="G906" i="12"/>
  <c r="X905" i="12"/>
  <c r="W905" i="12"/>
  <c r="G905" i="12"/>
  <c r="X904" i="12"/>
  <c r="W904" i="12"/>
  <c r="G904" i="12"/>
  <c r="X903" i="12"/>
  <c r="W903" i="12"/>
  <c r="G903" i="12"/>
  <c r="X902" i="12"/>
  <c r="W902" i="12"/>
  <c r="G902" i="12"/>
  <c r="X901" i="12"/>
  <c r="W901" i="12"/>
  <c r="G901" i="12"/>
  <c r="X900" i="12"/>
  <c r="W900" i="12"/>
  <c r="G900" i="12"/>
  <c r="X899" i="12"/>
  <c r="W899" i="12"/>
  <c r="G899" i="12"/>
  <c r="X898" i="12"/>
  <c r="W898" i="12"/>
  <c r="G898" i="12"/>
  <c r="X897" i="12"/>
  <c r="W897" i="12"/>
  <c r="G897" i="12"/>
  <c r="X896" i="12"/>
  <c r="W896" i="12"/>
  <c r="G896" i="12"/>
  <c r="X895" i="12"/>
  <c r="W895" i="12"/>
  <c r="G895" i="12"/>
  <c r="X894" i="12"/>
  <c r="W894" i="12"/>
  <c r="G894" i="12"/>
  <c r="X893" i="12"/>
  <c r="W893" i="12"/>
  <c r="G893" i="12"/>
  <c r="X892" i="12"/>
  <c r="W892" i="12"/>
  <c r="G892" i="12"/>
  <c r="X891" i="12"/>
  <c r="W891" i="12"/>
  <c r="G891" i="12"/>
  <c r="X890" i="12"/>
  <c r="W890" i="12"/>
  <c r="G890" i="12"/>
  <c r="X889" i="12"/>
  <c r="W889" i="12"/>
  <c r="G889" i="12"/>
  <c r="X888" i="12"/>
  <c r="W888" i="12"/>
  <c r="G888" i="12"/>
  <c r="X887" i="12"/>
  <c r="W887" i="12"/>
  <c r="G887" i="12"/>
  <c r="X886" i="12"/>
  <c r="W886" i="12"/>
  <c r="G886" i="12"/>
  <c r="X885" i="12"/>
  <c r="W885" i="12"/>
  <c r="G885" i="12"/>
  <c r="X884" i="12"/>
  <c r="W884" i="12"/>
  <c r="G884" i="12"/>
  <c r="X883" i="12"/>
  <c r="W883" i="12"/>
  <c r="G883" i="12"/>
  <c r="X882" i="12"/>
  <c r="W882" i="12"/>
  <c r="G882" i="12"/>
  <c r="X881" i="12"/>
  <c r="W881" i="12"/>
  <c r="G881" i="12"/>
  <c r="X880" i="12"/>
  <c r="W880" i="12"/>
  <c r="G880" i="12"/>
  <c r="X879" i="12"/>
  <c r="W879" i="12"/>
  <c r="G879" i="12"/>
  <c r="X878" i="12"/>
  <c r="W878" i="12"/>
  <c r="G878" i="12"/>
  <c r="X877" i="12"/>
  <c r="W877" i="12"/>
  <c r="G877" i="12"/>
  <c r="X876" i="12"/>
  <c r="W876" i="12"/>
  <c r="G876" i="12"/>
  <c r="X875" i="12"/>
  <c r="W875" i="12"/>
  <c r="G875" i="12"/>
  <c r="X874" i="12"/>
  <c r="W874" i="12"/>
  <c r="G874" i="12"/>
  <c r="X873" i="12"/>
  <c r="W873" i="12"/>
  <c r="G873" i="12"/>
  <c r="X872" i="12"/>
  <c r="W872" i="12"/>
  <c r="G872" i="12"/>
  <c r="X871" i="12"/>
  <c r="W871" i="12"/>
  <c r="G871" i="12"/>
  <c r="X870" i="12"/>
  <c r="W870" i="12"/>
  <c r="G870" i="12"/>
  <c r="X869" i="12"/>
  <c r="W869" i="12"/>
  <c r="G869" i="12"/>
  <c r="X868" i="12"/>
  <c r="W868" i="12"/>
  <c r="G868" i="12"/>
  <c r="X867" i="12"/>
  <c r="W867" i="12"/>
  <c r="G867" i="12"/>
  <c r="X866" i="12"/>
  <c r="W866" i="12"/>
  <c r="G866" i="12"/>
  <c r="X865" i="12"/>
  <c r="W865" i="12"/>
  <c r="G865" i="12"/>
  <c r="X864" i="12"/>
  <c r="W864" i="12"/>
  <c r="G864" i="12"/>
  <c r="X863" i="12"/>
  <c r="W863" i="12"/>
  <c r="G863" i="12"/>
  <c r="X862" i="12"/>
  <c r="W862" i="12"/>
  <c r="G862" i="12"/>
  <c r="X861" i="12"/>
  <c r="W861" i="12"/>
  <c r="G861" i="12"/>
  <c r="X860" i="12"/>
  <c r="W860" i="12"/>
  <c r="G860" i="12"/>
  <c r="X859" i="12"/>
  <c r="W859" i="12"/>
  <c r="G859" i="12"/>
  <c r="X858" i="12"/>
  <c r="W858" i="12"/>
  <c r="G858" i="12"/>
  <c r="X857" i="12"/>
  <c r="W857" i="12"/>
  <c r="G857" i="12"/>
  <c r="X856" i="12"/>
  <c r="W856" i="12"/>
  <c r="G856" i="12"/>
  <c r="X855" i="12"/>
  <c r="W855" i="12"/>
  <c r="G855" i="12"/>
  <c r="X854" i="12"/>
  <c r="W854" i="12"/>
  <c r="G854" i="12"/>
  <c r="X853" i="12"/>
  <c r="W853" i="12"/>
  <c r="G853" i="12"/>
  <c r="X852" i="12"/>
  <c r="W852" i="12"/>
  <c r="G852" i="12"/>
  <c r="X851" i="12"/>
  <c r="W851" i="12"/>
  <c r="G851" i="12"/>
  <c r="X850" i="12"/>
  <c r="W850" i="12"/>
  <c r="G850" i="12"/>
  <c r="X849" i="12"/>
  <c r="W849" i="12"/>
  <c r="G849" i="12"/>
  <c r="X848" i="12"/>
  <c r="W848" i="12"/>
  <c r="G848" i="12"/>
  <c r="X847" i="12"/>
  <c r="W847" i="12"/>
  <c r="G847" i="12"/>
  <c r="X846" i="12"/>
  <c r="W846" i="12"/>
  <c r="G846" i="12"/>
  <c r="X845" i="12"/>
  <c r="W845" i="12"/>
  <c r="G845" i="12"/>
  <c r="X844" i="12"/>
  <c r="W844" i="12"/>
  <c r="G844" i="12"/>
  <c r="X843" i="12"/>
  <c r="W843" i="12"/>
  <c r="G843" i="12"/>
  <c r="X842" i="12"/>
  <c r="W842" i="12"/>
  <c r="G842" i="12"/>
  <c r="X841" i="12"/>
  <c r="W841" i="12"/>
  <c r="G841" i="12"/>
  <c r="X840" i="12"/>
  <c r="W840" i="12"/>
  <c r="G840" i="12"/>
  <c r="X839" i="12"/>
  <c r="W839" i="12"/>
  <c r="G839" i="12"/>
  <c r="X838" i="12"/>
  <c r="W838" i="12"/>
  <c r="G838" i="12"/>
  <c r="X837" i="12"/>
  <c r="W837" i="12"/>
  <c r="G837" i="12"/>
  <c r="X836" i="12"/>
  <c r="W836" i="12"/>
  <c r="G836" i="12"/>
  <c r="X835" i="12"/>
  <c r="W835" i="12"/>
  <c r="G835" i="12"/>
  <c r="X834" i="12"/>
  <c r="W834" i="12"/>
  <c r="G834" i="12"/>
  <c r="X833" i="12"/>
  <c r="W833" i="12"/>
  <c r="G833" i="12"/>
  <c r="X832" i="12"/>
  <c r="W832" i="12"/>
  <c r="G832" i="12"/>
  <c r="X831" i="12"/>
  <c r="W831" i="12"/>
  <c r="G831" i="12"/>
  <c r="X830" i="12"/>
  <c r="W830" i="12"/>
  <c r="G830" i="12"/>
  <c r="X829" i="12"/>
  <c r="W829" i="12"/>
  <c r="G829" i="12"/>
  <c r="X828" i="12"/>
  <c r="W828" i="12"/>
  <c r="G828" i="12"/>
  <c r="X827" i="12"/>
  <c r="W827" i="12"/>
  <c r="G827" i="12"/>
  <c r="X826" i="12"/>
  <c r="W826" i="12"/>
  <c r="G826" i="12"/>
  <c r="X825" i="12"/>
  <c r="W825" i="12"/>
  <c r="G825" i="12"/>
  <c r="X824" i="12"/>
  <c r="W824" i="12"/>
  <c r="G824" i="12"/>
  <c r="X823" i="12"/>
  <c r="W823" i="12"/>
  <c r="G823" i="12"/>
  <c r="X822" i="12"/>
  <c r="W822" i="12"/>
  <c r="G822" i="12"/>
  <c r="X821" i="12"/>
  <c r="W821" i="12"/>
  <c r="G821" i="12"/>
  <c r="X820" i="12"/>
  <c r="W820" i="12"/>
  <c r="G820" i="12"/>
  <c r="X819" i="12"/>
  <c r="W819" i="12"/>
  <c r="G819" i="12"/>
  <c r="X818" i="12"/>
  <c r="W818" i="12"/>
  <c r="G818" i="12"/>
  <c r="X817" i="12"/>
  <c r="W817" i="12"/>
  <c r="G817" i="12"/>
  <c r="X816" i="12"/>
  <c r="W816" i="12"/>
  <c r="G816" i="12"/>
  <c r="X815" i="12"/>
  <c r="W815" i="12"/>
  <c r="G815" i="12"/>
  <c r="X814" i="12"/>
  <c r="W814" i="12"/>
  <c r="G814" i="12"/>
  <c r="X813" i="12"/>
  <c r="W813" i="12"/>
  <c r="G813" i="12"/>
  <c r="X812" i="12"/>
  <c r="W812" i="12"/>
  <c r="G812" i="12"/>
  <c r="X811" i="12"/>
  <c r="W811" i="12"/>
  <c r="G811" i="12"/>
  <c r="X810" i="12"/>
  <c r="W810" i="12"/>
  <c r="G810" i="12"/>
  <c r="X809" i="12"/>
  <c r="W809" i="12"/>
  <c r="G809" i="12"/>
  <c r="X808" i="12"/>
  <c r="W808" i="12"/>
  <c r="G808" i="12"/>
  <c r="X807" i="12"/>
  <c r="W807" i="12"/>
  <c r="G807" i="12"/>
  <c r="X806" i="12"/>
  <c r="W806" i="12"/>
  <c r="G806" i="12"/>
  <c r="X805" i="12"/>
  <c r="W805" i="12"/>
  <c r="G805" i="12"/>
  <c r="X804" i="12"/>
  <c r="W804" i="12"/>
  <c r="G804" i="12"/>
  <c r="X803" i="12"/>
  <c r="W803" i="12"/>
  <c r="G803" i="12"/>
  <c r="X802" i="12"/>
  <c r="W802" i="12"/>
  <c r="G802" i="12"/>
  <c r="X801" i="12"/>
  <c r="W801" i="12"/>
  <c r="G801" i="12"/>
  <c r="X800" i="12"/>
  <c r="W800" i="12"/>
  <c r="G800" i="12"/>
  <c r="X799" i="12"/>
  <c r="W799" i="12"/>
  <c r="G799" i="12"/>
  <c r="X798" i="12"/>
  <c r="W798" i="12"/>
  <c r="G798" i="12"/>
  <c r="X797" i="12"/>
  <c r="W797" i="12"/>
  <c r="G797" i="12"/>
  <c r="X796" i="12"/>
  <c r="W796" i="12"/>
  <c r="G796" i="12"/>
  <c r="X795" i="12"/>
  <c r="W795" i="12"/>
  <c r="G795" i="12"/>
  <c r="X794" i="12"/>
  <c r="W794" i="12"/>
  <c r="G794" i="12"/>
  <c r="X793" i="12"/>
  <c r="W793" i="12"/>
  <c r="G793" i="12"/>
  <c r="X792" i="12"/>
  <c r="W792" i="12"/>
  <c r="G792" i="12"/>
  <c r="X791" i="12"/>
  <c r="W791" i="12"/>
  <c r="G791" i="12"/>
  <c r="X790" i="12"/>
  <c r="W790" i="12"/>
  <c r="G790" i="12"/>
  <c r="X789" i="12"/>
  <c r="W789" i="12"/>
  <c r="G789" i="12"/>
  <c r="X788" i="12"/>
  <c r="W788" i="12"/>
  <c r="G788" i="12"/>
  <c r="X787" i="12"/>
  <c r="W787" i="12"/>
  <c r="G787" i="12"/>
  <c r="X786" i="12"/>
  <c r="W786" i="12"/>
  <c r="G786" i="12"/>
  <c r="X785" i="12"/>
  <c r="W785" i="12"/>
  <c r="G785" i="12"/>
  <c r="X784" i="12"/>
  <c r="W784" i="12"/>
  <c r="G784" i="12"/>
  <c r="X783" i="12"/>
  <c r="W783" i="12"/>
  <c r="G783" i="12"/>
  <c r="X782" i="12"/>
  <c r="W782" i="12"/>
  <c r="G782" i="12"/>
  <c r="X781" i="12"/>
  <c r="W781" i="12"/>
  <c r="G781" i="12"/>
  <c r="X780" i="12"/>
  <c r="W780" i="12"/>
  <c r="G780" i="12"/>
  <c r="X779" i="12"/>
  <c r="W779" i="12"/>
  <c r="G779" i="12"/>
  <c r="X778" i="12"/>
  <c r="W778" i="12"/>
  <c r="G778" i="12"/>
  <c r="X777" i="12"/>
  <c r="W777" i="12"/>
  <c r="G777" i="12"/>
  <c r="X776" i="12"/>
  <c r="W776" i="12"/>
  <c r="G776" i="12"/>
  <c r="X775" i="12"/>
  <c r="W775" i="12"/>
  <c r="G775" i="12"/>
  <c r="X774" i="12"/>
  <c r="W774" i="12"/>
  <c r="G774" i="12"/>
  <c r="X773" i="12"/>
  <c r="W773" i="12"/>
  <c r="G773" i="12"/>
  <c r="X772" i="12"/>
  <c r="W772" i="12"/>
  <c r="G772" i="12"/>
  <c r="X771" i="12"/>
  <c r="W771" i="12"/>
  <c r="G771" i="12"/>
  <c r="X770" i="12"/>
  <c r="W770" i="12"/>
  <c r="G770" i="12"/>
  <c r="X769" i="12"/>
  <c r="W769" i="12"/>
  <c r="G769" i="12"/>
  <c r="X768" i="12"/>
  <c r="W768" i="12"/>
  <c r="G768" i="12"/>
  <c r="X767" i="12"/>
  <c r="W767" i="12"/>
  <c r="G767" i="12"/>
  <c r="X766" i="12"/>
  <c r="W766" i="12"/>
  <c r="G766" i="12"/>
  <c r="X765" i="12"/>
  <c r="W765" i="12"/>
  <c r="G765" i="12"/>
  <c r="X764" i="12"/>
  <c r="W764" i="12"/>
  <c r="G764" i="12"/>
  <c r="X763" i="12"/>
  <c r="W763" i="12"/>
  <c r="G763" i="12"/>
  <c r="X762" i="12"/>
  <c r="W762" i="12"/>
  <c r="G762" i="12"/>
  <c r="X761" i="12"/>
  <c r="W761" i="12"/>
  <c r="G761" i="12"/>
  <c r="X760" i="12"/>
  <c r="W760" i="12"/>
  <c r="G760" i="12"/>
  <c r="X759" i="12"/>
  <c r="W759" i="12"/>
  <c r="G759" i="12"/>
  <c r="X758" i="12"/>
  <c r="W758" i="12"/>
  <c r="G758" i="12"/>
  <c r="X757" i="12"/>
  <c r="W757" i="12"/>
  <c r="G757" i="12"/>
  <c r="X756" i="12"/>
  <c r="W756" i="12"/>
  <c r="G756" i="12"/>
  <c r="X755" i="12"/>
  <c r="W755" i="12"/>
  <c r="G755" i="12"/>
  <c r="X754" i="12"/>
  <c r="W754" i="12"/>
  <c r="G754" i="12"/>
  <c r="X753" i="12"/>
  <c r="W753" i="12"/>
  <c r="G753" i="12"/>
  <c r="X752" i="12"/>
  <c r="W752" i="12"/>
  <c r="G752" i="12"/>
  <c r="X751" i="12"/>
  <c r="W751" i="12"/>
  <c r="G751" i="12"/>
  <c r="X750" i="12"/>
  <c r="W750" i="12"/>
  <c r="G750" i="12"/>
  <c r="X749" i="12"/>
  <c r="W749" i="12"/>
  <c r="G749" i="12"/>
  <c r="X748" i="12"/>
  <c r="W748" i="12"/>
  <c r="G748" i="12"/>
  <c r="X747" i="12"/>
  <c r="W747" i="12"/>
  <c r="G747" i="12"/>
  <c r="X746" i="12"/>
  <c r="W746" i="12"/>
  <c r="G746" i="12"/>
  <c r="X745" i="12"/>
  <c r="W745" i="12"/>
  <c r="G745" i="12"/>
  <c r="X744" i="12"/>
  <c r="W744" i="12"/>
  <c r="G744" i="12"/>
  <c r="X743" i="12"/>
  <c r="W743" i="12"/>
  <c r="G743" i="12"/>
  <c r="X742" i="12"/>
  <c r="W742" i="12"/>
  <c r="G742" i="12"/>
  <c r="X741" i="12"/>
  <c r="W741" i="12"/>
  <c r="G741" i="12"/>
  <c r="X740" i="12"/>
  <c r="W740" i="12"/>
  <c r="G740" i="12"/>
  <c r="X739" i="12"/>
  <c r="W739" i="12"/>
  <c r="G739" i="12"/>
  <c r="X738" i="12"/>
  <c r="W738" i="12"/>
  <c r="G738" i="12"/>
  <c r="X737" i="12"/>
  <c r="W737" i="12"/>
  <c r="G737" i="12"/>
  <c r="X736" i="12"/>
  <c r="W736" i="12"/>
  <c r="G736" i="12"/>
  <c r="X735" i="12"/>
  <c r="W735" i="12"/>
  <c r="G735" i="12"/>
  <c r="X734" i="12"/>
  <c r="W734" i="12"/>
  <c r="G734" i="12"/>
  <c r="X733" i="12"/>
  <c r="W733" i="12"/>
  <c r="G733" i="12"/>
  <c r="X732" i="12"/>
  <c r="W732" i="12"/>
  <c r="G732" i="12"/>
  <c r="X731" i="12"/>
  <c r="W731" i="12"/>
  <c r="G731" i="12"/>
  <c r="X730" i="12"/>
  <c r="W730" i="12"/>
  <c r="G730" i="12"/>
  <c r="X729" i="12"/>
  <c r="W729" i="12"/>
  <c r="G729" i="12"/>
  <c r="X728" i="12"/>
  <c r="W728" i="12"/>
  <c r="G728" i="12"/>
  <c r="X727" i="12"/>
  <c r="W727" i="12"/>
  <c r="G727" i="12"/>
  <c r="X726" i="12"/>
  <c r="W726" i="12"/>
  <c r="G726" i="12"/>
  <c r="X725" i="12"/>
  <c r="W725" i="12"/>
  <c r="G725" i="12"/>
  <c r="X724" i="12"/>
  <c r="W724" i="12"/>
  <c r="G724" i="12"/>
  <c r="X723" i="12"/>
  <c r="W723" i="12"/>
  <c r="G723" i="12"/>
  <c r="X722" i="12"/>
  <c r="W722" i="12"/>
  <c r="G722" i="12"/>
  <c r="X721" i="12"/>
  <c r="W721" i="12"/>
  <c r="G721" i="12"/>
  <c r="X720" i="12"/>
  <c r="W720" i="12"/>
  <c r="G720" i="12"/>
  <c r="X719" i="12"/>
  <c r="W719" i="12"/>
  <c r="G719" i="12"/>
  <c r="X718" i="12"/>
  <c r="W718" i="12"/>
  <c r="G718" i="12"/>
  <c r="X717" i="12"/>
  <c r="W717" i="12"/>
  <c r="G717" i="12"/>
  <c r="X716" i="12"/>
  <c r="W716" i="12"/>
  <c r="G716" i="12"/>
  <c r="X715" i="12"/>
  <c r="W715" i="12"/>
  <c r="G715" i="12"/>
  <c r="X714" i="12"/>
  <c r="W714" i="12"/>
  <c r="G714" i="12"/>
  <c r="X713" i="12"/>
  <c r="W713" i="12"/>
  <c r="G713" i="12"/>
  <c r="H713" i="12" s="1"/>
  <c r="X712" i="12"/>
  <c r="W712" i="12"/>
  <c r="G712" i="12"/>
  <c r="H712" i="12" s="1"/>
  <c r="X711" i="12"/>
  <c r="W711" i="12"/>
  <c r="G711" i="12"/>
  <c r="H711" i="12" s="1"/>
  <c r="X710" i="12"/>
  <c r="W710" i="12"/>
  <c r="G710" i="12"/>
  <c r="H710" i="12" s="1"/>
  <c r="X709" i="12"/>
  <c r="W709" i="12"/>
  <c r="G709" i="12"/>
  <c r="H709" i="12" s="1"/>
  <c r="X708" i="12"/>
  <c r="W708" i="12"/>
  <c r="G708" i="12"/>
  <c r="H708" i="12" s="1"/>
  <c r="X707" i="12"/>
  <c r="W707" i="12"/>
  <c r="G707" i="12"/>
  <c r="H707" i="12" s="1"/>
  <c r="X706" i="12"/>
  <c r="W706" i="12"/>
  <c r="G706" i="12"/>
  <c r="H706" i="12" s="1"/>
  <c r="X705" i="12"/>
  <c r="W705" i="12"/>
  <c r="G705" i="12"/>
  <c r="H705" i="12" s="1"/>
  <c r="X704" i="12"/>
  <c r="W704" i="12"/>
  <c r="G704" i="12"/>
  <c r="H704" i="12" s="1"/>
  <c r="X703" i="12"/>
  <c r="W703" i="12"/>
  <c r="G703" i="12"/>
  <c r="H703" i="12" s="1"/>
  <c r="X702" i="12"/>
  <c r="W702" i="12"/>
  <c r="G702" i="12"/>
  <c r="H702" i="12" s="1"/>
  <c r="X701" i="12"/>
  <c r="W701" i="12"/>
  <c r="G701" i="12"/>
  <c r="H701" i="12" s="1"/>
  <c r="X700" i="12"/>
  <c r="W700" i="12"/>
  <c r="G700" i="12"/>
  <c r="H700" i="12" s="1"/>
  <c r="X699" i="12"/>
  <c r="W699" i="12"/>
  <c r="G699" i="12"/>
  <c r="H699" i="12" s="1"/>
  <c r="X698" i="12"/>
  <c r="W698" i="12"/>
  <c r="G698" i="12"/>
  <c r="H698" i="12" s="1"/>
  <c r="X697" i="12"/>
  <c r="W697" i="12"/>
  <c r="G697" i="12"/>
  <c r="H697" i="12" s="1"/>
  <c r="X696" i="12"/>
  <c r="W696" i="12"/>
  <c r="G696" i="12"/>
  <c r="H696" i="12" s="1"/>
  <c r="X695" i="12"/>
  <c r="W695" i="12"/>
  <c r="G695" i="12"/>
  <c r="H695" i="12" s="1"/>
  <c r="X694" i="12"/>
  <c r="W694" i="12"/>
  <c r="G694" i="12"/>
  <c r="H694" i="12" s="1"/>
  <c r="X693" i="12"/>
  <c r="W693" i="12"/>
  <c r="G693" i="12"/>
  <c r="H693" i="12" s="1"/>
  <c r="X692" i="12"/>
  <c r="W692" i="12"/>
  <c r="G692" i="12"/>
  <c r="H692" i="12" s="1"/>
  <c r="X691" i="12"/>
  <c r="W691" i="12"/>
  <c r="G691" i="12"/>
  <c r="H691" i="12" s="1"/>
  <c r="X690" i="12"/>
  <c r="W690" i="12"/>
  <c r="G690" i="12"/>
  <c r="H690" i="12" s="1"/>
  <c r="X689" i="12"/>
  <c r="W689" i="12"/>
  <c r="G689" i="12"/>
  <c r="H689" i="12" s="1"/>
  <c r="X688" i="12"/>
  <c r="W688" i="12"/>
  <c r="G688" i="12"/>
  <c r="H688" i="12" s="1"/>
  <c r="X687" i="12"/>
  <c r="W687" i="12"/>
  <c r="G687" i="12"/>
  <c r="H687" i="12" s="1"/>
  <c r="X686" i="12"/>
  <c r="W686" i="12"/>
  <c r="G686" i="12"/>
  <c r="H686" i="12" s="1"/>
  <c r="X685" i="12"/>
  <c r="W685" i="12"/>
  <c r="G685" i="12"/>
  <c r="H685" i="12" s="1"/>
  <c r="X684" i="12"/>
  <c r="W684" i="12"/>
  <c r="G684" i="12"/>
  <c r="H684" i="12" s="1"/>
  <c r="X683" i="12"/>
  <c r="W683" i="12"/>
  <c r="G683" i="12"/>
  <c r="H683" i="12" s="1"/>
  <c r="X682" i="12"/>
  <c r="W682" i="12"/>
  <c r="G682" i="12"/>
  <c r="H682" i="12" s="1"/>
  <c r="X681" i="12"/>
  <c r="W681" i="12"/>
  <c r="G681" i="12"/>
  <c r="H681" i="12" s="1"/>
  <c r="X680" i="12"/>
  <c r="W680" i="12"/>
  <c r="G680" i="12"/>
  <c r="H680" i="12" s="1"/>
  <c r="X679" i="12"/>
  <c r="W679" i="12"/>
  <c r="G679" i="12"/>
  <c r="H679" i="12" s="1"/>
  <c r="X678" i="12"/>
  <c r="W678" i="12"/>
  <c r="G678" i="12"/>
  <c r="H678" i="12" s="1"/>
  <c r="X677" i="12"/>
  <c r="W677" i="12"/>
  <c r="G677" i="12"/>
  <c r="H677" i="12" s="1"/>
  <c r="X676" i="12"/>
  <c r="W676" i="12"/>
  <c r="G676" i="12"/>
  <c r="H676" i="12" s="1"/>
  <c r="X675" i="12"/>
  <c r="W675" i="12"/>
  <c r="G675" i="12"/>
  <c r="H675" i="12" s="1"/>
  <c r="X674" i="12"/>
  <c r="W674" i="12"/>
  <c r="G674" i="12"/>
  <c r="H674" i="12" s="1"/>
  <c r="X673" i="12"/>
  <c r="W673" i="12"/>
  <c r="G673" i="12"/>
  <c r="H673" i="12" s="1"/>
  <c r="X672" i="12"/>
  <c r="W672" i="12"/>
  <c r="G672" i="12"/>
  <c r="H672" i="12" s="1"/>
  <c r="X671" i="12"/>
  <c r="W671" i="12"/>
  <c r="G671" i="12"/>
  <c r="H671" i="12" s="1"/>
  <c r="X670" i="12"/>
  <c r="W670" i="12"/>
  <c r="G670" i="12"/>
  <c r="H670" i="12" s="1"/>
  <c r="X669" i="12"/>
  <c r="W669" i="12"/>
  <c r="G669" i="12"/>
  <c r="H669" i="12" s="1"/>
  <c r="X668" i="12"/>
  <c r="W668" i="12"/>
  <c r="G668" i="12"/>
  <c r="H668" i="12" s="1"/>
  <c r="X667" i="12"/>
  <c r="W667" i="12"/>
  <c r="G667" i="12"/>
  <c r="H667" i="12" s="1"/>
  <c r="X666" i="12"/>
  <c r="W666" i="12"/>
  <c r="G666" i="12"/>
  <c r="H666" i="12" s="1"/>
  <c r="X665" i="12"/>
  <c r="W665" i="12"/>
  <c r="G665" i="12"/>
  <c r="H665" i="12" s="1"/>
  <c r="X664" i="12"/>
  <c r="W664" i="12"/>
  <c r="G664" i="12"/>
  <c r="H664" i="12" s="1"/>
  <c r="X663" i="12"/>
  <c r="W663" i="12"/>
  <c r="G663" i="12"/>
  <c r="H663" i="12" s="1"/>
  <c r="X662" i="12"/>
  <c r="W662" i="12"/>
  <c r="G662" i="12"/>
  <c r="H662" i="12" s="1"/>
  <c r="X661" i="12"/>
  <c r="W661" i="12"/>
  <c r="G661" i="12"/>
  <c r="H661" i="12" s="1"/>
  <c r="X660" i="12"/>
  <c r="W660" i="12"/>
  <c r="G660" i="12"/>
  <c r="H660" i="12" s="1"/>
  <c r="X659" i="12"/>
  <c r="W659" i="12"/>
  <c r="G659" i="12"/>
  <c r="H659" i="12" s="1"/>
  <c r="X658" i="12"/>
  <c r="W658" i="12"/>
  <c r="G658" i="12"/>
  <c r="H658" i="12" s="1"/>
  <c r="X657" i="12"/>
  <c r="W657" i="12"/>
  <c r="G657" i="12"/>
  <c r="H657" i="12" s="1"/>
  <c r="X656" i="12"/>
  <c r="W656" i="12"/>
  <c r="G656" i="12"/>
  <c r="H656" i="12" s="1"/>
  <c r="X655" i="12"/>
  <c r="W655" i="12"/>
  <c r="G655" i="12"/>
  <c r="H655" i="12" s="1"/>
  <c r="X654" i="12"/>
  <c r="W654" i="12"/>
  <c r="G654" i="12"/>
  <c r="H654" i="12" s="1"/>
  <c r="X653" i="12"/>
  <c r="W653" i="12"/>
  <c r="G653" i="12"/>
  <c r="H653" i="12" s="1"/>
  <c r="X652" i="12"/>
  <c r="W652" i="12"/>
  <c r="G652" i="12"/>
  <c r="H652" i="12" s="1"/>
  <c r="X651" i="12"/>
  <c r="W651" i="12"/>
  <c r="G651" i="12"/>
  <c r="H651" i="12" s="1"/>
  <c r="X650" i="12"/>
  <c r="W650" i="12"/>
  <c r="G650" i="12"/>
  <c r="H650" i="12" s="1"/>
  <c r="X649" i="12"/>
  <c r="W649" i="12"/>
  <c r="G649" i="12"/>
  <c r="H649" i="12" s="1"/>
  <c r="X648" i="12"/>
  <c r="W648" i="12"/>
  <c r="G648" i="12"/>
  <c r="H648" i="12" s="1"/>
  <c r="X647" i="12"/>
  <c r="W647" i="12"/>
  <c r="G647" i="12"/>
  <c r="H647" i="12" s="1"/>
  <c r="X646" i="12"/>
  <c r="W646" i="12"/>
  <c r="G646" i="12"/>
  <c r="H646" i="12" s="1"/>
  <c r="X645" i="12"/>
  <c r="W645" i="12"/>
  <c r="G645" i="12"/>
  <c r="H645" i="12" s="1"/>
  <c r="X644" i="12"/>
  <c r="W644" i="12"/>
  <c r="G644" i="12"/>
  <c r="H644" i="12" s="1"/>
  <c r="X643" i="12"/>
  <c r="W643" i="12"/>
  <c r="G643" i="12"/>
  <c r="H643" i="12" s="1"/>
  <c r="X642" i="12"/>
  <c r="W642" i="12"/>
  <c r="G642" i="12"/>
  <c r="H642" i="12" s="1"/>
  <c r="X641" i="12"/>
  <c r="W641" i="12"/>
  <c r="G641" i="12"/>
  <c r="H641" i="12" s="1"/>
  <c r="X640" i="12"/>
  <c r="W640" i="12"/>
  <c r="G640" i="12"/>
  <c r="H640" i="12" s="1"/>
  <c r="X639" i="12"/>
  <c r="W639" i="12"/>
  <c r="G639" i="12"/>
  <c r="H639" i="12" s="1"/>
  <c r="X638" i="12"/>
  <c r="W638" i="12"/>
  <c r="G638" i="12"/>
  <c r="H638" i="12" s="1"/>
  <c r="X637" i="12"/>
  <c r="W637" i="12"/>
  <c r="G637" i="12"/>
  <c r="H637" i="12" s="1"/>
  <c r="X636" i="12"/>
  <c r="W636" i="12"/>
  <c r="G636" i="12"/>
  <c r="H636" i="12" s="1"/>
  <c r="X635" i="12"/>
  <c r="W635" i="12"/>
  <c r="G635" i="12"/>
  <c r="H635" i="12" s="1"/>
  <c r="X634" i="12"/>
  <c r="W634" i="12"/>
  <c r="G634" i="12"/>
  <c r="H634" i="12" s="1"/>
  <c r="X633" i="12"/>
  <c r="W633" i="12"/>
  <c r="G633" i="12"/>
  <c r="H633" i="12" s="1"/>
  <c r="X632" i="12"/>
  <c r="W632" i="12"/>
  <c r="G632" i="12"/>
  <c r="H632" i="12" s="1"/>
  <c r="X631" i="12"/>
  <c r="W631" i="12"/>
  <c r="G631" i="12"/>
  <c r="H631" i="12" s="1"/>
  <c r="X630" i="12"/>
  <c r="W630" i="12"/>
  <c r="G630" i="12"/>
  <c r="H630" i="12" s="1"/>
  <c r="X629" i="12"/>
  <c r="W629" i="12"/>
  <c r="G629" i="12"/>
  <c r="H629" i="12" s="1"/>
  <c r="X628" i="12"/>
  <c r="W628" i="12"/>
  <c r="G628" i="12"/>
  <c r="H628" i="12" s="1"/>
  <c r="X627" i="12"/>
  <c r="W627" i="12"/>
  <c r="G627" i="12"/>
  <c r="H627" i="12" s="1"/>
  <c r="X626" i="12"/>
  <c r="W626" i="12"/>
  <c r="G626" i="12"/>
  <c r="H626" i="12" s="1"/>
  <c r="X625" i="12"/>
  <c r="W625" i="12"/>
  <c r="G625" i="12"/>
  <c r="H625" i="12" s="1"/>
  <c r="X624" i="12"/>
  <c r="W624" i="12"/>
  <c r="G624" i="12"/>
  <c r="H624" i="12" s="1"/>
  <c r="X623" i="12"/>
  <c r="W623" i="12"/>
  <c r="G623" i="12"/>
  <c r="H623" i="12" s="1"/>
  <c r="X622" i="12"/>
  <c r="W622" i="12"/>
  <c r="G622" i="12"/>
  <c r="H622" i="12" s="1"/>
  <c r="X621" i="12"/>
  <c r="W621" i="12"/>
  <c r="G621" i="12"/>
  <c r="H621" i="12" s="1"/>
  <c r="X620" i="12"/>
  <c r="W620" i="12"/>
  <c r="G620" i="12"/>
  <c r="H620" i="12" s="1"/>
  <c r="X619" i="12"/>
  <c r="W619" i="12"/>
  <c r="G619" i="12"/>
  <c r="H619" i="12" s="1"/>
  <c r="X618" i="12"/>
  <c r="W618" i="12"/>
  <c r="G618" i="12"/>
  <c r="H618" i="12" s="1"/>
  <c r="X617" i="12"/>
  <c r="W617" i="12"/>
  <c r="G617" i="12"/>
  <c r="H617" i="12" s="1"/>
  <c r="X616" i="12"/>
  <c r="W616" i="12"/>
  <c r="G616" i="12"/>
  <c r="H616" i="12" s="1"/>
  <c r="X615" i="12"/>
  <c r="W615" i="12"/>
  <c r="G615" i="12"/>
  <c r="H615" i="12" s="1"/>
  <c r="X614" i="12"/>
  <c r="W614" i="12"/>
  <c r="G614" i="12"/>
  <c r="H614" i="12" s="1"/>
  <c r="X613" i="12"/>
  <c r="W613" i="12"/>
  <c r="G613" i="12"/>
  <c r="H613" i="12" s="1"/>
  <c r="X612" i="12"/>
  <c r="W612" i="12"/>
  <c r="G612" i="12"/>
  <c r="H612" i="12" s="1"/>
  <c r="X611" i="12"/>
  <c r="W611" i="12"/>
  <c r="G611" i="12"/>
  <c r="H611" i="12" s="1"/>
  <c r="X610" i="12"/>
  <c r="W610" i="12"/>
  <c r="G610" i="12"/>
  <c r="H610" i="12" s="1"/>
  <c r="X609" i="12"/>
  <c r="W609" i="12"/>
  <c r="G609" i="12"/>
  <c r="H609" i="12" s="1"/>
  <c r="X608" i="12"/>
  <c r="W608" i="12"/>
  <c r="G608" i="12"/>
  <c r="H608" i="12" s="1"/>
  <c r="X607" i="12"/>
  <c r="W607" i="12"/>
  <c r="G607" i="12"/>
  <c r="H607" i="12" s="1"/>
  <c r="X606" i="12"/>
  <c r="W606" i="12"/>
  <c r="G606" i="12"/>
  <c r="H606" i="12" s="1"/>
  <c r="X605" i="12"/>
  <c r="W605" i="12"/>
  <c r="G605" i="12"/>
  <c r="H605" i="12" s="1"/>
  <c r="X604" i="12"/>
  <c r="W604" i="12"/>
  <c r="G604" i="12"/>
  <c r="H604" i="12" s="1"/>
  <c r="X603" i="12"/>
  <c r="W603" i="12"/>
  <c r="G603" i="12"/>
  <c r="H603" i="12" s="1"/>
  <c r="X602" i="12"/>
  <c r="W602" i="12"/>
  <c r="G602" i="12"/>
  <c r="H602" i="12" s="1"/>
  <c r="X601" i="12"/>
  <c r="W601" i="12"/>
  <c r="G601" i="12"/>
  <c r="H601" i="12" s="1"/>
  <c r="X600" i="12"/>
  <c r="W600" i="12"/>
  <c r="G600" i="12"/>
  <c r="H600" i="12" s="1"/>
  <c r="X599" i="12"/>
  <c r="W599" i="12"/>
  <c r="G599" i="12"/>
  <c r="H599" i="12" s="1"/>
  <c r="X598" i="12"/>
  <c r="W598" i="12"/>
  <c r="G598" i="12"/>
  <c r="H598" i="12" s="1"/>
  <c r="X597" i="12"/>
  <c r="W597" i="12"/>
  <c r="G597" i="12"/>
  <c r="H597" i="12" s="1"/>
  <c r="X596" i="12"/>
  <c r="W596" i="12"/>
  <c r="G596" i="12"/>
  <c r="H596" i="12" s="1"/>
  <c r="X595" i="12"/>
  <c r="W595" i="12"/>
  <c r="G595" i="12"/>
  <c r="H595" i="12" s="1"/>
  <c r="X594" i="12"/>
  <c r="W594" i="12"/>
  <c r="G594" i="12"/>
  <c r="H594" i="12" s="1"/>
  <c r="X593" i="12"/>
  <c r="W593" i="12"/>
  <c r="G593" i="12"/>
  <c r="H593" i="12" s="1"/>
  <c r="X592" i="12"/>
  <c r="W592" i="12"/>
  <c r="G592" i="12"/>
  <c r="H592" i="12" s="1"/>
  <c r="X591" i="12"/>
  <c r="W591" i="12"/>
  <c r="G591" i="12"/>
  <c r="H591" i="12" s="1"/>
  <c r="X590" i="12"/>
  <c r="W590" i="12"/>
  <c r="G590" i="12"/>
  <c r="H590" i="12" s="1"/>
  <c r="X589" i="12"/>
  <c r="W589" i="12"/>
  <c r="G589" i="12"/>
  <c r="H589" i="12" s="1"/>
  <c r="X588" i="12"/>
  <c r="W588" i="12"/>
  <c r="G588" i="12"/>
  <c r="H588" i="12" s="1"/>
  <c r="X587" i="12"/>
  <c r="W587" i="12"/>
  <c r="G587" i="12"/>
  <c r="H587" i="12" s="1"/>
  <c r="X586" i="12"/>
  <c r="W586" i="12"/>
  <c r="G586" i="12"/>
  <c r="H586" i="12" s="1"/>
  <c r="X585" i="12"/>
  <c r="W585" i="12"/>
  <c r="G585" i="12"/>
  <c r="H585" i="12" s="1"/>
  <c r="X584" i="12"/>
  <c r="W584" i="12"/>
  <c r="G584" i="12"/>
  <c r="H584" i="12" s="1"/>
  <c r="X583" i="12"/>
  <c r="W583" i="12"/>
  <c r="G583" i="12"/>
  <c r="H583" i="12" s="1"/>
  <c r="X582" i="12"/>
  <c r="W582" i="12"/>
  <c r="G582" i="12"/>
  <c r="H582" i="12" s="1"/>
  <c r="X581" i="12"/>
  <c r="W581" i="12"/>
  <c r="G581" i="12"/>
  <c r="H581" i="12" s="1"/>
  <c r="X580" i="12"/>
  <c r="W580" i="12"/>
  <c r="G580" i="12"/>
  <c r="H580" i="12" s="1"/>
  <c r="X579" i="12"/>
  <c r="W579" i="12"/>
  <c r="G579" i="12"/>
  <c r="H579" i="12" s="1"/>
  <c r="X578" i="12"/>
  <c r="W578" i="12"/>
  <c r="G578" i="12"/>
  <c r="H578" i="12" s="1"/>
  <c r="X577" i="12"/>
  <c r="W577" i="12"/>
  <c r="G577" i="12"/>
  <c r="H577" i="12" s="1"/>
  <c r="X576" i="12"/>
  <c r="W576" i="12"/>
  <c r="G576" i="12"/>
  <c r="H576" i="12" s="1"/>
  <c r="X575" i="12"/>
  <c r="W575" i="12"/>
  <c r="G575" i="12"/>
  <c r="H575" i="12" s="1"/>
  <c r="X574" i="12"/>
  <c r="W574" i="12"/>
  <c r="G574" i="12"/>
  <c r="H574" i="12" s="1"/>
  <c r="X573" i="12"/>
  <c r="W573" i="12"/>
  <c r="G573" i="12"/>
  <c r="H573" i="12" s="1"/>
  <c r="X572" i="12"/>
  <c r="W572" i="12"/>
  <c r="G572" i="12"/>
  <c r="H572" i="12" s="1"/>
  <c r="X571" i="12"/>
  <c r="W571" i="12"/>
  <c r="G571" i="12"/>
  <c r="H571" i="12" s="1"/>
  <c r="X570" i="12"/>
  <c r="W570" i="12"/>
  <c r="G570" i="12"/>
  <c r="H570" i="12" s="1"/>
  <c r="X569" i="12"/>
  <c r="W569" i="12"/>
  <c r="G569" i="12"/>
  <c r="H569" i="12" s="1"/>
  <c r="X568" i="12"/>
  <c r="W568" i="12"/>
  <c r="G568" i="12"/>
  <c r="H568" i="12" s="1"/>
  <c r="X567" i="12"/>
  <c r="W567" i="12"/>
  <c r="G567" i="12"/>
  <c r="H567" i="12" s="1"/>
  <c r="X566" i="12"/>
  <c r="W566" i="12"/>
  <c r="G566" i="12"/>
  <c r="H566" i="12" s="1"/>
  <c r="X565" i="12"/>
  <c r="W565" i="12"/>
  <c r="G565" i="12"/>
  <c r="H565" i="12" s="1"/>
  <c r="X564" i="12"/>
  <c r="W564" i="12"/>
  <c r="G564" i="12"/>
  <c r="H564" i="12" s="1"/>
  <c r="X563" i="12"/>
  <c r="W563" i="12"/>
  <c r="G563" i="12"/>
  <c r="H563" i="12" s="1"/>
  <c r="X562" i="12"/>
  <c r="W562" i="12"/>
  <c r="G562" i="12"/>
  <c r="H562" i="12" s="1"/>
  <c r="X561" i="12"/>
  <c r="W561" i="12"/>
  <c r="G561" i="12"/>
  <c r="H561" i="12" s="1"/>
  <c r="X560" i="12"/>
  <c r="W560" i="12"/>
  <c r="G560" i="12"/>
  <c r="H560" i="12" s="1"/>
  <c r="X559" i="12"/>
  <c r="W559" i="12"/>
  <c r="G559" i="12"/>
  <c r="H559" i="12" s="1"/>
  <c r="X558" i="12"/>
  <c r="W558" i="12"/>
  <c r="G558" i="12"/>
  <c r="H558" i="12" s="1"/>
  <c r="X557" i="12"/>
  <c r="W557" i="12"/>
  <c r="G557" i="12"/>
  <c r="H557" i="12" s="1"/>
  <c r="X556" i="12"/>
  <c r="W556" i="12"/>
  <c r="G556" i="12"/>
  <c r="H556" i="12" s="1"/>
  <c r="X555" i="12"/>
  <c r="W555" i="12"/>
  <c r="G555" i="12"/>
  <c r="H555" i="12" s="1"/>
  <c r="X554" i="12"/>
  <c r="W554" i="12"/>
  <c r="G554" i="12"/>
  <c r="H554" i="12" s="1"/>
  <c r="X553" i="12"/>
  <c r="W553" i="12"/>
  <c r="G553" i="12"/>
  <c r="H553" i="12" s="1"/>
  <c r="X552" i="12"/>
  <c r="W552" i="12"/>
  <c r="G552" i="12"/>
  <c r="H552" i="12" s="1"/>
  <c r="X551" i="12"/>
  <c r="W551" i="12"/>
  <c r="G551" i="12"/>
  <c r="H551" i="12" s="1"/>
  <c r="X550" i="12"/>
  <c r="W550" i="12"/>
  <c r="G550" i="12"/>
  <c r="H550" i="12" s="1"/>
  <c r="X549" i="12"/>
  <c r="W549" i="12"/>
  <c r="G549" i="12"/>
  <c r="H549" i="12" s="1"/>
  <c r="X548" i="12"/>
  <c r="W548" i="12"/>
  <c r="G548" i="12"/>
  <c r="H548" i="12" s="1"/>
  <c r="X547" i="12"/>
  <c r="W547" i="12"/>
  <c r="G547" i="12"/>
  <c r="H547" i="12" s="1"/>
  <c r="X546" i="12"/>
  <c r="W546" i="12"/>
  <c r="G546" i="12"/>
  <c r="H546" i="12" s="1"/>
  <c r="X545" i="12"/>
  <c r="W545" i="12"/>
  <c r="G545" i="12"/>
  <c r="H545" i="12" s="1"/>
  <c r="X544" i="12"/>
  <c r="W544" i="12"/>
  <c r="G544" i="12"/>
  <c r="H544" i="12" s="1"/>
  <c r="X543" i="12"/>
  <c r="W543" i="12"/>
  <c r="G543" i="12"/>
  <c r="H543" i="12" s="1"/>
  <c r="X542" i="12"/>
  <c r="W542" i="12"/>
  <c r="G542" i="12"/>
  <c r="H542" i="12" s="1"/>
  <c r="X541" i="12"/>
  <c r="W541" i="12"/>
  <c r="G541" i="12"/>
  <c r="H541" i="12" s="1"/>
  <c r="X540" i="12"/>
  <c r="W540" i="12"/>
  <c r="G540" i="12"/>
  <c r="H540" i="12" s="1"/>
  <c r="X539" i="12"/>
  <c r="W539" i="12"/>
  <c r="G539" i="12"/>
  <c r="H539" i="12" s="1"/>
  <c r="X538" i="12"/>
  <c r="W538" i="12"/>
  <c r="G538" i="12"/>
  <c r="H538" i="12" s="1"/>
  <c r="X537" i="12"/>
  <c r="W537" i="12"/>
  <c r="G537" i="12"/>
  <c r="H537" i="12" s="1"/>
  <c r="X536" i="12"/>
  <c r="W536" i="12"/>
  <c r="G536" i="12"/>
  <c r="H536" i="12" s="1"/>
  <c r="X535" i="12"/>
  <c r="W535" i="12"/>
  <c r="G535" i="12"/>
  <c r="H535" i="12" s="1"/>
  <c r="X534" i="12"/>
  <c r="W534" i="12"/>
  <c r="G534" i="12"/>
  <c r="H534" i="12" s="1"/>
  <c r="X533" i="12"/>
  <c r="W533" i="12"/>
  <c r="G533" i="12"/>
  <c r="H533" i="12" s="1"/>
  <c r="X532" i="12"/>
  <c r="W532" i="12"/>
  <c r="G532" i="12"/>
  <c r="H532" i="12" s="1"/>
  <c r="X531" i="12"/>
  <c r="W531" i="12"/>
  <c r="G531" i="12"/>
  <c r="H531" i="12" s="1"/>
  <c r="X530" i="12"/>
  <c r="W530" i="12"/>
  <c r="G530" i="12"/>
  <c r="H530" i="12" s="1"/>
  <c r="X529" i="12"/>
  <c r="W529" i="12"/>
  <c r="G529" i="12"/>
  <c r="H529" i="12" s="1"/>
  <c r="X528" i="12"/>
  <c r="W528" i="12"/>
  <c r="G528" i="12"/>
  <c r="H528" i="12" s="1"/>
  <c r="X527" i="12"/>
  <c r="W527" i="12"/>
  <c r="G527" i="12"/>
  <c r="H527" i="12" s="1"/>
  <c r="X526" i="12"/>
  <c r="W526" i="12"/>
  <c r="G526" i="12"/>
  <c r="H526" i="12" s="1"/>
  <c r="X525" i="12"/>
  <c r="W525" i="12"/>
  <c r="G525" i="12"/>
  <c r="H525" i="12" s="1"/>
  <c r="X524" i="12"/>
  <c r="W524" i="12"/>
  <c r="G524" i="12"/>
  <c r="H524" i="12" s="1"/>
  <c r="X523" i="12"/>
  <c r="W523" i="12"/>
  <c r="G523" i="12"/>
  <c r="H523" i="12" s="1"/>
  <c r="X522" i="12"/>
  <c r="W522" i="12"/>
  <c r="G522" i="12"/>
  <c r="H522" i="12" s="1"/>
  <c r="X521" i="12"/>
  <c r="W521" i="12"/>
  <c r="G521" i="12"/>
  <c r="H521" i="12" s="1"/>
  <c r="X520" i="12"/>
  <c r="W520" i="12"/>
  <c r="G520" i="12"/>
  <c r="H520" i="12" s="1"/>
  <c r="X519" i="12"/>
  <c r="W519" i="12"/>
  <c r="G519" i="12"/>
  <c r="H519" i="12" s="1"/>
  <c r="X518" i="12"/>
  <c r="W518" i="12"/>
  <c r="G518" i="12"/>
  <c r="H518" i="12" s="1"/>
  <c r="X517" i="12"/>
  <c r="W517" i="12"/>
  <c r="G517" i="12"/>
  <c r="H517" i="12" s="1"/>
  <c r="X516" i="12"/>
  <c r="W516" i="12"/>
  <c r="G516" i="12"/>
  <c r="H516" i="12" s="1"/>
  <c r="X515" i="12"/>
  <c r="W515" i="12"/>
  <c r="G515" i="12"/>
  <c r="H515" i="12" s="1"/>
  <c r="X514" i="12"/>
  <c r="W514" i="12"/>
  <c r="G514" i="12"/>
  <c r="H514" i="12" s="1"/>
  <c r="X513" i="12"/>
  <c r="W513" i="12"/>
  <c r="G513" i="12"/>
  <c r="H513" i="12" s="1"/>
  <c r="X512" i="12"/>
  <c r="W512" i="12"/>
  <c r="G512" i="12"/>
  <c r="H512" i="12" s="1"/>
  <c r="X511" i="12"/>
  <c r="W511" i="12"/>
  <c r="G511" i="12"/>
  <c r="H511" i="12" s="1"/>
  <c r="X510" i="12"/>
  <c r="W510" i="12"/>
  <c r="G510" i="12"/>
  <c r="H510" i="12" s="1"/>
  <c r="X509" i="12"/>
  <c r="W509" i="12"/>
  <c r="G509" i="12"/>
  <c r="H509" i="12" s="1"/>
  <c r="X508" i="12"/>
  <c r="W508" i="12"/>
  <c r="G508" i="12"/>
  <c r="H508" i="12" s="1"/>
  <c r="X507" i="12"/>
  <c r="W507" i="12"/>
  <c r="G507" i="12"/>
  <c r="H507" i="12" s="1"/>
  <c r="X506" i="12"/>
  <c r="W506" i="12"/>
  <c r="G506" i="12"/>
  <c r="H506" i="12" s="1"/>
  <c r="X505" i="12"/>
  <c r="W505" i="12"/>
  <c r="G505" i="12"/>
  <c r="H505" i="12" s="1"/>
  <c r="X504" i="12"/>
  <c r="W504" i="12"/>
  <c r="G504" i="12"/>
  <c r="H504" i="12" s="1"/>
  <c r="X503" i="12"/>
  <c r="W503" i="12"/>
  <c r="G503" i="12"/>
  <c r="H503" i="12" s="1"/>
  <c r="X502" i="12"/>
  <c r="W502" i="12"/>
  <c r="G502" i="12"/>
  <c r="H502" i="12" s="1"/>
  <c r="X501" i="12"/>
  <c r="W501" i="12"/>
  <c r="G501" i="12"/>
  <c r="H501" i="12" s="1"/>
  <c r="X500" i="12"/>
  <c r="W500" i="12"/>
  <c r="G500" i="12"/>
  <c r="H500" i="12" s="1"/>
  <c r="G499" i="12"/>
  <c r="H499" i="12" s="1"/>
  <c r="G498" i="12"/>
  <c r="H498" i="12" s="1"/>
  <c r="G497" i="12"/>
  <c r="H497" i="12" s="1"/>
  <c r="G496" i="12"/>
  <c r="H496" i="12" s="1"/>
  <c r="G495" i="12"/>
  <c r="H495" i="12" s="1"/>
  <c r="G494" i="12"/>
  <c r="H494" i="12" s="1"/>
  <c r="G493" i="12"/>
  <c r="H493" i="12" s="1"/>
  <c r="G492" i="12"/>
  <c r="H492" i="12" s="1"/>
  <c r="G491" i="12"/>
  <c r="H491" i="12" s="1"/>
  <c r="G490" i="12"/>
  <c r="H490" i="12" s="1"/>
  <c r="G489" i="12"/>
  <c r="H489" i="12" s="1"/>
  <c r="G488" i="12"/>
  <c r="H488" i="12" s="1"/>
  <c r="G487" i="12"/>
  <c r="H487" i="12" s="1"/>
  <c r="G486" i="12"/>
  <c r="H486" i="12" s="1"/>
  <c r="G485" i="12"/>
  <c r="H485" i="12" s="1"/>
  <c r="G484" i="12"/>
  <c r="H484" i="12" s="1"/>
  <c r="G483" i="12"/>
  <c r="H483" i="12" s="1"/>
  <c r="G482" i="12"/>
  <c r="H482" i="12" s="1"/>
  <c r="G481" i="12"/>
  <c r="H481" i="12" s="1"/>
  <c r="G480" i="12"/>
  <c r="H480" i="12" s="1"/>
  <c r="G479" i="12"/>
  <c r="H479" i="12" s="1"/>
  <c r="G478" i="12"/>
  <c r="H478" i="12" s="1"/>
  <c r="G477" i="12"/>
  <c r="H477" i="12" s="1"/>
  <c r="G476" i="12"/>
  <c r="H476" i="12" s="1"/>
  <c r="G475" i="12"/>
  <c r="H475" i="12" s="1"/>
  <c r="G474" i="12"/>
  <c r="H474" i="12" s="1"/>
  <c r="G473" i="12"/>
  <c r="H473" i="12" s="1"/>
  <c r="G472" i="12"/>
  <c r="H472" i="12" s="1"/>
  <c r="G471" i="12"/>
  <c r="H471" i="12" s="1"/>
  <c r="G470" i="12"/>
  <c r="H470" i="12" s="1"/>
  <c r="G469" i="12"/>
  <c r="H469" i="12" s="1"/>
  <c r="G468" i="12"/>
  <c r="H468" i="12" s="1"/>
  <c r="G467" i="12"/>
  <c r="H467" i="12" s="1"/>
  <c r="G466" i="12"/>
  <c r="H466" i="12" s="1"/>
  <c r="G465" i="12"/>
  <c r="H465" i="12" s="1"/>
  <c r="G464" i="12"/>
  <c r="H464" i="12" s="1"/>
  <c r="G463" i="12"/>
  <c r="H463" i="12" s="1"/>
  <c r="G462" i="12"/>
  <c r="H462" i="12" s="1"/>
  <c r="G461" i="12"/>
  <c r="H461" i="12" s="1"/>
  <c r="G460" i="12"/>
  <c r="H460" i="12" s="1"/>
  <c r="G459" i="12"/>
  <c r="H459" i="12" s="1"/>
  <c r="G458" i="12"/>
  <c r="H458" i="12" s="1"/>
  <c r="G457" i="12"/>
  <c r="H457" i="12" s="1"/>
  <c r="G456" i="12"/>
  <c r="H456" i="12" s="1"/>
  <c r="G455" i="12"/>
  <c r="H455" i="12" s="1"/>
  <c r="G454" i="12"/>
  <c r="H454" i="12" s="1"/>
  <c r="G453" i="12"/>
  <c r="H453" i="12" s="1"/>
  <c r="G452" i="12"/>
  <c r="H452" i="12" s="1"/>
  <c r="G451" i="12"/>
  <c r="H451" i="12" s="1"/>
  <c r="G450" i="12"/>
  <c r="H450" i="12" s="1"/>
  <c r="G449" i="12"/>
  <c r="H449" i="12" s="1"/>
  <c r="G448" i="12"/>
  <c r="H448" i="12" s="1"/>
  <c r="G447" i="12"/>
  <c r="H447" i="12" s="1"/>
  <c r="G446" i="12"/>
  <c r="H446" i="12" s="1"/>
  <c r="G445" i="12"/>
  <c r="H445" i="12" s="1"/>
  <c r="G444" i="12"/>
  <c r="H444" i="12" s="1"/>
  <c r="G443" i="12"/>
  <c r="H443" i="12" s="1"/>
  <c r="G442" i="12"/>
  <c r="H442" i="12" s="1"/>
  <c r="G441" i="12"/>
  <c r="H441" i="12" s="1"/>
  <c r="G440" i="12"/>
  <c r="H440" i="12" s="1"/>
  <c r="G439" i="12"/>
  <c r="H439" i="12" s="1"/>
  <c r="G438" i="12"/>
  <c r="H438" i="12" s="1"/>
  <c r="G437" i="12"/>
  <c r="H437" i="12" s="1"/>
  <c r="G436" i="12"/>
  <c r="H436" i="12" s="1"/>
  <c r="G435" i="12"/>
  <c r="H435" i="12" s="1"/>
  <c r="G434" i="12"/>
  <c r="H434" i="12" s="1"/>
  <c r="G433" i="12"/>
  <c r="H433" i="12" s="1"/>
  <c r="G432" i="12"/>
  <c r="H432" i="12" s="1"/>
  <c r="G431" i="12"/>
  <c r="H431" i="12" s="1"/>
  <c r="G430" i="12"/>
  <c r="H430" i="12" s="1"/>
  <c r="G429" i="12"/>
  <c r="H429" i="12" s="1"/>
  <c r="G428" i="12"/>
  <c r="H428" i="12" s="1"/>
  <c r="G427" i="12"/>
  <c r="H427" i="12" s="1"/>
  <c r="G426" i="12"/>
  <c r="H426" i="12" s="1"/>
  <c r="G425" i="12"/>
  <c r="H425" i="12" s="1"/>
  <c r="G424" i="12"/>
  <c r="H424" i="12" s="1"/>
  <c r="G423" i="12"/>
  <c r="H423" i="12" s="1"/>
  <c r="G422" i="12"/>
  <c r="H422" i="12" s="1"/>
  <c r="G421" i="12"/>
  <c r="H421" i="12" s="1"/>
  <c r="G420" i="12"/>
  <c r="H420" i="12" s="1"/>
  <c r="G419" i="12"/>
  <c r="H419" i="12" s="1"/>
  <c r="G418" i="12"/>
  <c r="H418" i="12" s="1"/>
  <c r="G417" i="12"/>
  <c r="H417" i="12" s="1"/>
  <c r="G416" i="12"/>
  <c r="H416" i="12" s="1"/>
  <c r="G415" i="12"/>
  <c r="H415" i="12" s="1"/>
  <c r="G414" i="12"/>
  <c r="H414" i="12" s="1"/>
  <c r="G413" i="12"/>
  <c r="H413" i="12" s="1"/>
  <c r="G412" i="12"/>
  <c r="H412" i="12" s="1"/>
  <c r="G411" i="12"/>
  <c r="H411" i="12" s="1"/>
  <c r="G410" i="12"/>
  <c r="H410" i="12" s="1"/>
  <c r="G409" i="12"/>
  <c r="H409" i="12" s="1"/>
  <c r="G408" i="12"/>
  <c r="H408" i="12" s="1"/>
  <c r="G407" i="12"/>
  <c r="H407" i="12" s="1"/>
  <c r="G406" i="12"/>
  <c r="H406" i="12" s="1"/>
  <c r="G405" i="12"/>
  <c r="H405" i="12" s="1"/>
  <c r="G404" i="12"/>
  <c r="H404" i="12" s="1"/>
  <c r="G403" i="12"/>
  <c r="H403" i="12" s="1"/>
  <c r="G402" i="12"/>
  <c r="H402" i="12" s="1"/>
  <c r="G401" i="12"/>
  <c r="H401" i="12" s="1"/>
  <c r="G400" i="12"/>
  <c r="H400" i="12" s="1"/>
  <c r="G399" i="12"/>
  <c r="H399" i="12" s="1"/>
  <c r="G398" i="12"/>
  <c r="H398" i="12" s="1"/>
  <c r="G397" i="12"/>
  <c r="H397" i="12" s="1"/>
  <c r="G396" i="12"/>
  <c r="H396" i="12" s="1"/>
  <c r="G395" i="12"/>
  <c r="H395" i="12" s="1"/>
  <c r="G394" i="12"/>
  <c r="H394" i="12" s="1"/>
  <c r="G393" i="12"/>
  <c r="H393" i="12" s="1"/>
  <c r="G392" i="12"/>
  <c r="H392" i="12" s="1"/>
  <c r="G391" i="12"/>
  <c r="H391" i="12" s="1"/>
  <c r="G390" i="12"/>
  <c r="H390" i="12" s="1"/>
  <c r="G389" i="12"/>
  <c r="H389" i="12" s="1"/>
  <c r="G388" i="12"/>
  <c r="H388" i="12" s="1"/>
  <c r="G387" i="12"/>
  <c r="H387" i="12" s="1"/>
  <c r="G386" i="12"/>
  <c r="H386" i="12" s="1"/>
  <c r="G385" i="12"/>
  <c r="H385" i="12" s="1"/>
  <c r="G384" i="12"/>
  <c r="H384" i="12" s="1"/>
  <c r="G383" i="12"/>
  <c r="H383" i="12" s="1"/>
  <c r="G382" i="12"/>
  <c r="H382" i="12" s="1"/>
  <c r="G381" i="12"/>
  <c r="H381" i="12" s="1"/>
  <c r="G380" i="12"/>
  <c r="H380" i="12" s="1"/>
  <c r="G379" i="12"/>
  <c r="H379" i="12" s="1"/>
  <c r="G378" i="12"/>
  <c r="H378" i="12" s="1"/>
  <c r="G377" i="12"/>
  <c r="H377" i="12" s="1"/>
  <c r="G376" i="12"/>
  <c r="H376" i="12" s="1"/>
  <c r="G375" i="12"/>
  <c r="H375" i="12" s="1"/>
  <c r="G374" i="12"/>
  <c r="H374" i="12" s="1"/>
  <c r="G373" i="12"/>
  <c r="H373" i="12" s="1"/>
  <c r="G372" i="12"/>
  <c r="H372" i="12" s="1"/>
  <c r="G371" i="12"/>
  <c r="H371" i="12" s="1"/>
  <c r="G370" i="12"/>
  <c r="H370" i="12" s="1"/>
  <c r="G369" i="12"/>
  <c r="H369" i="12" s="1"/>
  <c r="G368" i="12"/>
  <c r="H368" i="12" s="1"/>
  <c r="G367" i="12"/>
  <c r="H367" i="12" s="1"/>
  <c r="G366" i="12"/>
  <c r="H366" i="12" s="1"/>
  <c r="G365" i="12"/>
  <c r="H365" i="12" s="1"/>
  <c r="G364" i="12"/>
  <c r="H364" i="12" s="1"/>
  <c r="G363" i="12"/>
  <c r="H363" i="12" s="1"/>
  <c r="G362" i="12"/>
  <c r="H362" i="12" s="1"/>
  <c r="G361" i="12"/>
  <c r="H361" i="12" s="1"/>
  <c r="G360" i="12"/>
  <c r="H360" i="12" s="1"/>
  <c r="G359" i="12"/>
  <c r="H359" i="12" s="1"/>
  <c r="G358" i="12"/>
  <c r="H358" i="12" s="1"/>
  <c r="G357" i="12"/>
  <c r="H357" i="12" s="1"/>
  <c r="G356" i="12"/>
  <c r="H356" i="12" s="1"/>
  <c r="G355" i="12"/>
  <c r="H355" i="12" s="1"/>
  <c r="G354" i="12"/>
  <c r="H354" i="12" s="1"/>
  <c r="G353" i="12"/>
  <c r="H353" i="12" s="1"/>
  <c r="G352" i="12"/>
  <c r="H352" i="12" s="1"/>
  <c r="G351" i="12"/>
  <c r="H351" i="12" s="1"/>
  <c r="G350" i="12"/>
  <c r="H350" i="12" s="1"/>
  <c r="G349" i="12"/>
  <c r="H349" i="12" s="1"/>
  <c r="G348" i="12"/>
  <c r="H348" i="12" s="1"/>
  <c r="G347" i="12"/>
  <c r="H347" i="12" s="1"/>
  <c r="G346" i="12"/>
  <c r="H346" i="12" s="1"/>
  <c r="G345" i="12"/>
  <c r="H345" i="12" s="1"/>
  <c r="G344" i="12"/>
  <c r="H344" i="12" s="1"/>
  <c r="G343" i="12"/>
  <c r="H343" i="12" s="1"/>
  <c r="G342" i="12"/>
  <c r="H342" i="12" s="1"/>
  <c r="G341" i="12"/>
  <c r="H341" i="12" s="1"/>
  <c r="G340" i="12"/>
  <c r="H340" i="12" s="1"/>
  <c r="G339" i="12"/>
  <c r="H339" i="12" s="1"/>
  <c r="G338" i="12"/>
  <c r="H338" i="12" s="1"/>
  <c r="G337" i="12"/>
  <c r="H337" i="12" s="1"/>
  <c r="G336" i="12"/>
  <c r="H336" i="12" s="1"/>
  <c r="G335" i="12"/>
  <c r="H335" i="12" s="1"/>
  <c r="G334" i="12"/>
  <c r="H334" i="12" s="1"/>
  <c r="G333" i="12"/>
  <c r="H333" i="12" s="1"/>
  <c r="G332" i="12"/>
  <c r="H332" i="12" s="1"/>
  <c r="G331" i="12"/>
  <c r="H331" i="12" s="1"/>
  <c r="G330" i="12"/>
  <c r="H330" i="12" s="1"/>
  <c r="G329" i="12"/>
  <c r="H329" i="12" s="1"/>
  <c r="G328" i="12"/>
  <c r="H328" i="12" s="1"/>
  <c r="G327" i="12"/>
  <c r="H327" i="12" s="1"/>
  <c r="G326" i="12"/>
  <c r="H326" i="12" s="1"/>
  <c r="G325" i="12"/>
  <c r="H325" i="12" s="1"/>
  <c r="G324" i="12"/>
  <c r="H324" i="12" s="1"/>
  <c r="G323" i="12"/>
  <c r="H323" i="12" s="1"/>
  <c r="G322" i="12"/>
  <c r="H322" i="12" s="1"/>
  <c r="G321" i="12"/>
  <c r="H321" i="12" s="1"/>
  <c r="G320" i="12"/>
  <c r="H320" i="12" s="1"/>
  <c r="G319" i="12"/>
  <c r="H319" i="12" s="1"/>
  <c r="G318" i="12"/>
  <c r="H318" i="12" s="1"/>
  <c r="G317" i="12"/>
  <c r="H317" i="12" s="1"/>
  <c r="G316" i="12"/>
  <c r="H316" i="12" s="1"/>
  <c r="G315" i="12"/>
  <c r="H315" i="12" s="1"/>
  <c r="G314" i="12"/>
  <c r="H314" i="12" s="1"/>
  <c r="G313" i="12"/>
  <c r="H313" i="12" s="1"/>
  <c r="G312" i="12"/>
  <c r="H312" i="12" s="1"/>
  <c r="G311" i="12"/>
  <c r="H311" i="12" s="1"/>
  <c r="G310" i="12"/>
  <c r="H310" i="12" s="1"/>
  <c r="G309" i="12"/>
  <c r="H309" i="12" s="1"/>
  <c r="G308" i="12"/>
  <c r="H308" i="12" s="1"/>
  <c r="G307" i="12"/>
  <c r="H307" i="12" s="1"/>
  <c r="G306" i="12"/>
  <c r="H306" i="12" s="1"/>
  <c r="G305" i="12"/>
  <c r="H305" i="12" s="1"/>
  <c r="G304" i="12"/>
  <c r="H304" i="12" s="1"/>
  <c r="G303" i="12"/>
  <c r="H303" i="12" s="1"/>
  <c r="G302" i="12"/>
  <c r="H302" i="12" s="1"/>
  <c r="G301" i="12"/>
  <c r="H301" i="12" s="1"/>
  <c r="G300" i="12"/>
  <c r="H300" i="12" s="1"/>
  <c r="G299" i="12"/>
  <c r="H299" i="12" s="1"/>
  <c r="G298" i="12"/>
  <c r="H298" i="12" s="1"/>
  <c r="G297" i="12"/>
  <c r="H297" i="12" s="1"/>
  <c r="G296" i="12"/>
  <c r="H296" i="12" s="1"/>
  <c r="G295" i="12"/>
  <c r="H295" i="12" s="1"/>
  <c r="G294" i="12"/>
  <c r="H294" i="12" s="1"/>
  <c r="G293" i="12"/>
  <c r="H293" i="12" s="1"/>
  <c r="G292" i="12"/>
  <c r="H292" i="12" s="1"/>
  <c r="G291" i="12"/>
  <c r="H291" i="12" s="1"/>
  <c r="G290" i="12"/>
  <c r="H290" i="12" s="1"/>
  <c r="G289" i="12"/>
  <c r="H289" i="12" s="1"/>
  <c r="G288" i="12"/>
  <c r="H288" i="12" s="1"/>
  <c r="G287" i="12"/>
  <c r="H287" i="12" s="1"/>
  <c r="G286" i="12"/>
  <c r="H286" i="12" s="1"/>
  <c r="G285" i="12"/>
  <c r="H285" i="12" s="1"/>
  <c r="G284" i="12"/>
  <c r="H284" i="12" s="1"/>
  <c r="G283" i="12"/>
  <c r="H283" i="12" s="1"/>
  <c r="G282" i="12"/>
  <c r="H282" i="12" s="1"/>
  <c r="G281" i="12"/>
  <c r="H281" i="12" s="1"/>
  <c r="G280" i="12"/>
  <c r="H280" i="12" s="1"/>
  <c r="G279" i="12"/>
  <c r="H279" i="12" s="1"/>
  <c r="G278" i="12"/>
  <c r="H278" i="12" s="1"/>
  <c r="G277" i="12"/>
  <c r="H277" i="12" s="1"/>
  <c r="G276" i="12"/>
  <c r="H276" i="12" s="1"/>
  <c r="G275" i="12"/>
  <c r="H275" i="12" s="1"/>
  <c r="G274" i="12"/>
  <c r="H274" i="12" s="1"/>
  <c r="G273" i="12"/>
  <c r="H273" i="12" s="1"/>
  <c r="G272" i="12"/>
  <c r="H272" i="12" s="1"/>
  <c r="G271" i="12"/>
  <c r="H271" i="12" s="1"/>
  <c r="G270" i="12"/>
  <c r="H270" i="12" s="1"/>
  <c r="G269" i="12"/>
  <c r="H269" i="12" s="1"/>
  <c r="G268" i="12"/>
  <c r="H268" i="12" s="1"/>
  <c r="G267" i="12"/>
  <c r="H267" i="12" s="1"/>
  <c r="G266" i="12"/>
  <c r="H266" i="12" s="1"/>
  <c r="G265" i="12"/>
  <c r="H265" i="12" s="1"/>
  <c r="G264" i="12"/>
  <c r="H264" i="12" s="1"/>
  <c r="G263" i="12"/>
  <c r="H263" i="12" s="1"/>
  <c r="G262" i="12"/>
  <c r="H262" i="12" s="1"/>
  <c r="G261" i="12"/>
  <c r="H261" i="12" s="1"/>
  <c r="G260" i="12"/>
  <c r="H260" i="12" s="1"/>
  <c r="G259" i="12"/>
  <c r="H259" i="12" s="1"/>
  <c r="G258" i="12"/>
  <c r="H258" i="12" s="1"/>
  <c r="G257" i="12"/>
  <c r="H257" i="12" s="1"/>
  <c r="G256" i="12"/>
  <c r="H256" i="12" s="1"/>
  <c r="G255" i="12"/>
  <c r="H255" i="12" s="1"/>
  <c r="G254" i="12"/>
  <c r="H254" i="12" s="1"/>
  <c r="G253" i="12"/>
  <c r="H253" i="12" s="1"/>
  <c r="G252" i="12"/>
  <c r="H252" i="12" s="1"/>
  <c r="G251" i="12"/>
  <c r="H251" i="12" s="1"/>
  <c r="G250" i="12"/>
  <c r="H250" i="12" s="1"/>
  <c r="G249" i="12"/>
  <c r="H249" i="12" s="1"/>
  <c r="G248" i="12"/>
  <c r="H248" i="12" s="1"/>
  <c r="G247" i="12"/>
  <c r="H247" i="12" s="1"/>
  <c r="G246" i="12"/>
  <c r="H246" i="12" s="1"/>
  <c r="G245" i="12"/>
  <c r="H245" i="12" s="1"/>
  <c r="G244" i="12"/>
  <c r="H244" i="12" s="1"/>
  <c r="G243" i="12"/>
  <c r="H243" i="12" s="1"/>
  <c r="G242" i="12"/>
  <c r="H242" i="12" s="1"/>
  <c r="G241" i="12"/>
  <c r="H241" i="12" s="1"/>
  <c r="G240" i="12"/>
  <c r="H240" i="12" s="1"/>
  <c r="G239" i="12"/>
  <c r="H239" i="12" s="1"/>
  <c r="G238" i="12"/>
  <c r="H238" i="12" s="1"/>
  <c r="G237" i="12"/>
  <c r="H237" i="12" s="1"/>
  <c r="G236" i="12"/>
  <c r="H236" i="12" s="1"/>
  <c r="G235" i="12"/>
  <c r="H235" i="12" s="1"/>
  <c r="G234" i="12"/>
  <c r="H234" i="12" s="1"/>
  <c r="G233" i="12"/>
  <c r="H233" i="12" s="1"/>
  <c r="G232" i="12"/>
  <c r="H232" i="12" s="1"/>
  <c r="G231" i="12"/>
  <c r="H231" i="12" s="1"/>
  <c r="G230" i="12"/>
  <c r="H230" i="12" s="1"/>
  <c r="G229" i="12"/>
  <c r="H229" i="12" s="1"/>
  <c r="G228" i="12"/>
  <c r="H228" i="12" s="1"/>
  <c r="G227" i="12"/>
  <c r="H227" i="12" s="1"/>
  <c r="G226" i="12"/>
  <c r="H226" i="12" s="1"/>
  <c r="G225" i="12"/>
  <c r="H225" i="12" s="1"/>
  <c r="G224" i="12"/>
  <c r="H224" i="12" s="1"/>
  <c r="G223" i="12"/>
  <c r="H223" i="12" s="1"/>
  <c r="G222" i="12"/>
  <c r="H222" i="12" s="1"/>
  <c r="G221" i="12"/>
  <c r="H221" i="12" s="1"/>
  <c r="G220" i="12"/>
  <c r="H220" i="12" s="1"/>
  <c r="G219" i="12"/>
  <c r="H219" i="12" s="1"/>
  <c r="G218" i="12"/>
  <c r="H218" i="12" s="1"/>
  <c r="G217" i="12"/>
  <c r="H217" i="12" s="1"/>
  <c r="G216" i="12"/>
  <c r="H216" i="12" s="1"/>
  <c r="G215" i="12"/>
  <c r="H215" i="12" s="1"/>
  <c r="G214" i="12"/>
  <c r="H214" i="12" s="1"/>
  <c r="G213" i="12"/>
  <c r="H213" i="12" s="1"/>
  <c r="G212" i="12"/>
  <c r="H212" i="12" s="1"/>
  <c r="G211" i="12"/>
  <c r="H211" i="12" s="1"/>
  <c r="G210" i="12"/>
  <c r="H210" i="12" s="1"/>
  <c r="G209" i="12"/>
  <c r="H209" i="12" s="1"/>
  <c r="G208" i="12"/>
  <c r="H208" i="12" s="1"/>
  <c r="G207" i="12"/>
  <c r="H207" i="12" s="1"/>
  <c r="G206" i="12"/>
  <c r="H206" i="12" s="1"/>
  <c r="G205" i="12"/>
  <c r="H205" i="12" s="1"/>
  <c r="G204" i="12"/>
  <c r="H204" i="12" s="1"/>
  <c r="G203" i="12"/>
  <c r="H203" i="12" s="1"/>
  <c r="G202" i="12"/>
  <c r="H202" i="12" s="1"/>
  <c r="G201" i="12"/>
  <c r="H201" i="12" s="1"/>
  <c r="G200" i="12"/>
  <c r="H200" i="12" s="1"/>
  <c r="G199" i="12"/>
  <c r="H199" i="12" s="1"/>
  <c r="G198" i="12"/>
  <c r="H198" i="12" s="1"/>
  <c r="G197" i="12"/>
  <c r="H197" i="12" s="1"/>
  <c r="G196" i="12"/>
  <c r="H196" i="12" s="1"/>
  <c r="G195" i="12"/>
  <c r="H195" i="12" s="1"/>
  <c r="G194" i="12"/>
  <c r="H194" i="12" s="1"/>
  <c r="G193" i="12"/>
  <c r="H193" i="12" s="1"/>
  <c r="G192" i="12"/>
  <c r="H192" i="12" s="1"/>
  <c r="G191" i="12"/>
  <c r="H191" i="12" s="1"/>
  <c r="G190" i="12"/>
  <c r="H190" i="12" s="1"/>
  <c r="G189" i="12"/>
  <c r="H189" i="12" s="1"/>
  <c r="G188" i="12"/>
  <c r="H188" i="12" s="1"/>
  <c r="G187" i="12"/>
  <c r="H187" i="12" s="1"/>
  <c r="G186" i="12"/>
  <c r="H186" i="12" s="1"/>
  <c r="G185" i="12"/>
  <c r="H185" i="12" s="1"/>
  <c r="G184" i="12"/>
  <c r="H184" i="12" s="1"/>
  <c r="G183" i="12"/>
  <c r="H183" i="12" s="1"/>
  <c r="G182" i="12"/>
  <c r="H182" i="12" s="1"/>
  <c r="G181" i="12"/>
  <c r="H181" i="12" s="1"/>
  <c r="G180" i="12"/>
  <c r="H180" i="12" s="1"/>
  <c r="G179" i="12"/>
  <c r="H179" i="12" s="1"/>
  <c r="G178" i="12"/>
  <c r="H178" i="12" s="1"/>
  <c r="G177" i="12"/>
  <c r="H177" i="12" s="1"/>
  <c r="G176" i="12"/>
  <c r="H176" i="12" s="1"/>
  <c r="G175" i="12"/>
  <c r="H175" i="12" s="1"/>
  <c r="G174" i="12"/>
  <c r="H174" i="12" s="1"/>
  <c r="G173" i="12"/>
  <c r="H173" i="12" s="1"/>
  <c r="G172" i="12"/>
  <c r="H172" i="12" s="1"/>
  <c r="G171" i="12"/>
  <c r="H171" i="12" s="1"/>
  <c r="G170" i="12"/>
  <c r="H170" i="12" s="1"/>
  <c r="G169" i="12"/>
  <c r="H169" i="12" s="1"/>
  <c r="G168" i="12"/>
  <c r="H168" i="12" s="1"/>
  <c r="G167" i="12"/>
  <c r="H167" i="12" s="1"/>
  <c r="G166" i="12"/>
  <c r="H166" i="12" s="1"/>
  <c r="G165" i="12"/>
  <c r="H165" i="12" s="1"/>
  <c r="G164" i="12"/>
  <c r="H164" i="12" s="1"/>
  <c r="G163" i="12"/>
  <c r="H163" i="12" s="1"/>
  <c r="G162" i="12"/>
  <c r="H162" i="12" s="1"/>
  <c r="G161" i="12"/>
  <c r="H161" i="12" s="1"/>
  <c r="G160" i="12"/>
  <c r="H160" i="12" s="1"/>
  <c r="G159" i="12"/>
  <c r="H159" i="12" s="1"/>
  <c r="G158" i="12"/>
  <c r="H158" i="12" s="1"/>
  <c r="G157" i="12"/>
  <c r="H157" i="12" s="1"/>
  <c r="G156" i="12"/>
  <c r="H156" i="12" s="1"/>
  <c r="G155" i="12"/>
  <c r="H155" i="12" s="1"/>
  <c r="G154" i="12"/>
  <c r="H154" i="12" s="1"/>
  <c r="G153" i="12"/>
  <c r="H153" i="12" s="1"/>
  <c r="G152" i="12"/>
  <c r="H152" i="12" s="1"/>
  <c r="G151" i="12"/>
  <c r="H151" i="12" s="1"/>
  <c r="G150" i="12"/>
  <c r="H150" i="12" s="1"/>
  <c r="G149" i="12"/>
  <c r="H149" i="12" s="1"/>
  <c r="G148" i="12"/>
  <c r="H148" i="12" s="1"/>
  <c r="G147" i="12"/>
  <c r="H147" i="12" s="1"/>
  <c r="G146" i="12"/>
  <c r="H146" i="12" s="1"/>
  <c r="G145" i="12"/>
  <c r="H145" i="12" s="1"/>
  <c r="G144" i="12"/>
  <c r="H144" i="12" s="1"/>
  <c r="G143" i="12"/>
  <c r="H143" i="12" s="1"/>
  <c r="G142" i="12"/>
  <c r="H142" i="12" s="1"/>
  <c r="G141" i="12"/>
  <c r="H141" i="12" s="1"/>
  <c r="G140" i="12"/>
  <c r="H140" i="12" s="1"/>
  <c r="G139" i="12"/>
  <c r="H139" i="12" s="1"/>
  <c r="G138" i="12"/>
  <c r="H138" i="12" s="1"/>
  <c r="G137" i="12"/>
  <c r="H137" i="12" s="1"/>
  <c r="G136" i="12"/>
  <c r="H136" i="12" s="1"/>
  <c r="G135" i="12"/>
  <c r="H135" i="12" s="1"/>
  <c r="G134" i="12"/>
  <c r="H134" i="12" s="1"/>
  <c r="G133" i="12"/>
  <c r="H133" i="12" s="1"/>
  <c r="G132" i="12"/>
  <c r="H132" i="12" s="1"/>
  <c r="G131" i="12"/>
  <c r="H131" i="12" s="1"/>
  <c r="G130" i="12"/>
  <c r="H130" i="12" s="1"/>
  <c r="G129" i="12"/>
  <c r="H129" i="12" s="1"/>
  <c r="G128" i="12"/>
  <c r="H128" i="12" s="1"/>
  <c r="G127" i="12"/>
  <c r="H127" i="12" s="1"/>
  <c r="G126" i="12"/>
  <c r="H126" i="12" s="1"/>
  <c r="G125" i="12"/>
  <c r="H125" i="12" s="1"/>
  <c r="G124" i="12"/>
  <c r="H124" i="12" s="1"/>
  <c r="G123" i="12"/>
  <c r="H123" i="12" s="1"/>
  <c r="G122" i="12"/>
  <c r="H122" i="12" s="1"/>
  <c r="G121" i="12"/>
  <c r="H121" i="12" s="1"/>
  <c r="G120" i="12"/>
  <c r="H120" i="12" s="1"/>
  <c r="G119" i="12"/>
  <c r="H119" i="12" s="1"/>
  <c r="G118" i="12"/>
  <c r="H118" i="12" s="1"/>
  <c r="G117" i="12"/>
  <c r="H117" i="12" s="1"/>
  <c r="G116" i="12"/>
  <c r="H116" i="12" s="1"/>
  <c r="G115" i="12"/>
  <c r="H115" i="12" s="1"/>
  <c r="G114" i="12"/>
  <c r="H114" i="12" s="1"/>
  <c r="G113" i="12"/>
  <c r="H113" i="12" s="1"/>
  <c r="G112" i="12"/>
  <c r="H112" i="12" s="1"/>
  <c r="G111" i="12"/>
  <c r="H111" i="12" s="1"/>
  <c r="G110" i="12"/>
  <c r="H110" i="12" s="1"/>
  <c r="G109" i="12"/>
  <c r="H109" i="12" s="1"/>
  <c r="G108" i="12"/>
  <c r="H108" i="12" s="1"/>
  <c r="G107" i="12"/>
  <c r="H107" i="12" s="1"/>
  <c r="G106" i="12"/>
  <c r="H106" i="12" s="1"/>
  <c r="G105" i="12"/>
  <c r="H105" i="12" s="1"/>
  <c r="G104" i="12"/>
  <c r="H104" i="12" s="1"/>
  <c r="G103" i="12"/>
  <c r="H103" i="12" s="1"/>
  <c r="G102" i="12"/>
  <c r="H102" i="12" s="1"/>
  <c r="G101" i="12"/>
  <c r="H101" i="12" s="1"/>
  <c r="G100" i="12"/>
  <c r="H100" i="12" s="1"/>
  <c r="G99" i="12"/>
  <c r="H99" i="12" s="1"/>
  <c r="G98" i="12"/>
  <c r="H98" i="12" s="1"/>
  <c r="G97" i="12"/>
  <c r="H97" i="12" s="1"/>
  <c r="G96" i="12"/>
  <c r="H96" i="12" s="1"/>
  <c r="G95" i="12"/>
  <c r="H95" i="12" s="1"/>
  <c r="G94" i="12"/>
  <c r="H94" i="12" s="1"/>
  <c r="G93" i="12"/>
  <c r="H93" i="12" s="1"/>
  <c r="G92" i="12"/>
  <c r="H92" i="12" s="1"/>
  <c r="G91" i="12"/>
  <c r="H91" i="12" s="1"/>
  <c r="G90" i="12"/>
  <c r="H90" i="12" s="1"/>
  <c r="G89" i="12"/>
  <c r="H89" i="12" s="1"/>
  <c r="G88" i="12"/>
  <c r="H88" i="12" s="1"/>
  <c r="G87" i="12"/>
  <c r="H87" i="12" s="1"/>
  <c r="G86" i="12"/>
  <c r="H86" i="12" s="1"/>
  <c r="G85" i="12"/>
  <c r="H85" i="12" s="1"/>
  <c r="G84" i="12"/>
  <c r="H84" i="12" s="1"/>
  <c r="G83" i="12"/>
  <c r="H83" i="12" s="1"/>
  <c r="G82" i="12"/>
  <c r="H82" i="12" s="1"/>
  <c r="G81" i="12"/>
  <c r="H81" i="12" s="1"/>
  <c r="G80" i="12"/>
  <c r="H80" i="12" s="1"/>
  <c r="G79" i="12"/>
  <c r="H79" i="12" s="1"/>
  <c r="G78" i="12"/>
  <c r="H78" i="12" s="1"/>
  <c r="G77" i="12"/>
  <c r="H77" i="12" s="1"/>
  <c r="G76" i="12"/>
  <c r="H76" i="12" s="1"/>
  <c r="G75" i="12"/>
  <c r="H75" i="12" s="1"/>
  <c r="G74" i="12"/>
  <c r="H74" i="12" s="1"/>
  <c r="G73" i="12"/>
  <c r="H73" i="12" s="1"/>
  <c r="G72" i="12"/>
  <c r="H72" i="12" s="1"/>
  <c r="G71" i="12"/>
  <c r="H71" i="12" s="1"/>
  <c r="G70" i="12"/>
  <c r="H70" i="12" s="1"/>
  <c r="G69" i="12"/>
  <c r="H69" i="12" s="1"/>
  <c r="G68" i="12"/>
  <c r="H68" i="12" s="1"/>
  <c r="G67" i="12"/>
  <c r="H67" i="12" s="1"/>
  <c r="G66" i="12"/>
  <c r="H66" i="12" s="1"/>
  <c r="G65" i="12"/>
  <c r="H65" i="12" s="1"/>
  <c r="G64" i="12"/>
  <c r="H64" i="12" s="1"/>
  <c r="G63" i="12"/>
  <c r="H63" i="12" s="1"/>
  <c r="G62" i="12"/>
  <c r="H62" i="12" s="1"/>
  <c r="G61" i="12"/>
  <c r="H61" i="12" s="1"/>
  <c r="G60" i="12"/>
  <c r="H60" i="12" s="1"/>
  <c r="G59" i="12"/>
  <c r="H59" i="12" s="1"/>
  <c r="G58" i="12"/>
  <c r="H58" i="12" s="1"/>
  <c r="G57" i="12"/>
  <c r="H57" i="12" s="1"/>
  <c r="F57" i="12"/>
  <c r="F59" i="12" s="1"/>
  <c r="F61" i="12" s="1"/>
  <c r="F63" i="12" s="1"/>
  <c r="F65" i="12" s="1"/>
  <c r="F67" i="12" s="1"/>
  <c r="F69" i="12" s="1"/>
  <c r="F71" i="12" s="1"/>
  <c r="F73" i="12" s="1"/>
  <c r="F75" i="12" s="1"/>
  <c r="F77" i="12" s="1"/>
  <c r="F79" i="12" s="1"/>
  <c r="F81" i="12" s="1"/>
  <c r="F83" i="12" s="1"/>
  <c r="F85" i="12" s="1"/>
  <c r="F87" i="12" s="1"/>
  <c r="F89" i="12" s="1"/>
  <c r="F91" i="12" s="1"/>
  <c r="F93" i="12" s="1"/>
  <c r="F95" i="12" s="1"/>
  <c r="F97" i="12" s="1"/>
  <c r="F99" i="12" s="1"/>
  <c r="F101" i="12" s="1"/>
  <c r="F103" i="12" s="1"/>
  <c r="F105" i="12" s="1"/>
  <c r="F107" i="12" s="1"/>
  <c r="F109" i="12" s="1"/>
  <c r="F111" i="12" s="1"/>
  <c r="F113" i="12" s="1"/>
  <c r="F115" i="12" s="1"/>
  <c r="F117" i="12" s="1"/>
  <c r="F119" i="12" s="1"/>
  <c r="F121" i="12" s="1"/>
  <c r="F123" i="12" s="1"/>
  <c r="F125" i="12" s="1"/>
  <c r="F127" i="12" s="1"/>
  <c r="F129" i="12" s="1"/>
  <c r="F131" i="12" s="1"/>
  <c r="F133" i="12" s="1"/>
  <c r="F135" i="12" s="1"/>
  <c r="F137" i="12" s="1"/>
  <c r="F139" i="12" s="1"/>
  <c r="F141" i="12" s="1"/>
  <c r="F143" i="12" s="1"/>
  <c r="F145" i="12" s="1"/>
  <c r="F147" i="12" s="1"/>
  <c r="F149" i="12" s="1"/>
  <c r="F151" i="12" s="1"/>
  <c r="F153" i="12" s="1"/>
  <c r="F155" i="12" s="1"/>
  <c r="F157" i="12" s="1"/>
  <c r="F159" i="12" s="1"/>
  <c r="F161" i="12" s="1"/>
  <c r="F163" i="12" s="1"/>
  <c r="F165" i="12" s="1"/>
  <c r="F167" i="12" s="1"/>
  <c r="F169" i="12" s="1"/>
  <c r="F171" i="12" s="1"/>
  <c r="F173" i="12" s="1"/>
  <c r="F175" i="12" s="1"/>
  <c r="F177" i="12" s="1"/>
  <c r="F179" i="12" s="1"/>
  <c r="F181" i="12" s="1"/>
  <c r="F183" i="12" s="1"/>
  <c r="F185" i="12" s="1"/>
  <c r="F187" i="12" s="1"/>
  <c r="F189" i="12" s="1"/>
  <c r="F191" i="12" s="1"/>
  <c r="F193" i="12" s="1"/>
  <c r="F195" i="12" s="1"/>
  <c r="F197" i="12" s="1"/>
  <c r="F199" i="12" s="1"/>
  <c r="F201" i="12" s="1"/>
  <c r="F203" i="12" s="1"/>
  <c r="F205" i="12" s="1"/>
  <c r="F207" i="12" s="1"/>
  <c r="F209" i="12" s="1"/>
  <c r="F211" i="12" s="1"/>
  <c r="F213" i="12" s="1"/>
  <c r="F215" i="12" s="1"/>
  <c r="F217" i="12" s="1"/>
  <c r="F219" i="12" s="1"/>
  <c r="F221" i="12" s="1"/>
  <c r="F223" i="12" s="1"/>
  <c r="F225" i="12" s="1"/>
  <c r="F227" i="12" s="1"/>
  <c r="F229" i="12" s="1"/>
  <c r="F231" i="12" s="1"/>
  <c r="F233" i="12" s="1"/>
  <c r="F235" i="12" s="1"/>
  <c r="F237" i="12" s="1"/>
  <c r="F239" i="12" s="1"/>
  <c r="F241" i="12" s="1"/>
  <c r="F243" i="12" s="1"/>
  <c r="F245" i="12" s="1"/>
  <c r="F247" i="12" s="1"/>
  <c r="F249" i="12" s="1"/>
  <c r="F251" i="12" s="1"/>
  <c r="F253" i="12" s="1"/>
  <c r="F255" i="12" s="1"/>
  <c r="F257" i="12" s="1"/>
  <c r="F259" i="12" s="1"/>
  <c r="F261" i="12" s="1"/>
  <c r="F263" i="12" s="1"/>
  <c r="F265" i="12" s="1"/>
  <c r="F267" i="12" s="1"/>
  <c r="F269" i="12" s="1"/>
  <c r="F271" i="12" s="1"/>
  <c r="F273" i="12" s="1"/>
  <c r="F275" i="12" s="1"/>
  <c r="F277" i="12" s="1"/>
  <c r="F279" i="12" s="1"/>
  <c r="F281" i="12" s="1"/>
  <c r="F283" i="12" s="1"/>
  <c r="F285" i="12" s="1"/>
  <c r="F287" i="12" s="1"/>
  <c r="F289" i="12" s="1"/>
  <c r="F291" i="12" s="1"/>
  <c r="F293" i="12" s="1"/>
  <c r="F295" i="12" s="1"/>
  <c r="F297" i="12" s="1"/>
  <c r="F299" i="12" s="1"/>
  <c r="F301" i="12" s="1"/>
  <c r="F303" i="12" s="1"/>
  <c r="F305" i="12" s="1"/>
  <c r="F307" i="12" s="1"/>
  <c r="F309" i="12" s="1"/>
  <c r="F311" i="12" s="1"/>
  <c r="F313" i="12" s="1"/>
  <c r="F315" i="12" s="1"/>
  <c r="F317" i="12" s="1"/>
  <c r="F319" i="12" s="1"/>
  <c r="F321" i="12" s="1"/>
  <c r="F323" i="12" s="1"/>
  <c r="F325" i="12" s="1"/>
  <c r="F327" i="12" s="1"/>
  <c r="F329" i="12" s="1"/>
  <c r="F331" i="12" s="1"/>
  <c r="F333" i="12" s="1"/>
  <c r="F335" i="12" s="1"/>
  <c r="F337" i="12" s="1"/>
  <c r="F339" i="12" s="1"/>
  <c r="F341" i="12" s="1"/>
  <c r="F343" i="12" s="1"/>
  <c r="F345" i="12" s="1"/>
  <c r="F347" i="12" s="1"/>
  <c r="F349" i="12" s="1"/>
  <c r="F351" i="12" s="1"/>
  <c r="F353" i="12" s="1"/>
  <c r="F355" i="12" s="1"/>
  <c r="F357" i="12" s="1"/>
  <c r="F359" i="12" s="1"/>
  <c r="F361" i="12" s="1"/>
  <c r="F363" i="12" s="1"/>
  <c r="F365" i="12" s="1"/>
  <c r="F367" i="12" s="1"/>
  <c r="F369" i="12" s="1"/>
  <c r="F371" i="12" s="1"/>
  <c r="F373" i="12" s="1"/>
  <c r="F375" i="12" s="1"/>
  <c r="F377" i="12" s="1"/>
  <c r="F379" i="12" s="1"/>
  <c r="F381" i="12" s="1"/>
  <c r="F383" i="12" s="1"/>
  <c r="F385" i="12" s="1"/>
  <c r="F387" i="12" s="1"/>
  <c r="F389" i="12" s="1"/>
  <c r="F391" i="12" s="1"/>
  <c r="F393" i="12" s="1"/>
  <c r="F395" i="12" s="1"/>
  <c r="F397" i="12" s="1"/>
  <c r="F399" i="12" s="1"/>
  <c r="F401" i="12" s="1"/>
  <c r="F403" i="12" s="1"/>
  <c r="F405" i="12" s="1"/>
  <c r="F407" i="12" s="1"/>
  <c r="F409" i="12" s="1"/>
  <c r="F411" i="12" s="1"/>
  <c r="F413" i="12" s="1"/>
  <c r="F415" i="12" s="1"/>
  <c r="F417" i="12" s="1"/>
  <c r="F419" i="12" s="1"/>
  <c r="F421" i="12" s="1"/>
  <c r="F423" i="12" s="1"/>
  <c r="F425" i="12" s="1"/>
  <c r="F427" i="12" s="1"/>
  <c r="F429" i="12" s="1"/>
  <c r="F431" i="12" s="1"/>
  <c r="F433" i="12" s="1"/>
  <c r="F435" i="12" s="1"/>
  <c r="F437" i="12" s="1"/>
  <c r="F439" i="12" s="1"/>
  <c r="F441" i="12" s="1"/>
  <c r="F443" i="12" s="1"/>
  <c r="F445" i="12" s="1"/>
  <c r="F447" i="12" s="1"/>
  <c r="F449" i="12" s="1"/>
  <c r="F451" i="12" s="1"/>
  <c r="F453" i="12" s="1"/>
  <c r="F455" i="12" s="1"/>
  <c r="F457" i="12" s="1"/>
  <c r="F459" i="12" s="1"/>
  <c r="F461" i="12" s="1"/>
  <c r="F463" i="12" s="1"/>
  <c r="F465" i="12" s="1"/>
  <c r="F467" i="12" s="1"/>
  <c r="F469" i="12" s="1"/>
  <c r="F471" i="12" s="1"/>
  <c r="F473" i="12" s="1"/>
  <c r="F475" i="12" s="1"/>
  <c r="F477" i="12" s="1"/>
  <c r="F479" i="12" s="1"/>
  <c r="F481" i="12" s="1"/>
  <c r="F483" i="12" s="1"/>
  <c r="F485" i="12" s="1"/>
  <c r="F487" i="12" s="1"/>
  <c r="F489" i="12" s="1"/>
  <c r="F491" i="12" s="1"/>
  <c r="F493" i="12" s="1"/>
  <c r="F495" i="12" s="1"/>
  <c r="F497" i="12" s="1"/>
  <c r="F499" i="12" s="1"/>
  <c r="F501" i="12" s="1"/>
  <c r="F503" i="12" s="1"/>
  <c r="F505" i="12" s="1"/>
  <c r="F507" i="12" s="1"/>
  <c r="F509" i="12" s="1"/>
  <c r="F511" i="12" s="1"/>
  <c r="F513" i="12" s="1"/>
  <c r="F515" i="12" s="1"/>
  <c r="F517" i="12" s="1"/>
  <c r="F519" i="12" s="1"/>
  <c r="F521" i="12" s="1"/>
  <c r="F523" i="12" s="1"/>
  <c r="F525" i="12" s="1"/>
  <c r="F527" i="12" s="1"/>
  <c r="F529" i="12" s="1"/>
  <c r="F531" i="12" s="1"/>
  <c r="F533" i="12" s="1"/>
  <c r="F535" i="12" s="1"/>
  <c r="F537" i="12" s="1"/>
  <c r="F539" i="12" s="1"/>
  <c r="F541" i="12" s="1"/>
  <c r="F543" i="12" s="1"/>
  <c r="F545" i="12" s="1"/>
  <c r="F547" i="12" s="1"/>
  <c r="F549" i="12" s="1"/>
  <c r="F551" i="12" s="1"/>
  <c r="F553" i="12" s="1"/>
  <c r="F555" i="12" s="1"/>
  <c r="F557" i="12" s="1"/>
  <c r="F559" i="12" s="1"/>
  <c r="F561" i="12" s="1"/>
  <c r="F563" i="12" s="1"/>
  <c r="F565" i="12" s="1"/>
  <c r="F567" i="12" s="1"/>
  <c r="F569" i="12" s="1"/>
  <c r="F571" i="12" s="1"/>
  <c r="F573" i="12" s="1"/>
  <c r="F575" i="12" s="1"/>
  <c r="F577" i="12" s="1"/>
  <c r="F579" i="12" s="1"/>
  <c r="F581" i="12" s="1"/>
  <c r="F583" i="12" s="1"/>
  <c r="F585" i="12" s="1"/>
  <c r="F587" i="12" s="1"/>
  <c r="F589" i="12" s="1"/>
  <c r="F591" i="12" s="1"/>
  <c r="F593" i="12" s="1"/>
  <c r="F595" i="12" s="1"/>
  <c r="F597" i="12" s="1"/>
  <c r="F599" i="12" s="1"/>
  <c r="F601" i="12" s="1"/>
  <c r="F603" i="12" s="1"/>
  <c r="F605" i="12" s="1"/>
  <c r="F607" i="12" s="1"/>
  <c r="F609" i="12" s="1"/>
  <c r="F611" i="12" s="1"/>
  <c r="F613" i="12" s="1"/>
  <c r="F615" i="12" s="1"/>
  <c r="F617" i="12" s="1"/>
  <c r="F619" i="12" s="1"/>
  <c r="F621" i="12" s="1"/>
  <c r="F623" i="12" s="1"/>
  <c r="F625" i="12" s="1"/>
  <c r="F627" i="12" s="1"/>
  <c r="F629" i="12" s="1"/>
  <c r="F631" i="12" s="1"/>
  <c r="F633" i="12" s="1"/>
  <c r="F635" i="12" s="1"/>
  <c r="F637" i="12" s="1"/>
  <c r="F639" i="12" s="1"/>
  <c r="F641" i="12" s="1"/>
  <c r="F643" i="12" s="1"/>
  <c r="F645" i="12" s="1"/>
  <c r="F647" i="12" s="1"/>
  <c r="F649" i="12" s="1"/>
  <c r="F651" i="12" s="1"/>
  <c r="F653" i="12" s="1"/>
  <c r="F655" i="12" s="1"/>
  <c r="F657" i="12" s="1"/>
  <c r="F659" i="12" s="1"/>
  <c r="F661" i="12" s="1"/>
  <c r="F663" i="12" s="1"/>
  <c r="F665" i="12" s="1"/>
  <c r="F667" i="12" s="1"/>
  <c r="F669" i="12" s="1"/>
  <c r="F671" i="12" s="1"/>
  <c r="F673" i="12" s="1"/>
  <c r="F675" i="12" s="1"/>
  <c r="F677" i="12" s="1"/>
  <c r="F679" i="12" s="1"/>
  <c r="F681" i="12" s="1"/>
  <c r="F683" i="12" s="1"/>
  <c r="F685" i="12" s="1"/>
  <c r="F687" i="12" s="1"/>
  <c r="F689" i="12" s="1"/>
  <c r="F691" i="12" s="1"/>
  <c r="F693" i="12" s="1"/>
  <c r="F695" i="12" s="1"/>
  <c r="F697" i="12" s="1"/>
  <c r="F699" i="12" s="1"/>
  <c r="F701" i="12" s="1"/>
  <c r="F703" i="12" s="1"/>
  <c r="F705" i="12" s="1"/>
  <c r="F707" i="12" s="1"/>
  <c r="F709" i="12" s="1"/>
  <c r="F711" i="12" s="1"/>
  <c r="F713" i="12" s="1"/>
  <c r="F715" i="12" s="1"/>
  <c r="F717" i="12" s="1"/>
  <c r="F719" i="12" s="1"/>
  <c r="F721" i="12" s="1"/>
  <c r="F723" i="12" s="1"/>
  <c r="F725" i="12" s="1"/>
  <c r="F727" i="12" s="1"/>
  <c r="F729" i="12" s="1"/>
  <c r="F731" i="12" s="1"/>
  <c r="F733" i="12" s="1"/>
  <c r="F735" i="12" s="1"/>
  <c r="F737" i="12" s="1"/>
  <c r="F739" i="12" s="1"/>
  <c r="F741" i="12" s="1"/>
  <c r="F743" i="12" s="1"/>
  <c r="F745" i="12" s="1"/>
  <c r="F747" i="12" s="1"/>
  <c r="F749" i="12" s="1"/>
  <c r="F751" i="12" s="1"/>
  <c r="F753" i="12" s="1"/>
  <c r="F755" i="12" s="1"/>
  <c r="F757" i="12" s="1"/>
  <c r="F759" i="12" s="1"/>
  <c r="F761" i="12" s="1"/>
  <c r="F763" i="12" s="1"/>
  <c r="F765" i="12" s="1"/>
  <c r="F767" i="12" s="1"/>
  <c r="F769" i="12" s="1"/>
  <c r="F771" i="12" s="1"/>
  <c r="F773" i="12" s="1"/>
  <c r="F775" i="12" s="1"/>
  <c r="F777" i="12" s="1"/>
  <c r="F779" i="12" s="1"/>
  <c r="F781" i="12" s="1"/>
  <c r="F783" i="12" s="1"/>
  <c r="F785" i="12" s="1"/>
  <c r="F787" i="12" s="1"/>
  <c r="F789" i="12" s="1"/>
  <c r="F791" i="12" s="1"/>
  <c r="F793" i="12" s="1"/>
  <c r="F795" i="12" s="1"/>
  <c r="F797" i="12" s="1"/>
  <c r="F799" i="12" s="1"/>
  <c r="F801" i="12" s="1"/>
  <c r="F803" i="12" s="1"/>
  <c r="F805" i="12" s="1"/>
  <c r="F807" i="12" s="1"/>
  <c r="F809" i="12" s="1"/>
  <c r="F811" i="12" s="1"/>
  <c r="F813" i="12" s="1"/>
  <c r="F815" i="12" s="1"/>
  <c r="F817" i="12" s="1"/>
  <c r="F819" i="12" s="1"/>
  <c r="F821" i="12" s="1"/>
  <c r="F823" i="12" s="1"/>
  <c r="F825" i="12" s="1"/>
  <c r="F827" i="12" s="1"/>
  <c r="F829" i="12" s="1"/>
  <c r="F831" i="12" s="1"/>
  <c r="F833" i="12" s="1"/>
  <c r="F835" i="12" s="1"/>
  <c r="F837" i="12" s="1"/>
  <c r="F839" i="12" s="1"/>
  <c r="F841" i="12" s="1"/>
  <c r="F843" i="12" s="1"/>
  <c r="F845" i="12" s="1"/>
  <c r="F847" i="12" s="1"/>
  <c r="F849" i="12" s="1"/>
  <c r="F851" i="12" s="1"/>
  <c r="F853" i="12" s="1"/>
  <c r="F855" i="12" s="1"/>
  <c r="F857" i="12" s="1"/>
  <c r="F859" i="12" s="1"/>
  <c r="F861" i="12" s="1"/>
  <c r="F863" i="12" s="1"/>
  <c r="F865" i="12" s="1"/>
  <c r="F867" i="12" s="1"/>
  <c r="F869" i="12" s="1"/>
  <c r="F871" i="12" s="1"/>
  <c r="F873" i="12" s="1"/>
  <c r="F875" i="12" s="1"/>
  <c r="F877" i="12" s="1"/>
  <c r="F879" i="12" s="1"/>
  <c r="F881" i="12" s="1"/>
  <c r="F883" i="12" s="1"/>
  <c r="F885" i="12" s="1"/>
  <c r="F887" i="12" s="1"/>
  <c r="F889" i="12" s="1"/>
  <c r="F891" i="12" s="1"/>
  <c r="F893" i="12" s="1"/>
  <c r="F895" i="12" s="1"/>
  <c r="F897" i="12" s="1"/>
  <c r="F899" i="12" s="1"/>
  <c r="F901" i="12" s="1"/>
  <c r="F903" i="12" s="1"/>
  <c r="F905" i="12" s="1"/>
  <c r="F907" i="12" s="1"/>
  <c r="F909" i="12" s="1"/>
  <c r="F911" i="12" s="1"/>
  <c r="F913" i="12" s="1"/>
  <c r="F915" i="12" s="1"/>
  <c r="F917" i="12" s="1"/>
  <c r="F919" i="12" s="1"/>
  <c r="F921" i="12" s="1"/>
  <c r="F923" i="12" s="1"/>
  <c r="F925" i="12" s="1"/>
  <c r="F927" i="12" s="1"/>
  <c r="F929" i="12" s="1"/>
  <c r="F931" i="12" s="1"/>
  <c r="F933" i="12" s="1"/>
  <c r="F935" i="12" s="1"/>
  <c r="F937" i="12" s="1"/>
  <c r="F939" i="12" s="1"/>
  <c r="F941" i="12" s="1"/>
  <c r="F943" i="12" s="1"/>
  <c r="F945" i="12" s="1"/>
  <c r="F947" i="12" s="1"/>
  <c r="F949" i="12" s="1"/>
  <c r="F951" i="12" s="1"/>
  <c r="F953" i="12" s="1"/>
  <c r="F955" i="12" s="1"/>
  <c r="F957" i="12" s="1"/>
  <c r="F959" i="12" s="1"/>
  <c r="F961" i="12" s="1"/>
  <c r="F963" i="12" s="1"/>
  <c r="F965" i="12" s="1"/>
  <c r="F967" i="12" s="1"/>
  <c r="F969" i="12" s="1"/>
  <c r="F971" i="12" s="1"/>
  <c r="F973" i="12" s="1"/>
  <c r="F975" i="12" s="1"/>
  <c r="F977" i="12" s="1"/>
  <c r="F979" i="12" s="1"/>
  <c r="F981" i="12" s="1"/>
  <c r="F983" i="12" s="1"/>
  <c r="F985" i="12" s="1"/>
  <c r="F987" i="12" s="1"/>
  <c r="F989" i="12" s="1"/>
  <c r="F991" i="12" s="1"/>
  <c r="F993" i="12" s="1"/>
  <c r="F995" i="12" s="1"/>
  <c r="F997" i="12" s="1"/>
  <c r="F999" i="12" s="1"/>
  <c r="F1001" i="12" s="1"/>
  <c r="F1003" i="12" s="1"/>
  <c r="F1005" i="12" s="1"/>
  <c r="F1007" i="12" s="1"/>
  <c r="F1009" i="12" s="1"/>
  <c r="F1011" i="12" s="1"/>
  <c r="F1013" i="12" s="1"/>
  <c r="F1015" i="12" s="1"/>
  <c r="F1017" i="12" s="1"/>
  <c r="F1019" i="12" s="1"/>
  <c r="F1021" i="12" s="1"/>
  <c r="F1023" i="12" s="1"/>
  <c r="F1025" i="12" s="1"/>
  <c r="F1027" i="12" s="1"/>
  <c r="F1029" i="12" s="1"/>
  <c r="B26" i="29" l="1"/>
  <c r="B12" i="8"/>
  <c r="B8" i="7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B27" i="29" l="1"/>
  <c r="B13" i="8"/>
  <c r="B9" i="7"/>
  <c r="B28" i="29" l="1"/>
  <c r="B14" i="8"/>
  <c r="B10" i="7"/>
  <c r="B29" i="29" l="1"/>
  <c r="B15" i="8"/>
  <c r="B11" i="7"/>
  <c r="B30" i="29" l="1"/>
  <c r="B16" i="8"/>
  <c r="B12" i="7"/>
  <c r="B31" i="29" l="1"/>
  <c r="B17" i="8"/>
  <c r="E4" i="3"/>
  <c r="F6" i="3"/>
  <c r="G6" i="3"/>
  <c r="H8" i="3"/>
  <c r="I8" i="3"/>
  <c r="E6" i="5"/>
  <c r="E6" i="3"/>
  <c r="I71" i="9"/>
  <c r="F43" i="9"/>
  <c r="I4" i="2"/>
  <c r="H6" i="3"/>
  <c r="E6" i="9"/>
  <c r="G6" i="5"/>
  <c r="E8" i="9"/>
  <c r="E90" i="9"/>
  <c r="E93" i="9"/>
  <c r="F100" i="9"/>
  <c r="E54" i="9"/>
  <c r="F9" i="9"/>
  <c r="G5" i="5"/>
  <c r="H7" i="5"/>
  <c r="H7" i="3"/>
  <c r="I5" i="3"/>
  <c r="I7" i="5"/>
  <c r="E5" i="5"/>
  <c r="G7" i="5"/>
  <c r="I79" i="9"/>
  <c r="E30" i="9"/>
  <c r="F51" i="9"/>
  <c r="F4" i="2"/>
  <c r="I8" i="9"/>
  <c r="F12" i="9"/>
  <c r="F7" i="9"/>
  <c r="I9" i="9"/>
  <c r="F99" i="9"/>
  <c r="I82" i="9"/>
  <c r="I69" i="9"/>
  <c r="I93" i="9"/>
  <c r="F78" i="9"/>
  <c r="F65" i="9"/>
  <c r="E104" i="9"/>
  <c r="F73" i="9"/>
  <c r="E68" i="9"/>
  <c r="I43" i="9"/>
  <c r="E41" i="9"/>
  <c r="I14" i="9"/>
  <c r="E29" i="9"/>
  <c r="F54" i="9"/>
  <c r="I48" i="9"/>
  <c r="F79" i="9"/>
  <c r="E73" i="9"/>
  <c r="I49" i="9"/>
  <c r="I73" i="9"/>
  <c r="E26" i="9"/>
  <c r="F45" i="9"/>
  <c r="I100" i="9"/>
  <c r="I23" i="9"/>
  <c r="E75" i="9"/>
  <c r="F52" i="9"/>
  <c r="I58" i="9"/>
  <c r="F34" i="9"/>
  <c r="E55" i="9"/>
  <c r="I28" i="9"/>
  <c r="F91" i="9"/>
  <c r="H9" i="5"/>
  <c r="F8" i="9"/>
  <c r="I4" i="9"/>
  <c r="F104" i="9"/>
  <c r="E14" i="9"/>
  <c r="F27" i="9"/>
  <c r="G9" i="5"/>
  <c r="H6" i="5"/>
  <c r="H5" i="5"/>
  <c r="G7" i="2"/>
  <c r="I99" i="9"/>
  <c r="F84" i="9"/>
  <c r="H7" i="2"/>
  <c r="I12" i="9"/>
  <c r="E12" i="9"/>
  <c r="I7" i="9"/>
  <c r="E7" i="9"/>
  <c r="F11" i="9"/>
  <c r="F6" i="2"/>
  <c r="H4" i="3"/>
  <c r="I6" i="2"/>
  <c r="E4" i="2"/>
  <c r="E98" i="9"/>
  <c r="E101" i="9"/>
  <c r="E62" i="9"/>
  <c r="F35" i="9"/>
  <c r="E9" i="9"/>
  <c r="H4" i="2"/>
  <c r="E13" i="9"/>
  <c r="F7" i="2"/>
  <c r="I5" i="2"/>
  <c r="F92" i="9"/>
  <c r="F83" i="9"/>
  <c r="E32" i="9"/>
  <c r="I53" i="9"/>
  <c r="I77" i="9"/>
  <c r="E72" i="9"/>
  <c r="F49" i="9"/>
  <c r="I104" i="9"/>
  <c r="I27" i="9"/>
  <c r="F56" i="9"/>
  <c r="E35" i="9"/>
  <c r="I62" i="9"/>
  <c r="E61" i="9"/>
  <c r="F38" i="9"/>
  <c r="E15" i="9"/>
  <c r="I32" i="9"/>
  <c r="I33" i="9"/>
  <c r="E94" i="9"/>
  <c r="E97" i="9"/>
  <c r="E58" i="9"/>
  <c r="F29" i="9"/>
  <c r="E80" i="9"/>
  <c r="F101" i="9"/>
  <c r="I84" i="9"/>
  <c r="E44" i="9"/>
  <c r="E17" i="9"/>
  <c r="F36" i="9"/>
  <c r="I42" i="9"/>
  <c r="F18" i="9"/>
  <c r="I9" i="5"/>
  <c r="G4" i="2"/>
  <c r="E4" i="9"/>
  <c r="E7" i="2"/>
  <c r="E82" i="9"/>
  <c r="I103" i="9"/>
  <c r="F88" i="9"/>
  <c r="E46" i="9"/>
  <c r="E77" i="9"/>
  <c r="F13" i="9"/>
  <c r="H6" i="2"/>
  <c r="H8" i="5"/>
  <c r="I5" i="5"/>
  <c r="F8" i="5"/>
  <c r="I83" i="9"/>
  <c r="I7" i="2"/>
  <c r="G5" i="2"/>
  <c r="E5" i="2"/>
  <c r="E8" i="5"/>
  <c r="F8" i="3"/>
  <c r="F96" i="9"/>
  <c r="E8" i="3"/>
  <c r="F5" i="5"/>
  <c r="F5" i="3"/>
  <c r="H5" i="2"/>
  <c r="F4" i="3"/>
  <c r="E74" i="9"/>
  <c r="I91" i="9"/>
  <c r="F76" i="9"/>
  <c r="E38" i="9"/>
  <c r="E100" i="9"/>
  <c r="E103" i="9"/>
  <c r="E64" i="9"/>
  <c r="I37" i="9"/>
  <c r="E18" i="9"/>
  <c r="F33" i="9"/>
  <c r="I88" i="9"/>
  <c r="F40" i="9"/>
  <c r="E67" i="9"/>
  <c r="I46" i="9"/>
  <c r="F22" i="9"/>
  <c r="E47" i="9"/>
  <c r="I16" i="9"/>
  <c r="F47" i="9"/>
  <c r="I94" i="9"/>
  <c r="F90" i="9"/>
  <c r="F5" i="9"/>
  <c r="F85" i="9"/>
  <c r="E87" i="9"/>
  <c r="I55" i="9"/>
  <c r="E49" i="9"/>
  <c r="F20" i="9"/>
  <c r="I26" i="9"/>
  <c r="I17" i="9"/>
  <c r="E37" i="9"/>
  <c r="F66" i="9"/>
  <c r="I60" i="9"/>
  <c r="I4" i="3"/>
  <c r="E7" i="3"/>
  <c r="G7" i="3"/>
  <c r="E9" i="5"/>
  <c r="I87" i="9"/>
  <c r="F72" i="9"/>
  <c r="F59" i="9"/>
  <c r="I4" i="5"/>
  <c r="E5" i="3"/>
  <c r="I11" i="9"/>
  <c r="G6" i="2"/>
  <c r="E11" i="9"/>
  <c r="G5" i="3"/>
  <c r="E6" i="2"/>
  <c r="H5" i="3"/>
  <c r="I7" i="3"/>
  <c r="E22" i="9"/>
  <c r="F6" i="5"/>
  <c r="G8" i="5"/>
  <c r="G8" i="3"/>
  <c r="E4" i="5"/>
  <c r="F5" i="2"/>
  <c r="I8" i="5"/>
  <c r="I95" i="9"/>
  <c r="F80" i="9"/>
  <c r="F67" i="9"/>
  <c r="E10" i="9"/>
  <c r="F4" i="9"/>
  <c r="F7" i="3"/>
  <c r="G4" i="5"/>
  <c r="G4" i="3"/>
  <c r="H4" i="5"/>
  <c r="I6" i="5"/>
  <c r="I6" i="3"/>
  <c r="E7" i="5"/>
  <c r="F9" i="5"/>
  <c r="F4" i="5"/>
  <c r="F7" i="5"/>
  <c r="I75" i="9"/>
  <c r="E70" i="9"/>
  <c r="F55" i="9"/>
  <c r="I98" i="9"/>
  <c r="E86" i="9"/>
  <c r="E89" i="9"/>
  <c r="F94" i="9"/>
  <c r="E50" i="9"/>
  <c r="F17" i="9"/>
  <c r="F89" i="9"/>
  <c r="I72" i="9"/>
  <c r="E36" i="9"/>
  <c r="I59" i="9"/>
  <c r="F24" i="9"/>
  <c r="I30" i="9"/>
  <c r="F15" i="9"/>
  <c r="I64" i="9"/>
  <c r="E76" i="9"/>
  <c r="F95" i="9"/>
  <c r="I78" i="9"/>
  <c r="E40" i="9"/>
  <c r="I65" i="9"/>
  <c r="I89" i="9"/>
  <c r="F74" i="9"/>
  <c r="F61" i="9"/>
  <c r="I39" i="9"/>
  <c r="I21" i="9"/>
  <c r="F68" i="9"/>
  <c r="E43" i="9"/>
  <c r="E69" i="9"/>
  <c r="F50" i="9"/>
  <c r="E23" i="9"/>
  <c r="I44" i="9"/>
  <c r="E16" i="9"/>
  <c r="I29" i="9"/>
  <c r="F102" i="9"/>
  <c r="F25" i="9"/>
  <c r="F97" i="9"/>
  <c r="I80" i="9"/>
  <c r="I67" i="9"/>
  <c r="E57" i="9"/>
  <c r="F32" i="9"/>
  <c r="E19" i="9"/>
  <c r="I38" i="9"/>
  <c r="E45" i="9"/>
  <c r="F14" i="9"/>
  <c r="F71" i="9"/>
  <c r="E24" i="9"/>
  <c r="I41" i="9"/>
  <c r="F37" i="9"/>
  <c r="I92" i="9"/>
  <c r="I15" i="9"/>
  <c r="E65" i="9"/>
  <c r="F44" i="9"/>
  <c r="E27" i="9"/>
  <c r="I50" i="9"/>
  <c r="E53" i="9"/>
  <c r="F26" i="9"/>
  <c r="I20" i="9"/>
  <c r="F17" i="5"/>
  <c r="F9" i="3"/>
  <c r="H26" i="3"/>
  <c r="G32" i="5"/>
  <c r="G24" i="3"/>
  <c r="E16" i="5"/>
  <c r="E22" i="5"/>
  <c r="E14" i="3"/>
  <c r="G31" i="3"/>
  <c r="H20" i="5"/>
  <c r="H35" i="3"/>
  <c r="F27" i="5"/>
  <c r="H16" i="5"/>
  <c r="F24" i="2"/>
  <c r="H13" i="2"/>
  <c r="G11" i="3"/>
  <c r="H10" i="2"/>
  <c r="E11" i="2"/>
  <c r="F38" i="3"/>
  <c r="G22" i="2"/>
  <c r="G19" i="5"/>
  <c r="H10" i="3"/>
  <c r="G16" i="5"/>
  <c r="I25" i="3"/>
  <c r="F24" i="5"/>
  <c r="G15" i="3"/>
  <c r="E32" i="3"/>
  <c r="H27" i="5"/>
  <c r="H19" i="3"/>
  <c r="E9" i="2"/>
  <c r="G30" i="3"/>
  <c r="H32" i="3"/>
  <c r="G12" i="2"/>
  <c r="E17" i="5"/>
  <c r="F22" i="3"/>
  <c r="I11" i="2"/>
  <c r="F75" i="9"/>
  <c r="I90" i="9"/>
  <c r="E48" i="9"/>
  <c r="E85" i="9"/>
  <c r="I101" i="9"/>
  <c r="F86" i="9"/>
  <c r="F81" i="9"/>
  <c r="I51" i="9"/>
  <c r="F16" i="9"/>
  <c r="E51" i="9"/>
  <c r="I22" i="9"/>
  <c r="F62" i="9"/>
  <c r="E31" i="9"/>
  <c r="I56" i="9"/>
  <c r="F63" i="9"/>
  <c r="E92" i="9"/>
  <c r="E95" i="9"/>
  <c r="I102" i="9"/>
  <c r="E56" i="9"/>
  <c r="I25" i="9"/>
  <c r="F98" i="9"/>
  <c r="F21" i="9"/>
  <c r="F93" i="9"/>
  <c r="I76" i="9"/>
  <c r="I63" i="9"/>
  <c r="F28" i="9"/>
  <c r="E59" i="9"/>
  <c r="I34" i="9"/>
  <c r="F23" i="9"/>
  <c r="E39" i="9"/>
  <c r="I68" i="9"/>
  <c r="H22" i="5"/>
  <c r="I13" i="3"/>
  <c r="H19" i="5"/>
  <c r="H11" i="3"/>
  <c r="E29" i="3"/>
  <c r="G27" i="5"/>
  <c r="H18" i="3"/>
  <c r="F35" i="3"/>
  <c r="I30" i="5"/>
  <c r="I22" i="3"/>
  <c r="H22" i="2"/>
  <c r="E10" i="2"/>
  <c r="E23" i="2"/>
  <c r="I36" i="3"/>
  <c r="I35" i="3"/>
  <c r="G9" i="2"/>
  <c r="F15" i="3"/>
  <c r="G25" i="3"/>
  <c r="I20" i="2"/>
  <c r="H31" i="3"/>
  <c r="F23" i="5"/>
  <c r="I21" i="5"/>
  <c r="E13" i="3"/>
  <c r="H29" i="3"/>
  <c r="G36" i="3"/>
  <c r="G11" i="5"/>
  <c r="E28" i="5"/>
  <c r="F19" i="3"/>
  <c r="I14" i="5"/>
  <c r="I24" i="3"/>
  <c r="F30" i="3"/>
  <c r="G24" i="2"/>
  <c r="H32" i="5"/>
  <c r="I19" i="3"/>
  <c r="I10" i="2"/>
  <c r="I23" i="2"/>
  <c r="F19" i="2"/>
  <c r="E19" i="5"/>
  <c r="G9" i="3"/>
  <c r="F16" i="2"/>
  <c r="H30" i="3"/>
  <c r="F39" i="9"/>
  <c r="E84" i="9"/>
  <c r="I74" i="9"/>
  <c r="I61" i="9"/>
  <c r="I85" i="9"/>
  <c r="F70" i="9"/>
  <c r="E34" i="9"/>
  <c r="F57" i="9"/>
  <c r="E20" i="9"/>
  <c r="I35" i="9"/>
  <c r="I5" i="9"/>
  <c r="F64" i="9"/>
  <c r="F46" i="9"/>
  <c r="E63" i="9"/>
  <c r="I40" i="9"/>
  <c r="F31" i="9"/>
  <c r="F103" i="9"/>
  <c r="I86" i="9"/>
  <c r="E78" i="9"/>
  <c r="I97" i="9"/>
  <c r="F82" i="9"/>
  <c r="E42" i="9"/>
  <c r="F69" i="9"/>
  <c r="F77" i="9"/>
  <c r="E71" i="9"/>
  <c r="E28" i="9"/>
  <c r="I47" i="9"/>
  <c r="E81" i="9"/>
  <c r="I18" i="9"/>
  <c r="F58" i="9"/>
  <c r="I52" i="9"/>
  <c r="I34" i="3"/>
  <c r="G26" i="5"/>
  <c r="E25" i="5"/>
  <c r="I32" i="3"/>
  <c r="H14" i="5"/>
  <c r="F31" i="5"/>
  <c r="E18" i="5"/>
  <c r="E10" i="3"/>
  <c r="F31" i="3"/>
  <c r="G33" i="3"/>
  <c r="G21" i="2"/>
  <c r="F20" i="5"/>
  <c r="F11" i="3"/>
  <c r="E23" i="3"/>
  <c r="E23" i="5"/>
  <c r="H12" i="3"/>
  <c r="F17" i="2"/>
  <c r="H17" i="5"/>
  <c r="I26" i="5"/>
  <c r="I18" i="3"/>
  <c r="F36" i="3"/>
  <c r="G10" i="5"/>
  <c r="E34" i="3"/>
  <c r="H25" i="5"/>
  <c r="I16" i="3"/>
  <c r="H31" i="5"/>
  <c r="H23" i="3"/>
  <c r="F15" i="5"/>
  <c r="F30" i="5"/>
  <c r="G29" i="5"/>
  <c r="G17" i="3"/>
  <c r="I22" i="2"/>
  <c r="E24" i="5"/>
  <c r="I15" i="5"/>
  <c r="H17" i="2"/>
  <c r="H14" i="2"/>
  <c r="E15" i="2"/>
  <c r="I45" i="9"/>
  <c r="E102" i="9"/>
  <c r="E66" i="9"/>
  <c r="F41" i="9"/>
  <c r="E88" i="9"/>
  <c r="E91" i="9"/>
  <c r="I96" i="9"/>
  <c r="E52" i="9"/>
  <c r="I19" i="9"/>
  <c r="E25" i="9"/>
  <c r="F48" i="9"/>
  <c r="E83" i="9"/>
  <c r="I54" i="9"/>
  <c r="E5" i="9"/>
  <c r="F30" i="9"/>
  <c r="I24" i="9"/>
  <c r="F87" i="9"/>
  <c r="I70" i="9"/>
  <c r="I57" i="9"/>
  <c r="I81" i="9"/>
  <c r="E79" i="9"/>
  <c r="F53" i="9"/>
  <c r="E96" i="9"/>
  <c r="E99" i="9"/>
  <c r="E60" i="9"/>
  <c r="I31" i="9"/>
  <c r="E33" i="9"/>
  <c r="F60" i="9"/>
  <c r="F19" i="9"/>
  <c r="I66" i="9"/>
  <c r="E21" i="9"/>
  <c r="F42" i="9"/>
  <c r="I36" i="9"/>
  <c r="E30" i="5"/>
  <c r="E22" i="3"/>
  <c r="H13" i="5"/>
  <c r="F37" i="3"/>
  <c r="F12" i="5"/>
  <c r="I28" i="5"/>
  <c r="E20" i="3"/>
  <c r="I26" i="3"/>
  <c r="G18" i="5"/>
  <c r="H9" i="3"/>
  <c r="H10" i="5"/>
  <c r="H20" i="3"/>
  <c r="I19" i="2"/>
  <c r="F15" i="2"/>
  <c r="I19" i="5"/>
  <c r="F10" i="3"/>
  <c r="F12" i="2"/>
  <c r="E21" i="3"/>
  <c r="H15" i="2"/>
  <c r="E24" i="2"/>
  <c r="E14" i="5"/>
  <c r="F32" i="5"/>
  <c r="G23" i="3"/>
  <c r="F29" i="5"/>
  <c r="F21" i="3"/>
  <c r="H38" i="3"/>
  <c r="I12" i="5"/>
  <c r="I18" i="5"/>
  <c r="I10" i="3"/>
  <c r="F28" i="3"/>
  <c r="G17" i="5"/>
  <c r="G32" i="3"/>
  <c r="G14" i="5"/>
  <c r="H12" i="5"/>
  <c r="E14" i="2"/>
  <c r="G34" i="3"/>
  <c r="E35" i="3"/>
  <c r="G13" i="2"/>
  <c r="I20" i="3"/>
  <c r="H23" i="5"/>
  <c r="H15" i="3"/>
  <c r="E33" i="3"/>
  <c r="I30" i="3"/>
  <c r="G22" i="5"/>
  <c r="H13" i="3"/>
  <c r="G28" i="5"/>
  <c r="G20" i="3"/>
  <c r="I37" i="3"/>
  <c r="E12" i="5"/>
  <c r="E27" i="5"/>
  <c r="G25" i="5"/>
  <c r="F14" i="3"/>
  <c r="I21" i="2"/>
  <c r="F9" i="2"/>
  <c r="F22" i="2"/>
  <c r="E37" i="3"/>
  <c r="F11" i="5"/>
  <c r="I11" i="5"/>
  <c r="E18" i="2"/>
  <c r="I25" i="5"/>
  <c r="E17" i="3"/>
  <c r="I22" i="5"/>
  <c r="I14" i="3"/>
  <c r="F32" i="3"/>
  <c r="G12" i="5"/>
  <c r="H30" i="5"/>
  <c r="I21" i="3"/>
  <c r="G38" i="3"/>
  <c r="E26" i="3"/>
  <c r="H14" i="3"/>
  <c r="H23" i="2"/>
  <c r="G18" i="2"/>
  <c r="H21" i="3"/>
  <c r="H28" i="3"/>
  <c r="G15" i="2"/>
  <c r="I13" i="5"/>
  <c r="H24" i="3"/>
  <c r="I24" i="2"/>
  <c r="F18" i="5"/>
  <c r="F20" i="2"/>
  <c r="H9" i="2"/>
  <c r="H98" i="9"/>
  <c r="E22" i="2"/>
  <c r="H85" i="9"/>
  <c r="F27" i="3"/>
  <c r="E21" i="2"/>
  <c r="G10" i="2"/>
  <c r="H21" i="9"/>
  <c r="I27" i="3"/>
  <c r="G19" i="2"/>
  <c r="I10" i="5"/>
  <c r="E29" i="5"/>
  <c r="F20" i="3"/>
  <c r="E26" i="5"/>
  <c r="E18" i="3"/>
  <c r="G35" i="3"/>
  <c r="H15" i="5"/>
  <c r="E25" i="3"/>
  <c r="F14" i="5"/>
  <c r="F29" i="3"/>
  <c r="G27" i="3"/>
  <c r="H20" i="2"/>
  <c r="E16" i="2"/>
  <c r="E13" i="2"/>
  <c r="E28" i="3"/>
  <c r="I31" i="3"/>
  <c r="G16" i="2"/>
  <c r="H26" i="5"/>
  <c r="E38" i="3"/>
  <c r="E13" i="5"/>
  <c r="H29" i="5"/>
  <c r="E10" i="5"/>
  <c r="F28" i="5"/>
  <c r="G19" i="3"/>
  <c r="E36" i="3"/>
  <c r="I17" i="5"/>
  <c r="E9" i="3"/>
  <c r="H25" i="3"/>
  <c r="F21" i="5"/>
  <c r="F13" i="3"/>
  <c r="H37" i="3"/>
  <c r="H36" i="3"/>
  <c r="H17" i="3"/>
  <c r="F26" i="3"/>
  <c r="I16" i="2"/>
  <c r="I27" i="5"/>
  <c r="I15" i="3"/>
  <c r="I13" i="2"/>
  <c r="F14" i="2"/>
  <c r="G30" i="5"/>
  <c r="F22" i="5"/>
  <c r="I11" i="3"/>
  <c r="F21" i="2"/>
  <c r="H95" i="9"/>
  <c r="H18" i="2"/>
  <c r="E19" i="2"/>
  <c r="H63" i="9"/>
  <c r="I13" i="9"/>
  <c r="H31" i="9"/>
  <c r="E31" i="3"/>
  <c r="G20" i="2"/>
  <c r="E15" i="3"/>
  <c r="F18" i="2"/>
  <c r="F16" i="5"/>
  <c r="I32" i="5"/>
  <c r="F13" i="5"/>
  <c r="G31" i="5"/>
  <c r="H22" i="3"/>
  <c r="E21" i="5"/>
  <c r="F12" i="3"/>
  <c r="I28" i="3"/>
  <c r="G24" i="5"/>
  <c r="G16" i="3"/>
  <c r="G14" i="2"/>
  <c r="E24" i="3"/>
  <c r="G29" i="3"/>
  <c r="G11" i="2"/>
  <c r="I31" i="5"/>
  <c r="E19" i="3"/>
  <c r="I14" i="2"/>
  <c r="F23" i="2"/>
  <c r="F25" i="3"/>
  <c r="I16" i="5"/>
  <c r="G15" i="5"/>
  <c r="E32" i="5"/>
  <c r="F23" i="3"/>
  <c r="E30" i="3"/>
  <c r="H21" i="5"/>
  <c r="I12" i="3"/>
  <c r="G23" i="5"/>
  <c r="E12" i="3"/>
  <c r="I23" i="3"/>
  <c r="H24" i="5"/>
  <c r="G13" i="3"/>
  <c r="F13" i="2"/>
  <c r="I33" i="3"/>
  <c r="E11" i="5"/>
  <c r="H12" i="2"/>
  <c r="H19" i="2"/>
  <c r="F34" i="3"/>
  <c r="G17" i="2"/>
  <c r="H82" i="9"/>
  <c r="E31" i="5"/>
  <c r="F18" i="3"/>
  <c r="I18" i="2"/>
  <c r="H101" i="9"/>
  <c r="H69" i="9"/>
  <c r="F26" i="5"/>
  <c r="I17" i="2"/>
  <c r="H37" i="9"/>
  <c r="H5" i="9"/>
  <c r="G28" i="3"/>
  <c r="E20" i="5"/>
  <c r="H18" i="5"/>
  <c r="I9" i="3"/>
  <c r="G26" i="3"/>
  <c r="F33" i="3"/>
  <c r="I24" i="5"/>
  <c r="E16" i="3"/>
  <c r="H11" i="5"/>
  <c r="I29" i="5"/>
  <c r="G18" i="3"/>
  <c r="E27" i="3"/>
  <c r="G23" i="2"/>
  <c r="I12" i="2"/>
  <c r="H28" i="5"/>
  <c r="H16" i="3"/>
  <c r="I9" i="2"/>
  <c r="F10" i="2"/>
  <c r="I20" i="5"/>
  <c r="E15" i="5"/>
  <c r="H21" i="2"/>
  <c r="I17" i="3"/>
  <c r="G20" i="5"/>
  <c r="G12" i="3"/>
  <c r="I29" i="3"/>
  <c r="H27" i="3"/>
  <c r="F19" i="5"/>
  <c r="G10" i="3"/>
  <c r="F25" i="5"/>
  <c r="F17" i="3"/>
  <c r="H34" i="3"/>
  <c r="I23" i="5"/>
  <c r="I38" i="3"/>
  <c r="G21" i="5"/>
  <c r="E11" i="3"/>
  <c r="F24" i="3"/>
  <c r="H11" i="2"/>
  <c r="H24" i="2"/>
  <c r="E20" i="2"/>
  <c r="E17" i="2"/>
  <c r="H33" i="3"/>
  <c r="G14" i="3"/>
  <c r="G37" i="3"/>
  <c r="G21" i="3"/>
  <c r="I15" i="2"/>
  <c r="F11" i="2"/>
  <c r="H47" i="9"/>
  <c r="G13" i="5"/>
  <c r="H34" i="9"/>
  <c r="F10" i="5"/>
  <c r="H16" i="2"/>
  <c r="E12" i="2"/>
  <c r="I6" i="9"/>
  <c r="H50" i="9"/>
  <c r="H18" i="9"/>
  <c r="I10" i="9"/>
  <c r="B13" i="7"/>
  <c r="J43" i="3" l="1"/>
  <c r="K43" i="3" s="1"/>
  <c r="A43" i="3" s="1"/>
  <c r="J41" i="3"/>
  <c r="K41" i="3" s="1"/>
  <c r="A41" i="3" s="1"/>
  <c r="J39" i="3"/>
  <c r="K39" i="3" s="1"/>
  <c r="A39" i="3" s="1"/>
  <c r="J42" i="3"/>
  <c r="K42" i="3" s="1"/>
  <c r="A42" i="3" s="1"/>
  <c r="J40" i="3"/>
  <c r="K40" i="3" s="1"/>
  <c r="A40" i="3" s="1"/>
  <c r="J44" i="3"/>
  <c r="K44" i="3" s="1"/>
  <c r="A44" i="3" s="1"/>
  <c r="J45" i="3"/>
  <c r="K45" i="3" s="1"/>
  <c r="A45" i="3" s="1"/>
  <c r="J39" i="5"/>
  <c r="K39" i="5" s="1"/>
  <c r="A39" i="5" s="1"/>
  <c r="J40" i="5"/>
  <c r="K40" i="5" s="1"/>
  <c r="A40" i="5" s="1"/>
  <c r="J41" i="5"/>
  <c r="K41" i="5" s="1"/>
  <c r="A41" i="5" s="1"/>
  <c r="B32" i="29"/>
  <c r="B18" i="8"/>
  <c r="J34" i="5"/>
  <c r="K34" i="5" s="1"/>
  <c r="A34" i="5" s="1"/>
  <c r="J33" i="5"/>
  <c r="K33" i="5" s="1"/>
  <c r="A33" i="5" s="1"/>
  <c r="J36" i="5"/>
  <c r="K36" i="5" s="1"/>
  <c r="A36" i="5" s="1"/>
  <c r="J37" i="5"/>
  <c r="K37" i="5" s="1"/>
  <c r="A37" i="5" s="1"/>
  <c r="J38" i="5"/>
  <c r="K38" i="5" s="1"/>
  <c r="A38" i="5" s="1"/>
  <c r="J35" i="5"/>
  <c r="K35" i="5" s="1"/>
  <c r="A35" i="5" s="1"/>
  <c r="J21" i="3"/>
  <c r="K21" i="3" s="1"/>
  <c r="A21" i="3" s="1"/>
  <c r="J21" i="5"/>
  <c r="K21" i="5" s="1"/>
  <c r="A21" i="5" s="1"/>
  <c r="J15" i="5"/>
  <c r="K15" i="5" s="1"/>
  <c r="A15" i="5" s="1"/>
  <c r="J14" i="3"/>
  <c r="K14" i="3" s="1"/>
  <c r="A14" i="3" s="1"/>
  <c r="J23" i="5"/>
  <c r="K23" i="5" s="1"/>
  <c r="A23" i="5" s="1"/>
  <c r="J31" i="5"/>
  <c r="K31" i="5" s="1"/>
  <c r="A31" i="5" s="1"/>
  <c r="J30" i="5"/>
  <c r="K30" i="5" s="1"/>
  <c r="A30" i="5" s="1"/>
  <c r="J12" i="5"/>
  <c r="K12" i="5" s="1"/>
  <c r="A12" i="5" s="1"/>
  <c r="J22" i="5"/>
  <c r="K22" i="5" s="1"/>
  <c r="A22" i="5" s="1"/>
  <c r="J32" i="3"/>
  <c r="K32" i="3" s="1"/>
  <c r="A32" i="3" s="1"/>
  <c r="J26" i="5"/>
  <c r="K26" i="5" s="1"/>
  <c r="A26" i="5" s="1"/>
  <c r="J9" i="3"/>
  <c r="K9" i="3" s="1"/>
  <c r="A9" i="3" s="1"/>
  <c r="J25" i="3"/>
  <c r="K25" i="3" s="1"/>
  <c r="A25" i="3" s="1"/>
  <c r="J19" i="5"/>
  <c r="K19" i="5" s="1"/>
  <c r="A19" i="5" s="1"/>
  <c r="J11" i="3"/>
  <c r="K11" i="3" s="1"/>
  <c r="A11" i="3" s="1"/>
  <c r="J32" i="5"/>
  <c r="K32" i="5" s="1"/>
  <c r="A32" i="5" s="1"/>
  <c r="J4" i="3"/>
  <c r="K4" i="3" s="1"/>
  <c r="A4" i="3" s="1"/>
  <c r="J5" i="3"/>
  <c r="K5" i="3" s="1"/>
  <c r="A5" i="3" s="1"/>
  <c r="J9" i="5"/>
  <c r="K9" i="5" s="1"/>
  <c r="A9" i="5" s="1"/>
  <c r="J7" i="5"/>
  <c r="K7" i="5" s="1"/>
  <c r="A7" i="5" s="1"/>
  <c r="J6" i="3"/>
  <c r="K6" i="3" s="1"/>
  <c r="A6" i="3" s="1"/>
  <c r="J13" i="5"/>
  <c r="K13" i="5" s="1"/>
  <c r="A13" i="5" s="1"/>
  <c r="J10" i="3"/>
  <c r="K10" i="3" s="1"/>
  <c r="A10" i="3" s="1"/>
  <c r="J12" i="3"/>
  <c r="K12" i="3" s="1"/>
  <c r="A12" i="3" s="1"/>
  <c r="J18" i="3"/>
  <c r="K18" i="3" s="1"/>
  <c r="A18" i="3" s="1"/>
  <c r="J38" i="3"/>
  <c r="K38" i="3" s="1"/>
  <c r="A38" i="3" s="1"/>
  <c r="J25" i="5"/>
  <c r="K25" i="5" s="1"/>
  <c r="A25" i="5" s="1"/>
  <c r="J20" i="3"/>
  <c r="K20" i="3" s="1"/>
  <c r="A20" i="3" s="1"/>
  <c r="J34" i="3"/>
  <c r="K34" i="3" s="1"/>
  <c r="A34" i="3" s="1"/>
  <c r="J17" i="5"/>
  <c r="K17" i="5" s="1"/>
  <c r="A17" i="5" s="1"/>
  <c r="J23" i="3"/>
  <c r="K23" i="3" s="1"/>
  <c r="A23" i="3" s="1"/>
  <c r="J18" i="5"/>
  <c r="K18" i="5" s="1"/>
  <c r="A18" i="5" s="1"/>
  <c r="J17" i="3"/>
  <c r="K17" i="3" s="1"/>
  <c r="A17" i="3" s="1"/>
  <c r="J27" i="5"/>
  <c r="K27" i="5" s="1"/>
  <c r="A27" i="5" s="1"/>
  <c r="J30" i="3"/>
  <c r="K30" i="3" s="1"/>
  <c r="A30" i="3" s="1"/>
  <c r="J4" i="5"/>
  <c r="K4" i="5" s="1"/>
  <c r="A4" i="5" s="1"/>
  <c r="J8" i="3"/>
  <c r="K8" i="3" s="1"/>
  <c r="A8" i="3" s="1"/>
  <c r="J29" i="3"/>
  <c r="K29" i="3" s="1"/>
  <c r="A29" i="3" s="1"/>
  <c r="J16" i="3"/>
  <c r="K16" i="3" s="1"/>
  <c r="A16" i="3" s="1"/>
  <c r="J27" i="3"/>
  <c r="K27" i="3" s="1"/>
  <c r="A27" i="3" s="1"/>
  <c r="J28" i="5"/>
  <c r="K28" i="5" s="1"/>
  <c r="A28" i="5" s="1"/>
  <c r="J29" i="5"/>
  <c r="K29" i="5" s="1"/>
  <c r="A29" i="5" s="1"/>
  <c r="J33" i="3"/>
  <c r="K33" i="3" s="1"/>
  <c r="A33" i="3" s="1"/>
  <c r="J22" i="3"/>
  <c r="K22" i="3" s="1"/>
  <c r="A22" i="3" s="1"/>
  <c r="J11" i="5"/>
  <c r="K11" i="5" s="1"/>
  <c r="A11" i="5" s="1"/>
  <c r="J16" i="5"/>
  <c r="K16" i="5" s="1"/>
  <c r="A16" i="5" s="1"/>
  <c r="J8" i="5"/>
  <c r="K8" i="5" s="1"/>
  <c r="A8" i="5" s="1"/>
  <c r="J7" i="3"/>
  <c r="K7" i="3" s="1"/>
  <c r="A7" i="3" s="1"/>
  <c r="J5" i="5"/>
  <c r="K5" i="5" s="1"/>
  <c r="A5" i="5" s="1"/>
  <c r="J6" i="5"/>
  <c r="K6" i="5" s="1"/>
  <c r="A6" i="5" s="1"/>
  <c r="J20" i="5"/>
  <c r="K20" i="5" s="1"/>
  <c r="A20" i="5" s="1"/>
  <c r="J37" i="3"/>
  <c r="K37" i="3" s="1"/>
  <c r="A37" i="3" s="1"/>
  <c r="J26" i="3"/>
  <c r="K26" i="3" s="1"/>
  <c r="A26" i="3" s="1"/>
  <c r="J28" i="3"/>
  <c r="K28" i="3" s="1"/>
  <c r="A28" i="3" s="1"/>
  <c r="J13" i="3"/>
  <c r="K13" i="3" s="1"/>
  <c r="A13" i="3" s="1"/>
  <c r="J24" i="5"/>
  <c r="K24" i="5" s="1"/>
  <c r="A24" i="5" s="1"/>
  <c r="J19" i="3"/>
  <c r="K19" i="3" s="1"/>
  <c r="A19" i="3" s="1"/>
  <c r="J35" i="3"/>
  <c r="K35" i="3" s="1"/>
  <c r="A35" i="3" s="1"/>
  <c r="J14" i="5"/>
  <c r="K14" i="5" s="1"/>
  <c r="A14" i="5" s="1"/>
  <c r="J10" i="5"/>
  <c r="K10" i="5" s="1"/>
  <c r="A10" i="5" s="1"/>
  <c r="J36" i="3"/>
  <c r="K36" i="3" s="1"/>
  <c r="A36" i="3" s="1"/>
  <c r="J15" i="3"/>
  <c r="K15" i="3" s="1"/>
  <c r="A15" i="3" s="1"/>
  <c r="J31" i="3"/>
  <c r="K31" i="3" s="1"/>
  <c r="A31" i="3" s="1"/>
  <c r="J24" i="3"/>
  <c r="K24" i="3" s="1"/>
  <c r="A24" i="3" s="1"/>
  <c r="H89" i="9"/>
  <c r="H48" i="9"/>
  <c r="H33" i="9"/>
  <c r="H104" i="9"/>
  <c r="H36" i="9"/>
  <c r="H66" i="9"/>
  <c r="H9" i="9"/>
  <c r="H29" i="9"/>
  <c r="H65" i="9"/>
  <c r="H24" i="9"/>
  <c r="H83" i="9"/>
  <c r="H103" i="9"/>
  <c r="H56" i="9"/>
  <c r="H27" i="9"/>
  <c r="H8" i="2"/>
  <c r="H54" i="9"/>
  <c r="H74" i="9"/>
  <c r="H86" i="9"/>
  <c r="H30" i="9"/>
  <c r="H4" i="9"/>
  <c r="H57" i="9"/>
  <c r="H77" i="9"/>
  <c r="F6" i="9"/>
  <c r="H62" i="9"/>
  <c r="H38" i="9"/>
  <c r="H58" i="9"/>
  <c r="H94" i="9"/>
  <c r="H96" i="9"/>
  <c r="H15" i="9"/>
  <c r="F10" i="9"/>
  <c r="H14" i="9"/>
  <c r="H41" i="9"/>
  <c r="H61" i="9"/>
  <c r="H97" i="9"/>
  <c r="H73" i="9"/>
  <c r="H93" i="9"/>
  <c r="H28" i="9"/>
  <c r="H23" i="9"/>
  <c r="H59" i="9"/>
  <c r="E8" i="2"/>
  <c r="H60" i="9"/>
  <c r="H35" i="9"/>
  <c r="H55" i="9"/>
  <c r="H91" i="9"/>
  <c r="H6" i="9"/>
  <c r="H26" i="9"/>
  <c r="H52" i="9"/>
  <c r="H11" i="9"/>
  <c r="H12" i="9"/>
  <c r="H7" i="9"/>
  <c r="H43" i="9"/>
  <c r="F8" i="2"/>
  <c r="H70" i="9"/>
  <c r="H90" i="9"/>
  <c r="H75" i="9"/>
  <c r="H102" i="9"/>
  <c r="H10" i="9"/>
  <c r="H46" i="9"/>
  <c r="H79" i="9"/>
  <c r="H22" i="9"/>
  <c r="H42" i="9"/>
  <c r="H84" i="9"/>
  <c r="H32" i="9"/>
  <c r="H17" i="9"/>
  <c r="H88" i="9"/>
  <c r="H49" i="9"/>
  <c r="H80" i="9"/>
  <c r="H8" i="9"/>
  <c r="H92" i="9"/>
  <c r="H67" i="9"/>
  <c r="H87" i="9"/>
  <c r="H68" i="9"/>
  <c r="H53" i="9"/>
  <c r="H99" i="9"/>
  <c r="H72" i="9"/>
  <c r="H44" i="9"/>
  <c r="H19" i="9"/>
  <c r="H39" i="9"/>
  <c r="H76" i="9"/>
  <c r="H51" i="9"/>
  <c r="H71" i="9"/>
  <c r="H20" i="9"/>
  <c r="H100" i="9"/>
  <c r="G8" i="2"/>
  <c r="J8" i="2" s="1"/>
  <c r="K8" i="2" s="1"/>
  <c r="A8" i="2" s="1"/>
  <c r="H78" i="9"/>
  <c r="H64" i="9"/>
  <c r="H13" i="9"/>
  <c r="I8" i="2"/>
  <c r="H25" i="9"/>
  <c r="H45" i="9"/>
  <c r="H81" i="9"/>
  <c r="H40" i="9"/>
  <c r="H16" i="9"/>
  <c r="B14" i="7"/>
  <c r="J4" i="2" l="1"/>
  <c r="B33" i="29"/>
  <c r="B19" i="8"/>
  <c r="AJ36" i="5"/>
  <c r="AF36" i="5"/>
  <c r="AB36" i="5"/>
  <c r="X36" i="5"/>
  <c r="T36" i="5"/>
  <c r="P36" i="5"/>
  <c r="AL35" i="5"/>
  <c r="AH35" i="5"/>
  <c r="AD35" i="5"/>
  <c r="Z35" i="5"/>
  <c r="V35" i="5"/>
  <c r="R35" i="5"/>
  <c r="N35" i="5"/>
  <c r="AJ34" i="5"/>
  <c r="AF34" i="5"/>
  <c r="AB34" i="5"/>
  <c r="X34" i="5"/>
  <c r="T34" i="5"/>
  <c r="P34" i="5"/>
  <c r="AL33" i="5"/>
  <c r="AL37" i="5" s="1"/>
  <c r="AH33" i="5"/>
  <c r="AH37" i="5" s="1"/>
  <c r="AD33" i="5"/>
  <c r="AD37" i="5" s="1"/>
  <c r="Z33" i="5"/>
  <c r="Z37" i="5" s="1"/>
  <c r="V33" i="5"/>
  <c r="V37" i="5" s="1"/>
  <c r="R33" i="5"/>
  <c r="R37" i="5" s="1"/>
  <c r="N33" i="5"/>
  <c r="AJ32" i="5"/>
  <c r="AF32" i="5"/>
  <c r="AB32" i="5"/>
  <c r="X32" i="5"/>
  <c r="T32" i="5"/>
  <c r="P32" i="5"/>
  <c r="AL31" i="5"/>
  <c r="AH31" i="5"/>
  <c r="AD31" i="5"/>
  <c r="Z31" i="5"/>
  <c r="V31" i="5"/>
  <c r="R31" i="5"/>
  <c r="N31" i="5"/>
  <c r="AJ27" i="5"/>
  <c r="AF27" i="5"/>
  <c r="AB27" i="5"/>
  <c r="X27" i="5"/>
  <c r="T27" i="5"/>
  <c r="P27" i="5"/>
  <c r="AL26" i="5"/>
  <c r="AH26" i="5"/>
  <c r="AD26" i="5"/>
  <c r="Z26" i="5"/>
  <c r="V26" i="5"/>
  <c r="R26" i="5"/>
  <c r="N26" i="5"/>
  <c r="AJ25" i="5"/>
  <c r="AF25" i="5"/>
  <c r="AB25" i="5"/>
  <c r="X25" i="5"/>
  <c r="T25" i="5"/>
  <c r="P25" i="5"/>
  <c r="AL24" i="5"/>
  <c r="AL28" i="5" s="1"/>
  <c r="AH24" i="5"/>
  <c r="AH28" i="5" s="1"/>
  <c r="AD24" i="5"/>
  <c r="AD28" i="5" s="1"/>
  <c r="Z24" i="5"/>
  <c r="Z28" i="5" s="1"/>
  <c r="V24" i="5"/>
  <c r="V28" i="5" s="1"/>
  <c r="R24" i="5"/>
  <c r="R28" i="5" s="1"/>
  <c r="N24" i="5"/>
  <c r="AJ23" i="5"/>
  <c r="AF23" i="5"/>
  <c r="AB23" i="5"/>
  <c r="X23" i="5"/>
  <c r="T23" i="5"/>
  <c r="P23" i="5"/>
  <c r="AL22" i="5"/>
  <c r="AH22" i="5"/>
  <c r="AD22" i="5"/>
  <c r="Z22" i="5"/>
  <c r="V22" i="5"/>
  <c r="R22" i="5"/>
  <c r="N22" i="5"/>
  <c r="AJ18" i="5"/>
  <c r="AF18" i="5"/>
  <c r="AB18" i="5"/>
  <c r="X18" i="5"/>
  <c r="T18" i="5"/>
  <c r="P18" i="5"/>
  <c r="AL17" i="5"/>
  <c r="AH17" i="5"/>
  <c r="AD17" i="5"/>
  <c r="Z17" i="5"/>
  <c r="V17" i="5"/>
  <c r="R17" i="5"/>
  <c r="N17" i="5"/>
  <c r="AJ16" i="5"/>
  <c r="AF16" i="5"/>
  <c r="AB16" i="5"/>
  <c r="X16" i="5"/>
  <c r="T16" i="5"/>
  <c r="P16" i="5"/>
  <c r="AL15" i="5"/>
  <c r="AL19" i="5" s="1"/>
  <c r="AH15" i="5"/>
  <c r="AH19" i="5" s="1"/>
  <c r="AD15" i="5"/>
  <c r="AD19" i="5" s="1"/>
  <c r="Z15" i="5"/>
  <c r="Z19" i="5" s="1"/>
  <c r="V15" i="5"/>
  <c r="V19" i="5" s="1"/>
  <c r="R15" i="5"/>
  <c r="R19" i="5" s="1"/>
  <c r="N15" i="5"/>
  <c r="AJ14" i="5"/>
  <c r="AF14" i="5"/>
  <c r="AB14" i="5"/>
  <c r="X14" i="5"/>
  <c r="T14" i="5"/>
  <c r="P14" i="5"/>
  <c r="AL13" i="5"/>
  <c r="AH13" i="5"/>
  <c r="AD13" i="5"/>
  <c r="Z13" i="5"/>
  <c r="V13" i="5"/>
  <c r="R13" i="5"/>
  <c r="N13" i="5"/>
  <c r="AJ9" i="5"/>
  <c r="AF9" i="5"/>
  <c r="AB9" i="5"/>
  <c r="X9" i="5"/>
  <c r="T9" i="5"/>
  <c r="P9" i="5"/>
  <c r="AL8" i="5"/>
  <c r="AH8" i="5"/>
  <c r="AD8" i="5"/>
  <c r="Z8" i="5"/>
  <c r="V8" i="5"/>
  <c r="R8" i="5"/>
  <c r="N8" i="5"/>
  <c r="AJ7" i="5"/>
  <c r="AF7" i="5"/>
  <c r="AB7" i="5"/>
  <c r="X7" i="5"/>
  <c r="T7" i="5"/>
  <c r="P7" i="5"/>
  <c r="AL6" i="5"/>
  <c r="AL10" i="5" s="1"/>
  <c r="AH6" i="5"/>
  <c r="AH10" i="5" s="1"/>
  <c r="AD6" i="5"/>
  <c r="AD10" i="5" s="1"/>
  <c r="Z6" i="5"/>
  <c r="Z10" i="5" s="1"/>
  <c r="V6" i="5"/>
  <c r="R6" i="5"/>
  <c r="N6" i="5"/>
  <c r="AJ5" i="5"/>
  <c r="AF5" i="5"/>
  <c r="AB5" i="5"/>
  <c r="X5" i="5"/>
  <c r="T5" i="5"/>
  <c r="P5" i="5"/>
  <c r="AL4" i="5"/>
  <c r="AH4" i="5"/>
  <c r="AD4" i="5"/>
  <c r="Z4" i="5"/>
  <c r="V4" i="5"/>
  <c r="R4" i="5"/>
  <c r="N4" i="5"/>
  <c r="AM36" i="5"/>
  <c r="AI36" i="5"/>
  <c r="AE36" i="5"/>
  <c r="AA36" i="5"/>
  <c r="W36" i="5"/>
  <c r="S36" i="5"/>
  <c r="O36" i="5"/>
  <c r="AK35" i="5"/>
  <c r="AG35" i="5"/>
  <c r="AC35" i="5"/>
  <c r="Y35" i="5"/>
  <c r="U35" i="5"/>
  <c r="Q35" i="5"/>
  <c r="AM34" i="5"/>
  <c r="AI34" i="5"/>
  <c r="AE34" i="5"/>
  <c r="AA34" i="5"/>
  <c r="W34" i="5"/>
  <c r="S34" i="5"/>
  <c r="O34" i="5"/>
  <c r="AK33" i="5"/>
  <c r="AK37" i="5" s="1"/>
  <c r="AG33" i="5"/>
  <c r="AG37" i="5" s="1"/>
  <c r="AC33" i="5"/>
  <c r="AC37" i="5" s="1"/>
  <c r="Y33" i="5"/>
  <c r="Y37" i="5" s="1"/>
  <c r="U33" i="5"/>
  <c r="U37" i="5" s="1"/>
  <c r="Q33" i="5"/>
  <c r="Q37" i="5" s="1"/>
  <c r="AM32" i="5"/>
  <c r="AI32" i="5"/>
  <c r="AE32" i="5"/>
  <c r="AA32" i="5"/>
  <c r="W32" i="5"/>
  <c r="S32" i="5"/>
  <c r="O32" i="5"/>
  <c r="AK31" i="5"/>
  <c r="AG31" i="5"/>
  <c r="AC31" i="5"/>
  <c r="Y31" i="5"/>
  <c r="U31" i="5"/>
  <c r="Q31" i="5"/>
  <c r="AM27" i="5"/>
  <c r="AI27" i="5"/>
  <c r="AE27" i="5"/>
  <c r="AA27" i="5"/>
  <c r="W27" i="5"/>
  <c r="S27" i="5"/>
  <c r="O27" i="5"/>
  <c r="AK26" i="5"/>
  <c r="AG26" i="5"/>
  <c r="AC26" i="5"/>
  <c r="Y26" i="5"/>
  <c r="U26" i="5"/>
  <c r="Q26" i="5"/>
  <c r="AM25" i="5"/>
  <c r="AI25" i="5"/>
  <c r="AE25" i="5"/>
  <c r="AA25" i="5"/>
  <c r="W25" i="5"/>
  <c r="S25" i="5"/>
  <c r="O25" i="5"/>
  <c r="AK24" i="5"/>
  <c r="AK28" i="5" s="1"/>
  <c r="AG24" i="5"/>
  <c r="AG28" i="5" s="1"/>
  <c r="AC24" i="5"/>
  <c r="AC28" i="5" s="1"/>
  <c r="Y24" i="5"/>
  <c r="Y28" i="5" s="1"/>
  <c r="U24" i="5"/>
  <c r="U28" i="5" s="1"/>
  <c r="Q24" i="5"/>
  <c r="Q28" i="5" s="1"/>
  <c r="AM23" i="5"/>
  <c r="AI23" i="5"/>
  <c r="AE23" i="5"/>
  <c r="AA23" i="5"/>
  <c r="W23" i="5"/>
  <c r="S23" i="5"/>
  <c r="O23" i="5"/>
  <c r="AK22" i="5"/>
  <c r="AG22" i="5"/>
  <c r="AC22" i="5"/>
  <c r="Y22" i="5"/>
  <c r="U22" i="5"/>
  <c r="Q22" i="5"/>
  <c r="AM18" i="5"/>
  <c r="AI18" i="5"/>
  <c r="AE18" i="5"/>
  <c r="AA18" i="5"/>
  <c r="W18" i="5"/>
  <c r="S18" i="5"/>
  <c r="O18" i="5"/>
  <c r="AK17" i="5"/>
  <c r="AG17" i="5"/>
  <c r="AC17" i="5"/>
  <c r="Y17" i="5"/>
  <c r="U17" i="5"/>
  <c r="Q17" i="5"/>
  <c r="AM16" i="5"/>
  <c r="AI16" i="5"/>
  <c r="AE16" i="5"/>
  <c r="AA16" i="5"/>
  <c r="W16" i="5"/>
  <c r="S16" i="5"/>
  <c r="O16" i="5"/>
  <c r="AK15" i="5"/>
  <c r="AK19" i="5" s="1"/>
  <c r="AG15" i="5"/>
  <c r="AG19" i="5" s="1"/>
  <c r="AC15" i="5"/>
  <c r="Y15" i="5"/>
  <c r="Y19" i="5" s="1"/>
  <c r="U15" i="5"/>
  <c r="U19" i="5" s="1"/>
  <c r="Q15" i="5"/>
  <c r="AM14" i="5"/>
  <c r="AI14" i="5"/>
  <c r="AE14" i="5"/>
  <c r="AA14" i="5"/>
  <c r="W14" i="5"/>
  <c r="S14" i="5"/>
  <c r="O14" i="5"/>
  <c r="AK13" i="5"/>
  <c r="AG13" i="5"/>
  <c r="AC13" i="5"/>
  <c r="Y13" i="5"/>
  <c r="U13" i="5"/>
  <c r="Q13" i="5"/>
  <c r="AM9" i="5"/>
  <c r="AI9" i="5"/>
  <c r="AE9" i="5"/>
  <c r="AA9" i="5"/>
  <c r="W9" i="5"/>
  <c r="S9" i="5"/>
  <c r="O9" i="5"/>
  <c r="AK8" i="5"/>
  <c r="AG8" i="5"/>
  <c r="AC8" i="5"/>
  <c r="Y8" i="5"/>
  <c r="U8" i="5"/>
  <c r="Q8" i="5"/>
  <c r="AM7" i="5"/>
  <c r="AI7" i="5"/>
  <c r="AE7" i="5"/>
  <c r="AA7" i="5"/>
  <c r="W7" i="5"/>
  <c r="S7" i="5"/>
  <c r="O7" i="5"/>
  <c r="AK6" i="5"/>
  <c r="AK10" i="5" s="1"/>
  <c r="AG6" i="5"/>
  <c r="AG10" i="5" s="1"/>
  <c r="AC6" i="5"/>
  <c r="Y6" i="5"/>
  <c r="Y10" i="5" s="1"/>
  <c r="U6" i="5"/>
  <c r="Q6" i="5"/>
  <c r="AM5" i="5"/>
  <c r="AI5" i="5"/>
  <c r="AE5" i="5"/>
  <c r="AA5" i="5"/>
  <c r="W5" i="5"/>
  <c r="S5" i="5"/>
  <c r="O5" i="5"/>
  <c r="AK4" i="5"/>
  <c r="AG4" i="5"/>
  <c r="AC4" i="5"/>
  <c r="Y4" i="5"/>
  <c r="U4" i="5"/>
  <c r="Q4" i="5"/>
  <c r="AL36" i="5"/>
  <c r="AH36" i="5"/>
  <c r="AD36" i="5"/>
  <c r="Z36" i="5"/>
  <c r="V36" i="5"/>
  <c r="R36" i="5"/>
  <c r="N36" i="5"/>
  <c r="AJ35" i="5"/>
  <c r="AF35" i="5"/>
  <c r="AB35" i="5"/>
  <c r="X35" i="5"/>
  <c r="T35" i="5"/>
  <c r="P35" i="5"/>
  <c r="AL34" i="5"/>
  <c r="AH34" i="5"/>
  <c r="AD34" i="5"/>
  <c r="Z34" i="5"/>
  <c r="V34" i="5"/>
  <c r="R34" i="5"/>
  <c r="N34" i="5"/>
  <c r="AJ33" i="5"/>
  <c r="AJ37" i="5" s="1"/>
  <c r="AF33" i="5"/>
  <c r="AF37" i="5" s="1"/>
  <c r="AB33" i="5"/>
  <c r="AB37" i="5" s="1"/>
  <c r="X33" i="5"/>
  <c r="X37" i="5" s="1"/>
  <c r="T33" i="5"/>
  <c r="T37" i="5" s="1"/>
  <c r="P33" i="5"/>
  <c r="P37" i="5" s="1"/>
  <c r="AL32" i="5"/>
  <c r="AH32" i="5"/>
  <c r="AD32" i="5"/>
  <c r="Z32" i="5"/>
  <c r="V32" i="5"/>
  <c r="R32" i="5"/>
  <c r="N32" i="5"/>
  <c r="AJ31" i="5"/>
  <c r="AF31" i="5"/>
  <c r="AB31" i="5"/>
  <c r="X31" i="5"/>
  <c r="T31" i="5"/>
  <c r="P31" i="5"/>
  <c r="AL27" i="5"/>
  <c r="AH27" i="5"/>
  <c r="AD27" i="5"/>
  <c r="Z27" i="5"/>
  <c r="V27" i="5"/>
  <c r="R27" i="5"/>
  <c r="N27" i="5"/>
  <c r="AJ26" i="5"/>
  <c r="AF26" i="5"/>
  <c r="AB26" i="5"/>
  <c r="X26" i="5"/>
  <c r="T26" i="5"/>
  <c r="P26" i="5"/>
  <c r="AL25" i="5"/>
  <c r="AH25" i="5"/>
  <c r="AD25" i="5"/>
  <c r="Z25" i="5"/>
  <c r="V25" i="5"/>
  <c r="R25" i="5"/>
  <c r="N25" i="5"/>
  <c r="AJ24" i="5"/>
  <c r="AJ28" i="5" s="1"/>
  <c r="AF24" i="5"/>
  <c r="AF28" i="5" s="1"/>
  <c r="AB24" i="5"/>
  <c r="AB28" i="5" s="1"/>
  <c r="X24" i="5"/>
  <c r="X28" i="5" s="1"/>
  <c r="T24" i="5"/>
  <c r="T28" i="5" s="1"/>
  <c r="P24" i="5"/>
  <c r="P28" i="5" s="1"/>
  <c r="AL23" i="5"/>
  <c r="AH23" i="5"/>
  <c r="AD23" i="5"/>
  <c r="Z23" i="5"/>
  <c r="V23" i="5"/>
  <c r="R23" i="5"/>
  <c r="N23" i="5"/>
  <c r="AJ22" i="5"/>
  <c r="AF22" i="5"/>
  <c r="AB22" i="5"/>
  <c r="X22" i="5"/>
  <c r="T22" i="5"/>
  <c r="P22" i="5"/>
  <c r="AL18" i="5"/>
  <c r="AH18" i="5"/>
  <c r="AD18" i="5"/>
  <c r="Z18" i="5"/>
  <c r="V18" i="5"/>
  <c r="R18" i="5"/>
  <c r="N18" i="5"/>
  <c r="AJ17" i="5"/>
  <c r="AF17" i="5"/>
  <c r="AB17" i="5"/>
  <c r="X17" i="5"/>
  <c r="T17" i="5"/>
  <c r="P17" i="5"/>
  <c r="AL16" i="5"/>
  <c r="AH16" i="5"/>
  <c r="AD16" i="5"/>
  <c r="Z16" i="5"/>
  <c r="V16" i="5"/>
  <c r="R16" i="5"/>
  <c r="N16" i="5"/>
  <c r="AJ15" i="5"/>
  <c r="AJ19" i="5" s="1"/>
  <c r="AF15" i="5"/>
  <c r="AF19" i="5" s="1"/>
  <c r="AB15" i="5"/>
  <c r="AB19" i="5" s="1"/>
  <c r="X15" i="5"/>
  <c r="X19" i="5" s="1"/>
  <c r="T15" i="5"/>
  <c r="T19" i="5" s="1"/>
  <c r="P15" i="5"/>
  <c r="AL14" i="5"/>
  <c r="AH14" i="5"/>
  <c r="AD14" i="5"/>
  <c r="Z14" i="5"/>
  <c r="V14" i="5"/>
  <c r="R14" i="5"/>
  <c r="N14" i="5"/>
  <c r="AJ13" i="5"/>
  <c r="AF13" i="5"/>
  <c r="AB13" i="5"/>
  <c r="X13" i="5"/>
  <c r="T13" i="5"/>
  <c r="P13" i="5"/>
  <c r="AL9" i="5"/>
  <c r="AH9" i="5"/>
  <c r="AD9" i="5"/>
  <c r="Z9" i="5"/>
  <c r="V9" i="5"/>
  <c r="R9" i="5"/>
  <c r="N9" i="5"/>
  <c r="AJ8" i="5"/>
  <c r="AF8" i="5"/>
  <c r="AB8" i="5"/>
  <c r="X8" i="5"/>
  <c r="T8" i="5"/>
  <c r="P8" i="5"/>
  <c r="AL7" i="5"/>
  <c r="AH7" i="5"/>
  <c r="AD7" i="5"/>
  <c r="Z7" i="5"/>
  <c r="V7" i="5"/>
  <c r="R7" i="5"/>
  <c r="N7" i="5"/>
  <c r="AJ6" i="5"/>
  <c r="AJ10" i="5" s="1"/>
  <c r="AF6" i="5"/>
  <c r="AF10" i="5" s="1"/>
  <c r="AB6" i="5"/>
  <c r="AB10" i="5" s="1"/>
  <c r="X6" i="5"/>
  <c r="T6" i="5"/>
  <c r="P6" i="5"/>
  <c r="AL5" i="5"/>
  <c r="AH5" i="5"/>
  <c r="AD5" i="5"/>
  <c r="Z5" i="5"/>
  <c r="V5" i="5"/>
  <c r="R5" i="5"/>
  <c r="N5" i="5"/>
  <c r="AJ4" i="5"/>
  <c r="AF4" i="5"/>
  <c r="AB4" i="5"/>
  <c r="X4" i="5"/>
  <c r="T4" i="5"/>
  <c r="P4" i="5"/>
  <c r="AK36" i="5"/>
  <c r="AG36" i="5"/>
  <c r="AC36" i="5"/>
  <c r="Y36" i="5"/>
  <c r="U36" i="5"/>
  <c r="Q36" i="5"/>
  <c r="AM35" i="5"/>
  <c r="AI35" i="5"/>
  <c r="AE35" i="5"/>
  <c r="AA35" i="5"/>
  <c r="W35" i="5"/>
  <c r="S35" i="5"/>
  <c r="O35" i="5"/>
  <c r="AK34" i="5"/>
  <c r="AG34" i="5"/>
  <c r="AC34" i="5"/>
  <c r="Y34" i="5"/>
  <c r="U34" i="5"/>
  <c r="Q34" i="5"/>
  <c r="AM33" i="5"/>
  <c r="AM37" i="5" s="1"/>
  <c r="AI33" i="5"/>
  <c r="AI37" i="5" s="1"/>
  <c r="AE33" i="5"/>
  <c r="AE37" i="5" s="1"/>
  <c r="AA33" i="5"/>
  <c r="AA37" i="5" s="1"/>
  <c r="W33" i="5"/>
  <c r="W37" i="5" s="1"/>
  <c r="S33" i="5"/>
  <c r="S37" i="5" s="1"/>
  <c r="O33" i="5"/>
  <c r="O37" i="5" s="1"/>
  <c r="AK32" i="5"/>
  <c r="AG32" i="5"/>
  <c r="AC32" i="5"/>
  <c r="Y32" i="5"/>
  <c r="U32" i="5"/>
  <c r="Q32" i="5"/>
  <c r="AM31" i="5"/>
  <c r="AI31" i="5"/>
  <c r="AE31" i="5"/>
  <c r="AA31" i="5"/>
  <c r="W31" i="5"/>
  <c r="S31" i="5"/>
  <c r="O31" i="5"/>
  <c r="AK27" i="5"/>
  <c r="AG27" i="5"/>
  <c r="AC27" i="5"/>
  <c r="Y27" i="5"/>
  <c r="U27" i="5"/>
  <c r="Q27" i="5"/>
  <c r="AM26" i="5"/>
  <c r="AI26" i="5"/>
  <c r="AE26" i="5"/>
  <c r="AA26" i="5"/>
  <c r="W26" i="5"/>
  <c r="S26" i="5"/>
  <c r="O26" i="5"/>
  <c r="AK25" i="5"/>
  <c r="AG25" i="5"/>
  <c r="AC25" i="5"/>
  <c r="Y25" i="5"/>
  <c r="U25" i="5"/>
  <c r="Q25" i="5"/>
  <c r="AM24" i="5"/>
  <c r="AM28" i="5" s="1"/>
  <c r="AI24" i="5"/>
  <c r="AI28" i="5" s="1"/>
  <c r="AE24" i="5"/>
  <c r="AE28" i="5" s="1"/>
  <c r="AA24" i="5"/>
  <c r="AA28" i="5" s="1"/>
  <c r="W24" i="5"/>
  <c r="W28" i="5" s="1"/>
  <c r="S24" i="5"/>
  <c r="S28" i="5" s="1"/>
  <c r="O24" i="5"/>
  <c r="O28" i="5" s="1"/>
  <c r="AK23" i="5"/>
  <c r="AG23" i="5"/>
  <c r="AC23" i="5"/>
  <c r="Y23" i="5"/>
  <c r="U23" i="5"/>
  <c r="Q23" i="5"/>
  <c r="AM22" i="5"/>
  <c r="AI22" i="5"/>
  <c r="AE22" i="5"/>
  <c r="AA22" i="5"/>
  <c r="W22" i="5"/>
  <c r="S22" i="5"/>
  <c r="O22" i="5"/>
  <c r="AK18" i="5"/>
  <c r="AG18" i="5"/>
  <c r="AC18" i="5"/>
  <c r="Y18" i="5"/>
  <c r="U18" i="5"/>
  <c r="Q18" i="5"/>
  <c r="AM17" i="5"/>
  <c r="AI17" i="5"/>
  <c r="AE17" i="5"/>
  <c r="AA17" i="5"/>
  <c r="W17" i="5"/>
  <c r="S17" i="5"/>
  <c r="O17" i="5"/>
  <c r="AK16" i="5"/>
  <c r="AG16" i="5"/>
  <c r="AC16" i="5"/>
  <c r="Y16" i="5"/>
  <c r="U16" i="5"/>
  <c r="Q16" i="5"/>
  <c r="AM15" i="5"/>
  <c r="AM19" i="5" s="1"/>
  <c r="AI15" i="5"/>
  <c r="AI19" i="5" s="1"/>
  <c r="AE15" i="5"/>
  <c r="AE19" i="5" s="1"/>
  <c r="AA15" i="5"/>
  <c r="AA19" i="5" s="1"/>
  <c r="W15" i="5"/>
  <c r="W19" i="5" s="1"/>
  <c r="S15" i="5"/>
  <c r="S19" i="5" s="1"/>
  <c r="O15" i="5"/>
  <c r="AK14" i="5"/>
  <c r="AG14" i="5"/>
  <c r="AC14" i="5"/>
  <c r="Y14" i="5"/>
  <c r="U14" i="5"/>
  <c r="Q14" i="5"/>
  <c r="AM13" i="5"/>
  <c r="AI13" i="5"/>
  <c r="AE13" i="5"/>
  <c r="AA13" i="5"/>
  <c r="W13" i="5"/>
  <c r="S13" i="5"/>
  <c r="O13" i="5"/>
  <c r="AK9" i="5"/>
  <c r="AG9" i="5"/>
  <c r="AC9" i="5"/>
  <c r="Y9" i="5"/>
  <c r="U9" i="5"/>
  <c r="Q9" i="5"/>
  <c r="AM8" i="5"/>
  <c r="AI8" i="5"/>
  <c r="AE8" i="5"/>
  <c r="AA8" i="5"/>
  <c r="W8" i="5"/>
  <c r="S8" i="5"/>
  <c r="O8" i="5"/>
  <c r="AK7" i="5"/>
  <c r="AG7" i="5"/>
  <c r="AC7" i="5"/>
  <c r="Y7" i="5"/>
  <c r="U7" i="5"/>
  <c r="Q7" i="5"/>
  <c r="AM6" i="5"/>
  <c r="AM10" i="5" s="1"/>
  <c r="AI6" i="5"/>
  <c r="AI10" i="5" s="1"/>
  <c r="AE6" i="5"/>
  <c r="AA6" i="5"/>
  <c r="AA10" i="5" s="1"/>
  <c r="W6" i="5"/>
  <c r="S6" i="5"/>
  <c r="O6" i="5"/>
  <c r="AK5" i="5"/>
  <c r="AG5" i="5"/>
  <c r="AC5" i="5"/>
  <c r="Y5" i="5"/>
  <c r="U5" i="5"/>
  <c r="Q5" i="5"/>
  <c r="AM4" i="5"/>
  <c r="AI4" i="5"/>
  <c r="AE4" i="5"/>
  <c r="AA4" i="5"/>
  <c r="W4" i="5"/>
  <c r="S4" i="5"/>
  <c r="O4" i="5"/>
  <c r="AL36" i="3"/>
  <c r="AH36" i="3"/>
  <c r="AD36" i="3"/>
  <c r="Z36" i="3"/>
  <c r="V36" i="3"/>
  <c r="R36" i="3"/>
  <c r="N36" i="3"/>
  <c r="AJ35" i="3"/>
  <c r="AF35" i="3"/>
  <c r="AB35" i="3"/>
  <c r="X35" i="3"/>
  <c r="T35" i="3"/>
  <c r="P35" i="3"/>
  <c r="AL34" i="3"/>
  <c r="AH34" i="3"/>
  <c r="AD34" i="3"/>
  <c r="Z34" i="3"/>
  <c r="V34" i="3"/>
  <c r="R34" i="3"/>
  <c r="N34" i="3"/>
  <c r="AJ33" i="3"/>
  <c r="AJ37" i="3" s="1"/>
  <c r="AF33" i="3"/>
  <c r="AF37" i="3" s="1"/>
  <c r="AB33" i="3"/>
  <c r="AB37" i="3" s="1"/>
  <c r="X33" i="3"/>
  <c r="X37" i="3" s="1"/>
  <c r="T33" i="3"/>
  <c r="T37" i="3" s="1"/>
  <c r="P33" i="3"/>
  <c r="P37" i="3" s="1"/>
  <c r="AL32" i="3"/>
  <c r="AH32" i="3"/>
  <c r="AD32" i="3"/>
  <c r="Z32" i="3"/>
  <c r="V32" i="3"/>
  <c r="R32" i="3"/>
  <c r="N32" i="3"/>
  <c r="AJ31" i="3"/>
  <c r="AF31" i="3"/>
  <c r="AB31" i="3"/>
  <c r="X31" i="3"/>
  <c r="T31" i="3"/>
  <c r="P31" i="3"/>
  <c r="AL27" i="3"/>
  <c r="AH27" i="3"/>
  <c r="AD27" i="3"/>
  <c r="Z27" i="3"/>
  <c r="V27" i="3"/>
  <c r="R27" i="3"/>
  <c r="N27" i="3"/>
  <c r="AJ26" i="3"/>
  <c r="AF26" i="3"/>
  <c r="AB26" i="3"/>
  <c r="X26" i="3"/>
  <c r="T26" i="3"/>
  <c r="P26" i="3"/>
  <c r="AL25" i="3"/>
  <c r="AH25" i="3"/>
  <c r="AD25" i="3"/>
  <c r="Z25" i="3"/>
  <c r="V25" i="3"/>
  <c r="R25" i="3"/>
  <c r="N25" i="3"/>
  <c r="AJ24" i="3"/>
  <c r="AJ28" i="3" s="1"/>
  <c r="AF24" i="3"/>
  <c r="AF28" i="3" s="1"/>
  <c r="AB24" i="3"/>
  <c r="AB28" i="3" s="1"/>
  <c r="X24" i="3"/>
  <c r="X28" i="3" s="1"/>
  <c r="T24" i="3"/>
  <c r="T28" i="3" s="1"/>
  <c r="P24" i="3"/>
  <c r="AL23" i="3"/>
  <c r="AH23" i="3"/>
  <c r="AD23" i="3"/>
  <c r="Z23" i="3"/>
  <c r="V23" i="3"/>
  <c r="R23" i="3"/>
  <c r="N23" i="3"/>
  <c r="AJ22" i="3"/>
  <c r="AF22" i="3"/>
  <c r="AB22" i="3"/>
  <c r="X22" i="3"/>
  <c r="T22" i="3"/>
  <c r="P22" i="3"/>
  <c r="Y23" i="3"/>
  <c r="Q23" i="3"/>
  <c r="AI22" i="3"/>
  <c r="AA22" i="3"/>
  <c r="S22" i="3"/>
  <c r="AE36" i="3"/>
  <c r="S36" i="3"/>
  <c r="AK35" i="3"/>
  <c r="Y35" i="3"/>
  <c r="AM34" i="3"/>
  <c r="AA34" i="3"/>
  <c r="O34" i="3"/>
  <c r="AC33" i="3"/>
  <c r="AC37" i="3" s="1"/>
  <c r="Q33" i="3"/>
  <c r="Q37" i="3" s="1"/>
  <c r="AE32" i="3"/>
  <c r="W32" i="3"/>
  <c r="AK31" i="3"/>
  <c r="Y31" i="3"/>
  <c r="Q31" i="3"/>
  <c r="AI27" i="3"/>
  <c r="W27" i="3"/>
  <c r="AK26" i="3"/>
  <c r="Y26" i="3"/>
  <c r="AM25" i="3"/>
  <c r="AA25" i="3"/>
  <c r="AK24" i="3"/>
  <c r="AK28" i="3" s="1"/>
  <c r="U24" i="3"/>
  <c r="U28" i="3" s="1"/>
  <c r="AI23" i="3"/>
  <c r="W23" i="3"/>
  <c r="AG22" i="3"/>
  <c r="Q22" i="3"/>
  <c r="AK36" i="3"/>
  <c r="AG36" i="3"/>
  <c r="AC36" i="3"/>
  <c r="Y36" i="3"/>
  <c r="U36" i="3"/>
  <c r="Q36" i="3"/>
  <c r="AM35" i="3"/>
  <c r="AI35" i="3"/>
  <c r="AE35" i="3"/>
  <c r="AA35" i="3"/>
  <c r="W35" i="3"/>
  <c r="S35" i="3"/>
  <c r="O35" i="3"/>
  <c r="AK34" i="3"/>
  <c r="AG34" i="3"/>
  <c r="AC34" i="3"/>
  <c r="Y34" i="3"/>
  <c r="U34" i="3"/>
  <c r="Q34" i="3"/>
  <c r="AM33" i="3"/>
  <c r="AM37" i="3" s="1"/>
  <c r="AI33" i="3"/>
  <c r="AI37" i="3" s="1"/>
  <c r="AE33" i="3"/>
  <c r="AE37" i="3" s="1"/>
  <c r="AA33" i="3"/>
  <c r="AA37" i="3" s="1"/>
  <c r="W33" i="3"/>
  <c r="W37" i="3" s="1"/>
  <c r="S33" i="3"/>
  <c r="O33" i="3"/>
  <c r="O37" i="3" s="1"/>
  <c r="AK32" i="3"/>
  <c r="AG32" i="3"/>
  <c r="AC32" i="3"/>
  <c r="Y32" i="3"/>
  <c r="U32" i="3"/>
  <c r="Q32" i="3"/>
  <c r="AM31" i="3"/>
  <c r="AI31" i="3"/>
  <c r="AE31" i="3"/>
  <c r="AA31" i="3"/>
  <c r="W31" i="3"/>
  <c r="S31" i="3"/>
  <c r="O31" i="3"/>
  <c r="AK27" i="3"/>
  <c r="AG27" i="3"/>
  <c r="AC27" i="3"/>
  <c r="Y27" i="3"/>
  <c r="U27" i="3"/>
  <c r="Q27" i="3"/>
  <c r="AM26" i="3"/>
  <c r="AI26" i="3"/>
  <c r="AE26" i="3"/>
  <c r="AA26" i="3"/>
  <c r="W26" i="3"/>
  <c r="S26" i="3"/>
  <c r="O26" i="3"/>
  <c r="AK25" i="3"/>
  <c r="AG25" i="3"/>
  <c r="AC25" i="3"/>
  <c r="Y25" i="3"/>
  <c r="U25" i="3"/>
  <c r="Q25" i="3"/>
  <c r="AM24" i="3"/>
  <c r="AM28" i="3" s="1"/>
  <c r="AI24" i="3"/>
  <c r="AI28" i="3" s="1"/>
  <c r="AE24" i="3"/>
  <c r="AE28" i="3" s="1"/>
  <c r="AA24" i="3"/>
  <c r="AA28" i="3" s="1"/>
  <c r="W24" i="3"/>
  <c r="W28" i="3" s="1"/>
  <c r="S24" i="3"/>
  <c r="O24" i="3"/>
  <c r="O28" i="3" s="1"/>
  <c r="AK23" i="3"/>
  <c r="AG23" i="3"/>
  <c r="AC23" i="3"/>
  <c r="U23" i="3"/>
  <c r="AM22" i="3"/>
  <c r="AE22" i="3"/>
  <c r="W22" i="3"/>
  <c r="O22" i="3"/>
  <c r="W36" i="3"/>
  <c r="AC35" i="3"/>
  <c r="Q35" i="3"/>
  <c r="W34" i="3"/>
  <c r="AK33" i="3"/>
  <c r="AK37" i="3" s="1"/>
  <c r="U33" i="3"/>
  <c r="U37" i="3" s="1"/>
  <c r="AI32" i="3"/>
  <c r="S32" i="3"/>
  <c r="AG31" i="3"/>
  <c r="S27" i="3"/>
  <c r="AC26" i="3"/>
  <c r="Q26" i="3"/>
  <c r="AE25" i="3"/>
  <c r="O25" i="3"/>
  <c r="Y24" i="3"/>
  <c r="Y28" i="3" s="1"/>
  <c r="AE23" i="3"/>
  <c r="AK22" i="3"/>
  <c r="U22" i="3"/>
  <c r="AJ36" i="3"/>
  <c r="AF36" i="3"/>
  <c r="AB36" i="3"/>
  <c r="X36" i="3"/>
  <c r="T36" i="3"/>
  <c r="P36" i="3"/>
  <c r="AL35" i="3"/>
  <c r="AH35" i="3"/>
  <c r="AD35" i="3"/>
  <c r="Z35" i="3"/>
  <c r="V35" i="3"/>
  <c r="R35" i="3"/>
  <c r="N35" i="3"/>
  <c r="AJ34" i="3"/>
  <c r="AF34" i="3"/>
  <c r="AB34" i="3"/>
  <c r="X34" i="3"/>
  <c r="T34" i="3"/>
  <c r="P34" i="3"/>
  <c r="AL33" i="3"/>
  <c r="AL37" i="3" s="1"/>
  <c r="AH33" i="3"/>
  <c r="AH37" i="3" s="1"/>
  <c r="AD33" i="3"/>
  <c r="AD37" i="3" s="1"/>
  <c r="Z33" i="3"/>
  <c r="Z37" i="3" s="1"/>
  <c r="V33" i="3"/>
  <c r="R33" i="3"/>
  <c r="R37" i="3" s="1"/>
  <c r="N33" i="3"/>
  <c r="AJ32" i="3"/>
  <c r="AF32" i="3"/>
  <c r="AB32" i="3"/>
  <c r="X32" i="3"/>
  <c r="T32" i="3"/>
  <c r="P32" i="3"/>
  <c r="AL31" i="3"/>
  <c r="AH31" i="3"/>
  <c r="AD31" i="3"/>
  <c r="Z31" i="3"/>
  <c r="V31" i="3"/>
  <c r="R31" i="3"/>
  <c r="N31" i="3"/>
  <c r="AJ27" i="3"/>
  <c r="AF27" i="3"/>
  <c r="AB27" i="3"/>
  <c r="X27" i="3"/>
  <c r="T27" i="3"/>
  <c r="P27" i="3"/>
  <c r="AL26" i="3"/>
  <c r="AH26" i="3"/>
  <c r="AD26" i="3"/>
  <c r="Z26" i="3"/>
  <c r="V26" i="3"/>
  <c r="R26" i="3"/>
  <c r="N26" i="3"/>
  <c r="AJ25" i="3"/>
  <c r="AF25" i="3"/>
  <c r="AB25" i="3"/>
  <c r="X25" i="3"/>
  <c r="T25" i="3"/>
  <c r="P25" i="3"/>
  <c r="AL24" i="3"/>
  <c r="AL28" i="3" s="1"/>
  <c r="AH24" i="3"/>
  <c r="AH28" i="3" s="1"/>
  <c r="AD24" i="3"/>
  <c r="AD28" i="3" s="1"/>
  <c r="Z24" i="3"/>
  <c r="Z28" i="3" s="1"/>
  <c r="V24" i="3"/>
  <c r="R24" i="3"/>
  <c r="R28" i="3" s="1"/>
  <c r="N24" i="3"/>
  <c r="AJ23" i="3"/>
  <c r="AF23" i="3"/>
  <c r="AB23" i="3"/>
  <c r="X23" i="3"/>
  <c r="T23" i="3"/>
  <c r="P23" i="3"/>
  <c r="AL22" i="3"/>
  <c r="AH22" i="3"/>
  <c r="AD22" i="3"/>
  <c r="Z22" i="3"/>
  <c r="V22" i="3"/>
  <c r="R22" i="3"/>
  <c r="N22" i="3"/>
  <c r="AM36" i="3"/>
  <c r="AI36" i="3"/>
  <c r="AA36" i="3"/>
  <c r="O36" i="3"/>
  <c r="AG35" i="3"/>
  <c r="U35" i="3"/>
  <c r="AI34" i="3"/>
  <c r="AE34" i="3"/>
  <c r="S34" i="3"/>
  <c r="AG33" i="3"/>
  <c r="AG37" i="3" s="1"/>
  <c r="Y33" i="3"/>
  <c r="Y37" i="3" s="1"/>
  <c r="AM32" i="3"/>
  <c r="AA32" i="3"/>
  <c r="O32" i="3"/>
  <c r="AC31" i="3"/>
  <c r="U31" i="3"/>
  <c r="AM27" i="3"/>
  <c r="AE27" i="3"/>
  <c r="O27" i="3"/>
  <c r="AG26" i="3"/>
  <c r="U26" i="3"/>
  <c r="AI25" i="3"/>
  <c r="S25" i="3"/>
  <c r="AG24" i="3"/>
  <c r="AG28" i="3" s="1"/>
  <c r="Q24" i="3"/>
  <c r="Q28" i="3" s="1"/>
  <c r="AA23" i="3"/>
  <c r="O23" i="3"/>
  <c r="Y22" i="3"/>
  <c r="AA27" i="3"/>
  <c r="W25" i="3"/>
  <c r="AC24" i="3"/>
  <c r="AC28" i="3" s="1"/>
  <c r="AM23" i="3"/>
  <c r="S23" i="3"/>
  <c r="AC22" i="3"/>
  <c r="J7" i="2"/>
  <c r="K7" i="2" s="1"/>
  <c r="A7" i="2" s="1"/>
  <c r="J20" i="2"/>
  <c r="K20" i="2" s="1"/>
  <c r="A20" i="2" s="1"/>
  <c r="J9" i="2"/>
  <c r="K9" i="2" s="1"/>
  <c r="A9" i="2" s="1"/>
  <c r="J13" i="2"/>
  <c r="K13" i="2" s="1"/>
  <c r="A13" i="2" s="1"/>
  <c r="J15" i="2"/>
  <c r="K15" i="2" s="1"/>
  <c r="A15" i="2" s="1"/>
  <c r="J6" i="2"/>
  <c r="K6" i="2" s="1"/>
  <c r="A6" i="2" s="1"/>
  <c r="J17" i="2"/>
  <c r="K17" i="2" s="1"/>
  <c r="A17" i="2" s="1"/>
  <c r="J19" i="2"/>
  <c r="K19" i="2" s="1"/>
  <c r="A19" i="2" s="1"/>
  <c r="J5" i="2"/>
  <c r="K5" i="2" s="1"/>
  <c r="A5" i="2" s="1"/>
  <c r="J11" i="2"/>
  <c r="K11" i="2" s="1"/>
  <c r="A11" i="2" s="1"/>
  <c r="J22" i="2"/>
  <c r="K22" i="2" s="1"/>
  <c r="A22" i="2" s="1"/>
  <c r="J16" i="2"/>
  <c r="K16" i="2" s="1"/>
  <c r="A16" i="2" s="1"/>
  <c r="J24" i="2"/>
  <c r="K24" i="2" s="1"/>
  <c r="A24" i="2" s="1"/>
  <c r="J23" i="2"/>
  <c r="K23" i="2" s="1"/>
  <c r="A23" i="2" s="1"/>
  <c r="K4" i="2"/>
  <c r="A4" i="2" s="1"/>
  <c r="J12" i="2"/>
  <c r="K12" i="2" s="1"/>
  <c r="A12" i="2" s="1"/>
  <c r="J10" i="2"/>
  <c r="K10" i="2" s="1"/>
  <c r="A10" i="2" s="1"/>
  <c r="J18" i="2"/>
  <c r="K18" i="2" s="1"/>
  <c r="A18" i="2" s="1"/>
  <c r="J14" i="2"/>
  <c r="K14" i="2" s="1"/>
  <c r="A14" i="2" s="1"/>
  <c r="J21" i="2"/>
  <c r="K21" i="2" s="1"/>
  <c r="A21" i="2" s="1"/>
  <c r="AL18" i="3"/>
  <c r="AK18" i="3"/>
  <c r="AB18" i="3"/>
  <c r="T18" i="3"/>
  <c r="AL17" i="3"/>
  <c r="AD17" i="3"/>
  <c r="Y17" i="3"/>
  <c r="U17" i="3"/>
  <c r="Q17" i="3"/>
  <c r="AM16" i="3"/>
  <c r="AI16" i="3"/>
  <c r="AE16" i="3"/>
  <c r="AA16" i="3"/>
  <c r="W16" i="3"/>
  <c r="S16" i="3"/>
  <c r="O16" i="3"/>
  <c r="AK15" i="3"/>
  <c r="AK19" i="3" s="1"/>
  <c r="AG15" i="3"/>
  <c r="AG19" i="3" s="1"/>
  <c r="AC15" i="3"/>
  <c r="AC19" i="3" s="1"/>
  <c r="Y15" i="3"/>
  <c r="Y19" i="3" s="1"/>
  <c r="U15" i="3"/>
  <c r="Q15" i="3"/>
  <c r="AM14" i="3"/>
  <c r="AI14" i="3"/>
  <c r="AE14" i="3"/>
  <c r="AA14" i="3"/>
  <c r="W14" i="3"/>
  <c r="S14" i="3"/>
  <c r="O14" i="3"/>
  <c r="AK13" i="3"/>
  <c r="AG13" i="3"/>
  <c r="AC13" i="3"/>
  <c r="Y13" i="3"/>
  <c r="U13" i="3"/>
  <c r="Q13" i="3"/>
  <c r="AM9" i="3"/>
  <c r="AI9" i="3"/>
  <c r="AE9" i="3"/>
  <c r="AA9" i="3"/>
  <c r="W9" i="3"/>
  <c r="S9" i="3"/>
  <c r="O9" i="3"/>
  <c r="AK8" i="3"/>
  <c r="AG8" i="3"/>
  <c r="AC8" i="3"/>
  <c r="Y8" i="3"/>
  <c r="U8" i="3"/>
  <c r="Q8" i="3"/>
  <c r="AM7" i="3"/>
  <c r="AI7" i="3"/>
  <c r="AE7" i="3"/>
  <c r="AA7" i="3"/>
  <c r="W7" i="3"/>
  <c r="S7" i="3"/>
  <c r="O7" i="3"/>
  <c r="AK6" i="3"/>
  <c r="AK10" i="3" s="1"/>
  <c r="AG6" i="3"/>
  <c r="AG10" i="3" s="1"/>
  <c r="AC6" i="3"/>
  <c r="Y6" i="3"/>
  <c r="Y10" i="3" s="1"/>
  <c r="U6" i="3"/>
  <c r="Q6" i="3"/>
  <c r="AM5" i="3"/>
  <c r="AI5" i="3"/>
  <c r="AE5" i="3"/>
  <c r="AA5" i="3"/>
  <c r="W5" i="3"/>
  <c r="S5" i="3"/>
  <c r="O5" i="3"/>
  <c r="AK4" i="3"/>
  <c r="AG4" i="3"/>
  <c r="AC4" i="3"/>
  <c r="Y4" i="3"/>
  <c r="U4" i="3"/>
  <c r="Q4" i="3"/>
  <c r="AI18" i="3"/>
  <c r="Z18" i="3"/>
  <c r="R18" i="3"/>
  <c r="AJ17" i="3"/>
  <c r="AB17" i="3"/>
  <c r="X17" i="3"/>
  <c r="T17" i="3"/>
  <c r="P17" i="3"/>
  <c r="AL16" i="3"/>
  <c r="AH16" i="3"/>
  <c r="AD16" i="3"/>
  <c r="Z16" i="3"/>
  <c r="V16" i="3"/>
  <c r="R16" i="3"/>
  <c r="N16" i="3"/>
  <c r="AJ15" i="3"/>
  <c r="AJ19" i="3" s="1"/>
  <c r="AF15" i="3"/>
  <c r="AF19" i="3" s="1"/>
  <c r="AB15" i="3"/>
  <c r="AB19" i="3" s="1"/>
  <c r="X15" i="3"/>
  <c r="X19" i="3" s="1"/>
  <c r="T15" i="3"/>
  <c r="P15" i="3"/>
  <c r="AL14" i="3"/>
  <c r="AH14" i="3"/>
  <c r="AD14" i="3"/>
  <c r="Z14" i="3"/>
  <c r="V14" i="3"/>
  <c r="R14" i="3"/>
  <c r="N14" i="3"/>
  <c r="AJ13" i="3"/>
  <c r="AF13" i="3"/>
  <c r="AB13" i="3"/>
  <c r="X13" i="3"/>
  <c r="T13" i="3"/>
  <c r="P13" i="3"/>
  <c r="AL9" i="3"/>
  <c r="AH9" i="3"/>
  <c r="AD9" i="3"/>
  <c r="Z9" i="3"/>
  <c r="V9" i="3"/>
  <c r="R9" i="3"/>
  <c r="N9" i="3"/>
  <c r="AJ8" i="3"/>
  <c r="AF8" i="3"/>
  <c r="AB8" i="3"/>
  <c r="X8" i="3"/>
  <c r="T8" i="3"/>
  <c r="P8" i="3"/>
  <c r="AL7" i="3"/>
  <c r="AH7" i="3"/>
  <c r="AD7" i="3"/>
  <c r="Z7" i="3"/>
  <c r="AF18" i="3"/>
  <c r="X18" i="3"/>
  <c r="P18" i="3"/>
  <c r="AH17" i="3"/>
  <c r="AA17" i="3"/>
  <c r="W17" i="3"/>
  <c r="S17" i="3"/>
  <c r="O17" i="3"/>
  <c r="AK16" i="3"/>
  <c r="AG16" i="3"/>
  <c r="AC16" i="3"/>
  <c r="Y16" i="3"/>
  <c r="U16" i="3"/>
  <c r="Q16" i="3"/>
  <c r="AM15" i="3"/>
  <c r="AM19" i="3" s="1"/>
  <c r="AI15" i="3"/>
  <c r="AI19" i="3" s="1"/>
  <c r="AE15" i="3"/>
  <c r="AE19" i="3" s="1"/>
  <c r="AA15" i="3"/>
  <c r="AA19" i="3" s="1"/>
  <c r="W15" i="3"/>
  <c r="W19" i="3" s="1"/>
  <c r="S15" i="3"/>
  <c r="O15" i="3"/>
  <c r="AK14" i="3"/>
  <c r="AG14" i="3"/>
  <c r="AC14" i="3"/>
  <c r="Y14" i="3"/>
  <c r="U14" i="3"/>
  <c r="Q14" i="3"/>
  <c r="AM13" i="3"/>
  <c r="AI13" i="3"/>
  <c r="AE13" i="3"/>
  <c r="AA13" i="3"/>
  <c r="W13" i="3"/>
  <c r="S13" i="3"/>
  <c r="O13" i="3"/>
  <c r="AK9" i="3"/>
  <c r="AG9" i="3"/>
  <c r="AC9" i="3"/>
  <c r="Y9" i="3"/>
  <c r="U9" i="3"/>
  <c r="Q9" i="3"/>
  <c r="AM8" i="3"/>
  <c r="AI8" i="3"/>
  <c r="AE8" i="3"/>
  <c r="AA8" i="3"/>
  <c r="W8" i="3"/>
  <c r="S8" i="3"/>
  <c r="O8" i="3"/>
  <c r="AK7" i="3"/>
  <c r="AG7" i="3"/>
  <c r="AC7" i="3"/>
  <c r="Y7" i="3"/>
  <c r="U7" i="3"/>
  <c r="Q7" i="3"/>
  <c r="AM6" i="3"/>
  <c r="AM10" i="3" s="1"/>
  <c r="AI6" i="3"/>
  <c r="AI10" i="3" s="1"/>
  <c r="AE6" i="3"/>
  <c r="AA6" i="3"/>
  <c r="AA10" i="3" s="1"/>
  <c r="W6" i="3"/>
  <c r="W10" i="3" s="1"/>
  <c r="S6" i="3"/>
  <c r="O6" i="3"/>
  <c r="AK5" i="3"/>
  <c r="AG5" i="3"/>
  <c r="AC5" i="3"/>
  <c r="Y5" i="3"/>
  <c r="U5" i="3"/>
  <c r="Q5" i="3"/>
  <c r="AM4" i="3"/>
  <c r="AI4" i="3"/>
  <c r="AE4" i="3"/>
  <c r="AA4" i="3"/>
  <c r="W4" i="3"/>
  <c r="S4" i="3"/>
  <c r="O4" i="3"/>
  <c r="N18" i="3"/>
  <c r="R17" i="3"/>
  <c r="AB16" i="3"/>
  <c r="AL15" i="3"/>
  <c r="AL19" i="3" s="1"/>
  <c r="V15" i="3"/>
  <c r="AF14" i="3"/>
  <c r="P14" i="3"/>
  <c r="Z13" i="3"/>
  <c r="AJ9" i="3"/>
  <c r="T9" i="3"/>
  <c r="AD8" i="3"/>
  <c r="N8" i="3"/>
  <c r="X7" i="3"/>
  <c r="P7" i="3"/>
  <c r="AH6" i="3"/>
  <c r="AH10" i="3" s="1"/>
  <c r="Z6" i="3"/>
  <c r="Z10" i="3" s="1"/>
  <c r="R6" i="3"/>
  <c r="AJ5" i="3"/>
  <c r="AB5" i="3"/>
  <c r="T5" i="3"/>
  <c r="AL4" i="3"/>
  <c r="AD4" i="3"/>
  <c r="V4" i="3"/>
  <c r="N4" i="3"/>
  <c r="AF17" i="3"/>
  <c r="N17" i="3"/>
  <c r="X16" i="3"/>
  <c r="AH15" i="3"/>
  <c r="AH19" i="3" s="1"/>
  <c r="R15" i="3"/>
  <c r="AB14" i="3"/>
  <c r="AL13" i="3"/>
  <c r="V13" i="3"/>
  <c r="AF9" i="3"/>
  <c r="P9" i="3"/>
  <c r="Z8" i="3"/>
  <c r="AJ7" i="3"/>
  <c r="V7" i="3"/>
  <c r="N7" i="3"/>
  <c r="AF6" i="3"/>
  <c r="AF10" i="3" s="1"/>
  <c r="X6" i="3"/>
  <c r="P6" i="3"/>
  <c r="AH5" i="3"/>
  <c r="Z5" i="3"/>
  <c r="R5" i="3"/>
  <c r="AJ4" i="3"/>
  <c r="AB4" i="3"/>
  <c r="T4" i="3"/>
  <c r="AD18" i="3"/>
  <c r="Z17" i="3"/>
  <c r="AJ16" i="3"/>
  <c r="T16" i="3"/>
  <c r="AD15" i="3"/>
  <c r="AD19" i="3" s="1"/>
  <c r="N15" i="3"/>
  <c r="X14" i="3"/>
  <c r="AH13" i="3"/>
  <c r="R13" i="3"/>
  <c r="AB9" i="3"/>
  <c r="AL8" i="3"/>
  <c r="V8" i="3"/>
  <c r="AF7" i="3"/>
  <c r="T7" i="3"/>
  <c r="AL6" i="3"/>
  <c r="AL10" i="3" s="1"/>
  <c r="AD6" i="3"/>
  <c r="AD10" i="3" s="1"/>
  <c r="V6" i="3"/>
  <c r="N6" i="3"/>
  <c r="AF5" i="3"/>
  <c r="X5" i="3"/>
  <c r="P5" i="3"/>
  <c r="AH4" i="3"/>
  <c r="Z4" i="3"/>
  <c r="R4" i="3"/>
  <c r="V17" i="3"/>
  <c r="AJ14" i="3"/>
  <c r="X9" i="3"/>
  <c r="R7" i="3"/>
  <c r="AL5" i="3"/>
  <c r="AF4" i="3"/>
  <c r="AF16" i="3"/>
  <c r="T14" i="3"/>
  <c r="AH8" i="3"/>
  <c r="AJ6" i="3"/>
  <c r="AJ10" i="3" s="1"/>
  <c r="AD5" i="3"/>
  <c r="X4" i="3"/>
  <c r="P16" i="3"/>
  <c r="AD13" i="3"/>
  <c r="R8" i="3"/>
  <c r="AB6" i="3"/>
  <c r="AB10" i="3" s="1"/>
  <c r="V5" i="3"/>
  <c r="P4" i="3"/>
  <c r="V18" i="3"/>
  <c r="Z15" i="3"/>
  <c r="Z19" i="3" s="1"/>
  <c r="N13" i="3"/>
  <c r="AB7" i="3"/>
  <c r="T6" i="3"/>
  <c r="N5" i="3"/>
  <c r="AG17" i="3"/>
  <c r="W18" i="3"/>
  <c r="AE17" i="3"/>
  <c r="U18" i="3"/>
  <c r="AH18" i="3"/>
  <c r="AK17" i="3"/>
  <c r="AA18" i="3"/>
  <c r="AI17" i="3"/>
  <c r="Y18" i="3"/>
  <c r="O18" i="3"/>
  <c r="AE18" i="3"/>
  <c r="AM17" i="3"/>
  <c r="AC18" i="3"/>
  <c r="AC17" i="3"/>
  <c r="S18" i="3"/>
  <c r="AJ18" i="3"/>
  <c r="Q18" i="3"/>
  <c r="AG18" i="3"/>
  <c r="AM18" i="3"/>
  <c r="B15" i="7"/>
  <c r="Q19" i="5" l="1"/>
  <c r="T10" i="3"/>
  <c r="T19" i="3"/>
  <c r="N37" i="3"/>
  <c r="N28" i="5"/>
  <c r="V37" i="3"/>
  <c r="N19" i="5"/>
  <c r="V28" i="3"/>
  <c r="N37" i="5"/>
  <c r="S37" i="3"/>
  <c r="B34" i="29"/>
  <c r="W10" i="5"/>
  <c r="B20" i="8"/>
  <c r="U19" i="3"/>
  <c r="O19" i="5"/>
  <c r="N10" i="5"/>
  <c r="T10" i="5"/>
  <c r="X10" i="5"/>
  <c r="N10" i="3"/>
  <c r="N19" i="3"/>
  <c r="O19" i="3"/>
  <c r="S19" i="3"/>
  <c r="N28" i="3"/>
  <c r="S28" i="3"/>
  <c r="AE10" i="5"/>
  <c r="V10" i="5"/>
  <c r="O10" i="5"/>
  <c r="P10" i="5"/>
  <c r="P19" i="5"/>
  <c r="Q10" i="5"/>
  <c r="S10" i="5"/>
  <c r="V19" i="3"/>
  <c r="AC10" i="5"/>
  <c r="U10" i="5"/>
  <c r="R10" i="5"/>
  <c r="P28" i="3"/>
  <c r="AC19" i="5"/>
  <c r="R19" i="3"/>
  <c r="V10" i="3"/>
  <c r="X10" i="3"/>
  <c r="AE10" i="3"/>
  <c r="O10" i="3"/>
  <c r="S10" i="3"/>
  <c r="U10" i="3"/>
  <c r="P10" i="3"/>
  <c r="R10" i="3"/>
  <c r="P19" i="3"/>
  <c r="AC10" i="3"/>
  <c r="Q19" i="3"/>
  <c r="Q10" i="3"/>
  <c r="B16" i="7"/>
  <c r="B35" i="29" l="1"/>
  <c r="B21" i="8"/>
  <c r="P20" i="3"/>
  <c r="S11" i="3"/>
  <c r="AL11" i="5"/>
  <c r="N29" i="5"/>
  <c r="AK38" i="5"/>
  <c r="AH38" i="5"/>
  <c r="R38" i="5"/>
  <c r="AC20" i="5"/>
  <c r="V11" i="3"/>
  <c r="Q11" i="3"/>
  <c r="R11" i="3"/>
  <c r="O11" i="3"/>
  <c r="R20" i="3"/>
  <c r="AF29" i="5"/>
  <c r="AI38" i="5"/>
  <c r="AA20" i="5"/>
  <c r="T38" i="3"/>
  <c r="AM38" i="3"/>
  <c r="Y29" i="3"/>
  <c r="N29" i="3"/>
  <c r="U20" i="3"/>
  <c r="S20" i="3"/>
  <c r="AB11" i="3"/>
  <c r="Z29" i="5"/>
  <c r="R11" i="5"/>
  <c r="Y20" i="5"/>
  <c r="P38" i="5"/>
  <c r="T11" i="5"/>
  <c r="AM20" i="5"/>
  <c r="AF38" i="3"/>
  <c r="S38" i="3"/>
  <c r="N38" i="3"/>
  <c r="AJ20" i="3"/>
  <c r="AA11" i="3"/>
  <c r="AD20" i="3"/>
  <c r="AH20" i="5"/>
  <c r="AC38" i="5"/>
  <c r="AG11" i="5"/>
  <c r="AJ20" i="5"/>
  <c r="AA38" i="5"/>
  <c r="S20" i="5"/>
  <c r="X29" i="3"/>
  <c r="AA29" i="3"/>
  <c r="V29" i="3"/>
  <c r="AF20" i="3"/>
  <c r="V20" i="3"/>
  <c r="AL38" i="5"/>
  <c r="AD20" i="5"/>
  <c r="AK29" i="5"/>
  <c r="AC11" i="5"/>
  <c r="AF20" i="5"/>
  <c r="W38" i="5"/>
  <c r="O20" i="5"/>
  <c r="T29" i="3"/>
  <c r="AM29" i="3"/>
  <c r="V38" i="3"/>
  <c r="Y20" i="3"/>
  <c r="W20" i="3"/>
  <c r="P11" i="3"/>
  <c r="Z20" i="5"/>
  <c r="U38" i="5"/>
  <c r="Y11" i="5"/>
  <c r="P29" i="5"/>
  <c r="S38" i="5"/>
  <c r="AM11" i="5"/>
  <c r="AF29" i="3"/>
  <c r="W38" i="3"/>
  <c r="AH38" i="3"/>
  <c r="Y38" i="3"/>
  <c r="AG11" i="3"/>
  <c r="AH11" i="3"/>
  <c r="Z20" i="3"/>
  <c r="AL20" i="5"/>
  <c r="AG38" i="5"/>
  <c r="AK11" i="5"/>
  <c r="AB29" i="5"/>
  <c r="AE38" i="5"/>
  <c r="W20" i="5"/>
  <c r="P38" i="3"/>
  <c r="AE29" i="3"/>
  <c r="Z29" i="3"/>
  <c r="T20" i="3"/>
  <c r="AL20" i="3"/>
  <c r="Z38" i="5"/>
  <c r="R20" i="5"/>
  <c r="Y29" i="5"/>
  <c r="Q11" i="5"/>
  <c r="T20" i="5"/>
  <c r="AM29" i="5"/>
  <c r="AE11" i="5"/>
  <c r="AC38" i="3"/>
  <c r="AK38" i="3"/>
  <c r="Q29" i="3"/>
  <c r="AA20" i="3"/>
  <c r="N20" i="3"/>
  <c r="V38" i="5"/>
  <c r="N20" i="5"/>
  <c r="U29" i="5"/>
  <c r="X38" i="5"/>
  <c r="P20" i="5"/>
  <c r="AI29" i="5"/>
  <c r="AA11" i="5"/>
  <c r="Q38" i="3"/>
  <c r="W29" i="3"/>
  <c r="AH29" i="3"/>
  <c r="AK11" i="3"/>
  <c r="AI11" i="3"/>
  <c r="Q20" i="3"/>
  <c r="AE11" i="3"/>
  <c r="AC11" i="3"/>
  <c r="U11" i="3"/>
  <c r="X11" i="3"/>
  <c r="AG29" i="5"/>
  <c r="AJ38" i="5"/>
  <c r="AB20" i="5"/>
  <c r="AE29" i="5"/>
  <c r="W11" i="5"/>
  <c r="P29" i="3"/>
  <c r="AI29" i="3"/>
  <c r="R38" i="3"/>
  <c r="AC29" i="3"/>
  <c r="X20" i="3"/>
  <c r="AF11" i="3"/>
  <c r="AD38" i="5"/>
  <c r="V20" i="5"/>
  <c r="Q38" i="5"/>
  <c r="U11" i="5"/>
  <c r="X20" i="5"/>
  <c r="O38" i="5"/>
  <c r="AI11" i="5"/>
  <c r="AB29" i="3"/>
  <c r="O29" i="3"/>
  <c r="AG29" i="3"/>
  <c r="AE20" i="3"/>
  <c r="Z11" i="3"/>
  <c r="AL29" i="5"/>
  <c r="AD11" i="5"/>
  <c r="AK20" i="5"/>
  <c r="AB38" i="5"/>
  <c r="AF11" i="5"/>
  <c r="W29" i="5"/>
  <c r="O11" i="5"/>
  <c r="AE38" i="3"/>
  <c r="Z38" i="3"/>
  <c r="AC20" i="3"/>
  <c r="AM11" i="3"/>
  <c r="N11" i="3"/>
  <c r="AH29" i="5"/>
  <c r="Z11" i="5"/>
  <c r="AG20" i="5"/>
  <c r="AJ29" i="5"/>
  <c r="AB11" i="5"/>
  <c r="S29" i="5"/>
  <c r="X38" i="3"/>
  <c r="AK29" i="3"/>
  <c r="U38" i="3"/>
  <c r="R29" i="3"/>
  <c r="AB20" i="3"/>
  <c r="AL11" i="3"/>
  <c r="AD29" i="5"/>
  <c r="V11" i="5"/>
  <c r="Q29" i="5"/>
  <c r="T38" i="5"/>
  <c r="X11" i="5"/>
  <c r="O29" i="5"/>
  <c r="AJ38" i="3"/>
  <c r="U29" i="3"/>
  <c r="S29" i="3"/>
  <c r="AD29" i="3"/>
  <c r="AK20" i="3"/>
  <c r="AI20" i="3"/>
  <c r="AD11" i="3"/>
  <c r="N38" i="5"/>
  <c r="AH11" i="5"/>
  <c r="AC29" i="5"/>
  <c r="AF38" i="5"/>
  <c r="AJ11" i="5"/>
  <c r="AA29" i="5"/>
  <c r="S11" i="5"/>
  <c r="AI38" i="3"/>
  <c r="AD38" i="3"/>
  <c r="AG20" i="3"/>
  <c r="O20" i="3"/>
  <c r="AH20" i="3"/>
  <c r="V29" i="5"/>
  <c r="N11" i="5"/>
  <c r="U20" i="5"/>
  <c r="X29" i="5"/>
  <c r="P11" i="5"/>
  <c r="AI20" i="5"/>
  <c r="AB38" i="3"/>
  <c r="O38" i="3"/>
  <c r="AL29" i="3"/>
  <c r="Y11" i="3"/>
  <c r="W11" i="3"/>
  <c r="AJ11" i="3"/>
  <c r="R29" i="5"/>
  <c r="Y38" i="5"/>
  <c r="Q20" i="5"/>
  <c r="T29" i="5"/>
  <c r="AM38" i="5"/>
  <c r="AE20" i="5"/>
  <c r="AJ29" i="3"/>
  <c r="AA38" i="3"/>
  <c r="AL38" i="3"/>
  <c r="AG38" i="3"/>
  <c r="AM20" i="3"/>
  <c r="T11" i="3"/>
  <c r="B17" i="7"/>
  <c r="B36" i="29" l="1"/>
  <c r="B22" i="8"/>
  <c r="B18" i="7"/>
  <c r="B37" i="29" l="1"/>
  <c r="B19" i="7"/>
  <c r="J6" i="22" l="1"/>
  <c r="K6" i="22" s="1"/>
  <c r="A6" i="22" s="1"/>
  <c r="J9" i="22"/>
  <c r="K9" i="22" s="1"/>
  <c r="A9" i="22" s="1"/>
  <c r="J14" i="22"/>
  <c r="K14" i="22" s="1"/>
  <c r="A14" i="22" s="1"/>
  <c r="J5" i="22"/>
  <c r="K5" i="22" s="1"/>
  <c r="A5" i="22" s="1"/>
  <c r="J15" i="22"/>
  <c r="K15" i="22" s="1"/>
  <c r="A15" i="22" s="1"/>
  <c r="J12" i="22"/>
  <c r="K12" i="22" s="1"/>
  <c r="A12" i="22" s="1"/>
  <c r="J16" i="22"/>
  <c r="K16" i="22" s="1"/>
  <c r="A16" i="22" s="1"/>
  <c r="J4" i="22"/>
  <c r="K4" i="22" s="1"/>
  <c r="A4" i="22" s="1"/>
  <c r="J13" i="22"/>
  <c r="K13" i="22" s="1"/>
  <c r="A13" i="22" s="1"/>
  <c r="J10" i="22"/>
  <c r="K10" i="22" s="1"/>
  <c r="A10" i="22" s="1"/>
  <c r="J7" i="22"/>
  <c r="K7" i="22" s="1"/>
  <c r="A7" i="22" s="1"/>
  <c r="J8" i="22"/>
  <c r="K8" i="22" s="1"/>
  <c r="A8" i="22" s="1"/>
  <c r="J11" i="22"/>
  <c r="K11" i="22" s="1"/>
  <c r="A11" i="22" s="1"/>
  <c r="B38" i="29"/>
  <c r="B20" i="7"/>
  <c r="AG36" i="22" l="1"/>
  <c r="Q36" i="22"/>
  <c r="AA35" i="22"/>
  <c r="AK34" i="22"/>
  <c r="U34" i="22"/>
  <c r="AJ36" i="22"/>
  <c r="T36" i="22"/>
  <c r="AD35" i="22"/>
  <c r="N35" i="22"/>
  <c r="X34" i="22"/>
  <c r="AH33" i="22"/>
  <c r="AH37" i="22" s="1"/>
  <c r="R33" i="22"/>
  <c r="R37" i="22" s="1"/>
  <c r="AB32" i="22"/>
  <c r="AL31" i="22"/>
  <c r="V31" i="22"/>
  <c r="AF27" i="22"/>
  <c r="P27" i="22"/>
  <c r="Z26" i="22"/>
  <c r="AJ25" i="22"/>
  <c r="T25" i="22"/>
  <c r="AD24" i="22"/>
  <c r="AD28" i="22" s="1"/>
  <c r="N24" i="22"/>
  <c r="N28" i="22" s="1"/>
  <c r="X23" i="22"/>
  <c r="AH22" i="22"/>
  <c r="R22" i="22"/>
  <c r="AB18" i="22"/>
  <c r="AL17" i="22"/>
  <c r="AK35" i="22"/>
  <c r="AE34" i="22"/>
  <c r="AB33" i="22"/>
  <c r="AB37" i="22" s="1"/>
  <c r="AG32" i="22"/>
  <c r="AK31" i="22"/>
  <c r="P31" i="22"/>
  <c r="U27" i="22"/>
  <c r="Y26" i="22"/>
  <c r="AD25" i="22"/>
  <c r="AI24" i="22"/>
  <c r="AI28" i="22" s="1"/>
  <c r="AM23" i="22"/>
  <c r="R23" i="22"/>
  <c r="W22" i="22"/>
  <c r="AA18" i="22"/>
  <c r="AG17" i="22"/>
  <c r="Q17" i="22"/>
  <c r="AA16" i="22"/>
  <c r="AK15" i="22"/>
  <c r="AK19" i="22" s="1"/>
  <c r="U15" i="22"/>
  <c r="U19" i="22" s="1"/>
  <c r="AE14" i="22"/>
  <c r="O14" i="22"/>
  <c r="R36" i="22"/>
  <c r="AL34" i="22"/>
  <c r="AF33" i="22"/>
  <c r="AF37" i="22" s="1"/>
  <c r="AK32" i="22"/>
  <c r="O32" i="22"/>
  <c r="T31" i="22"/>
  <c r="Y27" i="22"/>
  <c r="AC26" i="22"/>
  <c r="AH25" i="22"/>
  <c r="AM24" i="22"/>
  <c r="AM28" i="22" s="1"/>
  <c r="Q24" i="22"/>
  <c r="V23" i="22"/>
  <c r="AA22" i="22"/>
  <c r="AE18" i="22"/>
  <c r="AJ17" i="22"/>
  <c r="T17" i="22"/>
  <c r="AD16" i="22"/>
  <c r="N16" i="22"/>
  <c r="X15" i="22"/>
  <c r="X19" i="22" s="1"/>
  <c r="AH14" i="22"/>
  <c r="R14" i="22"/>
  <c r="AB13" i="22"/>
  <c r="AL9" i="22"/>
  <c r="V9" i="22"/>
  <c r="AF8" i="22"/>
  <c r="AE36" i="22"/>
  <c r="S34" i="22"/>
  <c r="Y32" i="22"/>
  <c r="AH27" i="22"/>
  <c r="Q26" i="22"/>
  <c r="AA24" i="22"/>
  <c r="AA28" i="22" s="1"/>
  <c r="AJ22" i="22"/>
  <c r="S18" i="22"/>
  <c r="AC36" i="22"/>
  <c r="AM35" i="22"/>
  <c r="W35" i="22"/>
  <c r="AG34" i="22"/>
  <c r="Q34" i="22"/>
  <c r="AF36" i="22"/>
  <c r="P36" i="22"/>
  <c r="Z35" i="22"/>
  <c r="AJ34" i="22"/>
  <c r="T34" i="22"/>
  <c r="AD33" i="22"/>
  <c r="AD37" i="22" s="1"/>
  <c r="N33" i="22"/>
  <c r="N37" i="22" s="1"/>
  <c r="X32" i="22"/>
  <c r="AH31" i="22"/>
  <c r="R31" i="22"/>
  <c r="AB27" i="22"/>
  <c r="AL26" i="22"/>
  <c r="V26" i="22"/>
  <c r="AF25" i="22"/>
  <c r="P25" i="22"/>
  <c r="Z24" i="22"/>
  <c r="Z28" i="22" s="1"/>
  <c r="AJ23" i="22"/>
  <c r="T23" i="22"/>
  <c r="AD22" i="22"/>
  <c r="N22" i="22"/>
  <c r="X18" i="22"/>
  <c r="AI36" i="22"/>
  <c r="AC35" i="22"/>
  <c r="W34" i="22"/>
  <c r="W33" i="22"/>
  <c r="W37" i="22" s="1"/>
  <c r="AA32" i="22"/>
  <c r="AF31" i="22"/>
  <c r="AK27" i="22"/>
  <c r="O27" i="22"/>
  <c r="T26" i="22"/>
  <c r="Y25" i="22"/>
  <c r="AC24" i="22"/>
  <c r="AC28" i="22" s="1"/>
  <c r="AH23" i="22"/>
  <c r="AM22" i="22"/>
  <c r="Q22" i="22"/>
  <c r="V18" i="22"/>
  <c r="AC17" i="22"/>
  <c r="AM16" i="22"/>
  <c r="W16" i="22"/>
  <c r="AG15" i="22"/>
  <c r="AG19" i="22" s="1"/>
  <c r="Q15" i="22"/>
  <c r="AA14" i="22"/>
  <c r="AK13" i="22"/>
  <c r="AJ35" i="22"/>
  <c r="AD34" i="22"/>
  <c r="AA33" i="22"/>
  <c r="AA37" i="22" s="1"/>
  <c r="AE32" i="22"/>
  <c r="AJ31" i="22"/>
  <c r="O31" i="22"/>
  <c r="S27" i="22"/>
  <c r="X26" i="22"/>
  <c r="AC25" i="22"/>
  <c r="AG24" i="22"/>
  <c r="AG28" i="22" s="1"/>
  <c r="AL23" i="22"/>
  <c r="Q23" i="22"/>
  <c r="U22" i="22"/>
  <c r="Z18" i="22"/>
  <c r="AF17" i="22"/>
  <c r="P17" i="22"/>
  <c r="Z16" i="22"/>
  <c r="AJ15" i="22"/>
  <c r="AJ19" i="22" s="1"/>
  <c r="T15" i="22"/>
  <c r="AD14" i="22"/>
  <c r="N14" i="22"/>
  <c r="X13" i="22"/>
  <c r="AH9" i="22"/>
  <c r="R9" i="22"/>
  <c r="AB8" i="22"/>
  <c r="O36" i="22"/>
  <c r="AE33" i="22"/>
  <c r="AE37" i="22" s="1"/>
  <c r="N32" i="22"/>
  <c r="W27" i="22"/>
  <c r="AG25" i="22"/>
  <c r="P24" i="22"/>
  <c r="P28" i="22" s="1"/>
  <c r="Y22" i="22"/>
  <c r="AI17" i="22"/>
  <c r="AC16" i="22"/>
  <c r="W15" i="22"/>
  <c r="W19" i="22" s="1"/>
  <c r="Q14" i="22"/>
  <c r="Y36" i="22"/>
  <c r="AI35" i="22"/>
  <c r="S35" i="22"/>
  <c r="AC34" i="22"/>
  <c r="AM33" i="22"/>
  <c r="AM37" i="22" s="1"/>
  <c r="AB36" i="22"/>
  <c r="AL35" i="22"/>
  <c r="V35" i="22"/>
  <c r="AF34" i="22"/>
  <c r="P34" i="22"/>
  <c r="Z33" i="22"/>
  <c r="Z37" i="22" s="1"/>
  <c r="AJ32" i="22"/>
  <c r="T32" i="22"/>
  <c r="AD31" i="22"/>
  <c r="N31" i="22"/>
  <c r="X27" i="22"/>
  <c r="AH26" i="22"/>
  <c r="R26" i="22"/>
  <c r="AB25" i="22"/>
  <c r="AL24" i="22"/>
  <c r="AL28" i="22" s="1"/>
  <c r="V24" i="22"/>
  <c r="V28" i="22" s="1"/>
  <c r="AF23" i="22"/>
  <c r="P23" i="22"/>
  <c r="Z22" i="22"/>
  <c r="AJ18" i="22"/>
  <c r="T18" i="22"/>
  <c r="AA36" i="22"/>
  <c r="U35" i="22"/>
  <c r="O34" i="22"/>
  <c r="Q33" i="22"/>
  <c r="V32" i="22"/>
  <c r="AA31" i="22"/>
  <c r="AE27" i="22"/>
  <c r="AJ26" i="22"/>
  <c r="O26" i="22"/>
  <c r="S25" i="22"/>
  <c r="X24" i="22"/>
  <c r="X28" i="22" s="1"/>
  <c r="AC23" i="22"/>
  <c r="AG22" i="22"/>
  <c r="AL18" i="22"/>
  <c r="Q18" i="22"/>
  <c r="Y17" i="22"/>
  <c r="AI16" i="22"/>
  <c r="S16" i="22"/>
  <c r="AC15" i="22"/>
  <c r="AC19" i="22" s="1"/>
  <c r="AM14" i="22"/>
  <c r="W14" i="22"/>
  <c r="AH36" i="22"/>
  <c r="AB35" i="22"/>
  <c r="V34" i="22"/>
  <c r="U33" i="22"/>
  <c r="U37" i="22" s="1"/>
  <c r="Z32" i="22"/>
  <c r="AE31" i="22"/>
  <c r="AI27" i="22"/>
  <c r="N27" i="22"/>
  <c r="S26" i="22"/>
  <c r="W25" i="22"/>
  <c r="AB24" i="22"/>
  <c r="AB28" i="22" s="1"/>
  <c r="AG23" i="22"/>
  <c r="AK22" i="22"/>
  <c r="P22" i="22"/>
  <c r="U18" i="22"/>
  <c r="AB17" i="22"/>
  <c r="AL16" i="22"/>
  <c r="V16" i="22"/>
  <c r="AF15" i="22"/>
  <c r="AF19" i="22" s="1"/>
  <c r="P15" i="22"/>
  <c r="P19" i="22" s="1"/>
  <c r="Z14" i="22"/>
  <c r="AJ13" i="22"/>
  <c r="T13" i="22"/>
  <c r="AD9" i="22"/>
  <c r="N9" i="22"/>
  <c r="X8" i="22"/>
  <c r="Y35" i="22"/>
  <c r="T33" i="22"/>
  <c r="T37" i="22" s="1"/>
  <c r="AC31" i="22"/>
  <c r="AM26" i="22"/>
  <c r="V25" i="22"/>
  <c r="AE23" i="22"/>
  <c r="O22" i="22"/>
  <c r="AA17" i="22"/>
  <c r="U16" i="22"/>
  <c r="O15" i="22"/>
  <c r="O19" i="22" s="1"/>
  <c r="U36" i="22"/>
  <c r="AI33" i="22"/>
  <c r="AI37" i="22" s="1"/>
  <c r="AB34" i="22"/>
  <c r="P32" i="22"/>
  <c r="AD26" i="22"/>
  <c r="R24" i="22"/>
  <c r="R28" i="22" s="1"/>
  <c r="AF18" i="22"/>
  <c r="AG33" i="22"/>
  <c r="AG37" i="22" s="1"/>
  <c r="Z27" i="22"/>
  <c r="S24" i="22"/>
  <c r="S28" i="22" s="1"/>
  <c r="AK17" i="22"/>
  <c r="Y15" i="22"/>
  <c r="Y19" i="22" s="1"/>
  <c r="T35" i="22"/>
  <c r="Y31" i="22"/>
  <c r="R25" i="22"/>
  <c r="AK18" i="22"/>
  <c r="R16" i="22"/>
  <c r="AF13" i="22"/>
  <c r="T8" i="22"/>
  <c r="AB26" i="22"/>
  <c r="S17" i="22"/>
  <c r="AG14" i="22"/>
  <c r="Y13" i="22"/>
  <c r="AC9" i="22"/>
  <c r="AH8" i="22"/>
  <c r="N8" i="22"/>
  <c r="X7" i="22"/>
  <c r="AH6" i="22"/>
  <c r="AH10" i="22" s="1"/>
  <c r="R6" i="22"/>
  <c r="R10" i="22" s="1"/>
  <c r="AB5" i="22"/>
  <c r="AL4" i="22"/>
  <c r="V4" i="22"/>
  <c r="N36" i="22"/>
  <c r="AC33" i="22"/>
  <c r="AC37" i="22" s="1"/>
  <c r="AM31" i="22"/>
  <c r="V27" i="22"/>
  <c r="AE25" i="22"/>
  <c r="O24" i="22"/>
  <c r="O28" i="22" s="1"/>
  <c r="X22" i="22"/>
  <c r="AH17" i="22"/>
  <c r="AB16" i="22"/>
  <c r="V15" i="22"/>
  <c r="V19" i="22" s="1"/>
  <c r="P14" i="22"/>
  <c r="R13" i="22"/>
  <c r="W9" i="22"/>
  <c r="AA8" i="22"/>
  <c r="AI7" i="22"/>
  <c r="S7" i="22"/>
  <c r="AC6" i="22"/>
  <c r="AC10" i="22" s="1"/>
  <c r="AM5" i="22"/>
  <c r="W5" i="22"/>
  <c r="AG4" i="22"/>
  <c r="Q4" i="22"/>
  <c r="Q35" i="22"/>
  <c r="O33" i="22"/>
  <c r="O37" i="22" s="1"/>
  <c r="X31" i="22"/>
  <c r="AG26" i="22"/>
  <c r="Q25" i="22"/>
  <c r="Z23" i="22"/>
  <c r="AI18" i="22"/>
  <c r="W17" i="22"/>
  <c r="Q16" i="22"/>
  <c r="AK14" i="22"/>
  <c r="AG13" i="22"/>
  <c r="AK9" i="22"/>
  <c r="P9" i="22"/>
  <c r="U8" i="22"/>
  <c r="AD7" i="22"/>
  <c r="N7" i="22"/>
  <c r="X6" i="22"/>
  <c r="X10" i="22" s="1"/>
  <c r="AH5" i="22"/>
  <c r="R5" i="22"/>
  <c r="AE35" i="22"/>
  <c r="X36" i="22"/>
  <c r="AL33" i="22"/>
  <c r="AL37" i="22" s="1"/>
  <c r="Z31" i="22"/>
  <c r="N26" i="22"/>
  <c r="AB23" i="22"/>
  <c r="P18" i="22"/>
  <c r="AL32" i="22"/>
  <c r="AE26" i="22"/>
  <c r="W23" i="22"/>
  <c r="U17" i="22"/>
  <c r="AI14" i="22"/>
  <c r="N34" i="22"/>
  <c r="AD27" i="22"/>
  <c r="W24" i="22"/>
  <c r="W28" i="22" s="1"/>
  <c r="O18" i="22"/>
  <c r="AB15" i="22"/>
  <c r="AB19" i="22" s="1"/>
  <c r="P13" i="22"/>
  <c r="AI34" i="22"/>
  <c r="AK24" i="22"/>
  <c r="AK28" i="22" s="1"/>
  <c r="AK16" i="22"/>
  <c r="Y14" i="22"/>
  <c r="S13" i="22"/>
  <c r="X9" i="22"/>
  <c r="AC8" i="22"/>
  <c r="AJ7" i="22"/>
  <c r="T7" i="22"/>
  <c r="AD6" i="22"/>
  <c r="AD10" i="22" s="1"/>
  <c r="N6" i="22"/>
  <c r="X5" i="22"/>
  <c r="AH4" i="22"/>
  <c r="R4" i="22"/>
  <c r="X35" i="22"/>
  <c r="S33" i="22"/>
  <c r="S37" i="22" s="1"/>
  <c r="AB31" i="22"/>
  <c r="AK26" i="22"/>
  <c r="U25" i="22"/>
  <c r="AD23" i="22"/>
  <c r="AM18" i="22"/>
  <c r="Z17" i="22"/>
  <c r="T16" i="22"/>
  <c r="N15" i="22"/>
  <c r="N19" i="22" s="1"/>
  <c r="AH13" i="22"/>
  <c r="AM9" i="22"/>
  <c r="Q9" i="22"/>
  <c r="V8" i="22"/>
  <c r="AE7" i="22"/>
  <c r="O7" i="22"/>
  <c r="Y6" i="22"/>
  <c r="Y10" i="22" s="1"/>
  <c r="AI5" i="22"/>
  <c r="S5" i="22"/>
  <c r="AC4" i="22"/>
  <c r="AM36" i="22"/>
  <c r="AA34" i="22"/>
  <c r="AD32" i="22"/>
  <c r="AM27" i="22"/>
  <c r="W26" i="22"/>
  <c r="AF24" i="22"/>
  <c r="AF28" i="22" s="1"/>
  <c r="O23" i="22"/>
  <c r="Y18" i="22"/>
  <c r="O17" i="22"/>
  <c r="AI15" i="22"/>
  <c r="AI19" i="22" s="1"/>
  <c r="AC14" i="22"/>
  <c r="AA13" i="22"/>
  <c r="AF9" i="22"/>
  <c r="AK8" i="22"/>
  <c r="P8" i="22"/>
  <c r="Z7" i="22"/>
  <c r="AJ6" i="22"/>
  <c r="AJ10" i="22" s="1"/>
  <c r="T6" i="22"/>
  <c r="AD5" i="22"/>
  <c r="N5" i="22"/>
  <c r="Q27" i="22"/>
  <c r="AD17" i="22"/>
  <c r="O13" i="22"/>
  <c r="Q7" i="22"/>
  <c r="AI4" i="22"/>
  <c r="AM32" i="22"/>
  <c r="Y23" i="22"/>
  <c r="AJ14" i="22"/>
  <c r="S8" i="22"/>
  <c r="AG5" i="22"/>
  <c r="P4" i="22"/>
  <c r="AL27" i="22"/>
  <c r="W18" i="22"/>
  <c r="O35" i="22"/>
  <c r="AH35" i="22"/>
  <c r="V33" i="22"/>
  <c r="V37" i="22" s="1"/>
  <c r="AJ27" i="22"/>
  <c r="X25" i="22"/>
  <c r="AL22" i="22"/>
  <c r="S36" i="22"/>
  <c r="Q32" i="22"/>
  <c r="AI25" i="22"/>
  <c r="AB22" i="22"/>
  <c r="AE16" i="22"/>
  <c r="S14" i="22"/>
  <c r="P33" i="22"/>
  <c r="P37" i="22" s="1"/>
  <c r="AI26" i="22"/>
  <c r="AA23" i="22"/>
  <c r="X17" i="22"/>
  <c r="AL14" i="22"/>
  <c r="Z9" i="22"/>
  <c r="AI32" i="22"/>
  <c r="U23" i="22"/>
  <c r="AM15" i="22"/>
  <c r="AM19" i="22" s="1"/>
  <c r="AI13" i="22"/>
  <c r="N13" i="22"/>
  <c r="S9" i="22"/>
  <c r="W8" i="22"/>
  <c r="AF7" i="22"/>
  <c r="P7" i="22"/>
  <c r="Z6" i="22"/>
  <c r="Z10" i="22" s="1"/>
  <c r="AJ5" i="22"/>
  <c r="T5" i="22"/>
  <c r="AD4" i="22"/>
  <c r="N4" i="22"/>
  <c r="AH34" i="22"/>
  <c r="AH32" i="22"/>
  <c r="Q31" i="22"/>
  <c r="AA26" i="22"/>
  <c r="AJ24" i="22"/>
  <c r="AJ28" i="22" s="1"/>
  <c r="S23" i="22"/>
  <c r="AC18" i="22"/>
  <c r="R17" i="22"/>
  <c r="AL15" i="22"/>
  <c r="AL19" i="22" s="1"/>
  <c r="AF14" i="22"/>
  <c r="AC13" i="22"/>
  <c r="AG9" i="22"/>
  <c r="AL8" i="22"/>
  <c r="Q8" i="22"/>
  <c r="AA7" i="22"/>
  <c r="AK6" i="22"/>
  <c r="AK10" i="22" s="1"/>
  <c r="U6" i="22"/>
  <c r="U10" i="22" s="1"/>
  <c r="AE5" i="22"/>
  <c r="O5" i="22"/>
  <c r="Y4" i="22"/>
  <c r="W36" i="22"/>
  <c r="AK33" i="22"/>
  <c r="AK37" i="22" s="1"/>
  <c r="S32" i="22"/>
  <c r="AC27" i="22"/>
  <c r="AL25" i="22"/>
  <c r="U24" i="22"/>
  <c r="U28" i="22" s="1"/>
  <c r="AE22" i="22"/>
  <c r="N18" i="22"/>
  <c r="AG16" i="22"/>
  <c r="AA15" i="22"/>
  <c r="AA19" i="22" s="1"/>
  <c r="U14" i="22"/>
  <c r="V13" i="22"/>
  <c r="AA9" i="22"/>
  <c r="AE8" i="22"/>
  <c r="AL7" i="22"/>
  <c r="V7" i="22"/>
  <c r="AF6" i="22"/>
  <c r="AF10" i="22" s="1"/>
  <c r="P6" i="22"/>
  <c r="Z5" i="22"/>
  <c r="AK36" i="22"/>
  <c r="Y34" i="22"/>
  <c r="R35" i="22"/>
  <c r="AF32" i="22"/>
  <c r="T27" i="22"/>
  <c r="AH24" i="22"/>
  <c r="AH28" i="22" s="1"/>
  <c r="V22" i="22"/>
  <c r="AM34" i="22"/>
  <c r="U31" i="22"/>
  <c r="N25" i="22"/>
  <c r="AG18" i="22"/>
  <c r="O16" i="22"/>
  <c r="Z36" i="22"/>
  <c r="U32" i="22"/>
  <c r="AM25" i="22"/>
  <c r="AF22" i="22"/>
  <c r="AH16" i="22"/>
  <c r="V14" i="22"/>
  <c r="AJ8" i="22"/>
  <c r="S31" i="22"/>
  <c r="AD18" i="22"/>
  <c r="AE15" i="22"/>
  <c r="AE19" i="22" s="1"/>
  <c r="AD13" i="22"/>
  <c r="AI9" i="22"/>
  <c r="AM8" i="22"/>
  <c r="R8" i="22"/>
  <c r="AB7" i="22"/>
  <c r="AL6" i="22"/>
  <c r="AL10" i="22" s="1"/>
  <c r="V6" i="22"/>
  <c r="V10" i="22" s="1"/>
  <c r="AF5" i="22"/>
  <c r="P5" i="22"/>
  <c r="Z4" i="22"/>
  <c r="AD36" i="22"/>
  <c r="R34" i="22"/>
  <c r="W32" i="22"/>
  <c r="AG27" i="22"/>
  <c r="P26" i="22"/>
  <c r="Y24" i="22"/>
  <c r="Y28" i="22" s="1"/>
  <c r="AI22" i="22"/>
  <c r="R18" i="22"/>
  <c r="AJ16" i="22"/>
  <c r="AD15" i="22"/>
  <c r="AD19" i="22" s="1"/>
  <c r="X14" i="22"/>
  <c r="W13" i="22"/>
  <c r="AB9" i="22"/>
  <c r="AG8" i="22"/>
  <c r="AM7" i="22"/>
  <c r="W7" i="22"/>
  <c r="AG6" i="22"/>
  <c r="AG10" i="22" s="1"/>
  <c r="Q6" i="22"/>
  <c r="AA5" i="22"/>
  <c r="AK4" i="22"/>
  <c r="U4" i="22"/>
  <c r="AG35" i="22"/>
  <c r="Y33" i="22"/>
  <c r="Y37" i="22" s="1"/>
  <c r="AI31" i="22"/>
  <c r="R27" i="22"/>
  <c r="AA25" i="22"/>
  <c r="AK23" i="22"/>
  <c r="T22" i="22"/>
  <c r="AE17" i="22"/>
  <c r="Y16" i="22"/>
  <c r="S15" i="22"/>
  <c r="S19" i="22" s="1"/>
  <c r="AM13" i="22"/>
  <c r="Q13" i="22"/>
  <c r="U9" i="22"/>
  <c r="Z8" i="22"/>
  <c r="AH7" i="22"/>
  <c r="R7" i="22"/>
  <c r="AB6" i="22"/>
  <c r="AB10" i="22" s="1"/>
  <c r="AL5" i="22"/>
  <c r="V5" i="22"/>
  <c r="X33" i="22"/>
  <c r="X37" i="22" s="1"/>
  <c r="AI23" i="22"/>
  <c r="R15" i="22"/>
  <c r="R19" i="22" s="1"/>
  <c r="Y8" i="22"/>
  <c r="AK5" i="22"/>
  <c r="S4" i="22"/>
  <c r="AF26" i="22"/>
  <c r="V17" i="22"/>
  <c r="AJ9" i="22"/>
  <c r="AM6" i="22"/>
  <c r="AM10" i="22" s="1"/>
  <c r="AF4" i="22"/>
  <c r="Z34" i="22"/>
  <c r="AE24" i="22"/>
  <c r="AE28" i="22" s="1"/>
  <c r="AG31" i="22"/>
  <c r="AL13" i="22"/>
  <c r="O25" i="22"/>
  <c r="X4" i="22"/>
  <c r="Z13" i="22"/>
  <c r="AM4" i="22"/>
  <c r="Y5" i="22"/>
  <c r="Z15" i="22"/>
  <c r="Z19" i="22" s="1"/>
  <c r="Z25" i="22"/>
  <c r="T9" i="22"/>
  <c r="AA4" i="22"/>
  <c r="AH18" i="22"/>
  <c r="AC7" i="22"/>
  <c r="AL36" i="22"/>
  <c r="N17" i="22"/>
  <c r="AE9" i="22"/>
  <c r="AI6" i="22"/>
  <c r="AI10" i="22" s="1"/>
  <c r="AE4" i="22"/>
  <c r="AC22" i="22"/>
  <c r="AA27" i="22"/>
  <c r="AJ4" i="22"/>
  <c r="Y9" i="22"/>
  <c r="AD8" i="22"/>
  <c r="O6" i="22"/>
  <c r="P35" i="22"/>
  <c r="W6" i="22"/>
  <c r="W10" i="22" s="1"/>
  <c r="AH15" i="22"/>
  <c r="AH19" i="22" s="1"/>
  <c r="S6" i="22"/>
  <c r="S10" i="22" s="1"/>
  <c r="T14" i="22"/>
  <c r="V36" i="22"/>
  <c r="AE6" i="22"/>
  <c r="AE10" i="22" s="1"/>
  <c r="S22" i="22"/>
  <c r="AG7" i="22"/>
  <c r="P16" i="22"/>
  <c r="AC32" i="22"/>
  <c r="AI8" i="22"/>
  <c r="W4" i="22"/>
  <c r="AM17" i="22"/>
  <c r="T24" i="22"/>
  <c r="T28" i="22" s="1"/>
  <c r="AF35" i="22"/>
  <c r="X16" i="22"/>
  <c r="AA6" i="22"/>
  <c r="AA10" i="22" s="1"/>
  <c r="W31" i="22"/>
  <c r="AE13" i="22"/>
  <c r="Q5" i="22"/>
  <c r="U26" i="22"/>
  <c r="AB14" i="22"/>
  <c r="O8" i="22"/>
  <c r="AC5" i="22"/>
  <c r="O4" i="22"/>
  <c r="AK7" i="22"/>
  <c r="U13" i="22"/>
  <c r="AK25" i="22"/>
  <c r="AB4" i="22"/>
  <c r="T4" i="22"/>
  <c r="U5" i="22"/>
  <c r="O9" i="22"/>
  <c r="N23" i="22"/>
  <c r="Y7" i="22"/>
  <c r="R32" i="22"/>
  <c r="U7" i="22"/>
  <c r="AF16" i="22"/>
  <c r="AJ33" i="22"/>
  <c r="AJ37" i="22" s="1"/>
  <c r="B39" i="29"/>
  <c r="B21" i="7"/>
  <c r="O10" i="22" l="1"/>
  <c r="N10" i="22"/>
  <c r="P10" i="22"/>
  <c r="T19" i="22"/>
  <c r="T10" i="22"/>
  <c r="Q37" i="22"/>
  <c r="Q19" i="22"/>
  <c r="Q28" i="22"/>
  <c r="Q10" i="22"/>
  <c r="B40" i="29"/>
  <c r="B22" i="7"/>
  <c r="P11" i="22" l="1"/>
  <c r="R11" i="22"/>
  <c r="Q11" i="22"/>
  <c r="AA38" i="22"/>
  <c r="AC38" i="22"/>
  <c r="O38" i="22"/>
  <c r="AC11" i="22"/>
  <c r="AH38" i="22"/>
  <c r="AK20" i="22"/>
  <c r="AG20" i="22"/>
  <c r="AE20" i="22"/>
  <c r="U29" i="22"/>
  <c r="AE11" i="22"/>
  <c r="AG11" i="22"/>
  <c r="S38" i="22"/>
  <c r="AA29" i="22"/>
  <c r="U20" i="22"/>
  <c r="T11" i="22"/>
  <c r="W20" i="22"/>
  <c r="O11" i="22"/>
  <c r="S20" i="22"/>
  <c r="AJ11" i="22"/>
  <c r="AC20" i="22"/>
  <c r="AL20" i="22"/>
  <c r="AJ20" i="22"/>
  <c r="N38" i="22"/>
  <c r="AB20" i="22"/>
  <c r="Z11" i="22"/>
  <c r="X38" i="22"/>
  <c r="AM29" i="22"/>
  <c r="AM38" i="22"/>
  <c r="AI38" i="22"/>
  <c r="O29" i="22"/>
  <c r="N20" i="22"/>
  <c r="P38" i="22"/>
  <c r="U11" i="22"/>
  <c r="Y29" i="22"/>
  <c r="AF38" i="22"/>
  <c r="W38" i="22"/>
  <c r="Q38" i="22"/>
  <c r="AL38" i="22"/>
  <c r="AA20" i="22"/>
  <c r="R20" i="22"/>
  <c r="AM11" i="22"/>
  <c r="T20" i="22"/>
  <c r="T29" i="22"/>
  <c r="AD29" i="22"/>
  <c r="AL29" i="22"/>
  <c r="N11" i="22"/>
  <c r="AK11" i="22"/>
  <c r="N29" i="22"/>
  <c r="Z29" i="22"/>
  <c r="V29" i="22"/>
  <c r="R29" i="22"/>
  <c r="V20" i="22"/>
  <c r="AF29" i="22"/>
  <c r="AM20" i="22"/>
  <c r="AF11" i="22"/>
  <c r="AD20" i="22"/>
  <c r="Q29" i="22"/>
  <c r="Q20" i="22"/>
  <c r="AB29" i="22"/>
  <c r="W29" i="22"/>
  <c r="W11" i="22"/>
  <c r="R38" i="22"/>
  <c r="AE38" i="22"/>
  <c r="AI29" i="22"/>
  <c r="Y11" i="22"/>
  <c r="V11" i="22"/>
  <c r="AB38" i="22"/>
  <c r="AC29" i="22"/>
  <c r="X29" i="22"/>
  <c r="S29" i="22"/>
  <c r="X11" i="22"/>
  <c r="AI20" i="22"/>
  <c r="AJ29" i="22"/>
  <c r="AH29" i="22"/>
  <c r="X20" i="22"/>
  <c r="AG29" i="22"/>
  <c r="AF20" i="22"/>
  <c r="AK38" i="22"/>
  <c r="Y38" i="22"/>
  <c r="AA11" i="22"/>
  <c r="AD38" i="22"/>
  <c r="P29" i="22"/>
  <c r="Z20" i="22"/>
  <c r="P20" i="22"/>
  <c r="T38" i="22"/>
  <c r="Z38" i="22"/>
  <c r="O20" i="22"/>
  <c r="AH11" i="22"/>
  <c r="U38" i="22"/>
  <c r="AG38" i="22"/>
  <c r="Y20" i="22"/>
  <c r="AK29" i="22"/>
  <c r="AD11" i="22"/>
  <c r="V38" i="22"/>
  <c r="AH20" i="22"/>
  <c r="AI11" i="22"/>
  <c r="S11" i="22"/>
  <c r="AL11" i="22"/>
  <c r="AJ38" i="22"/>
  <c r="AB11" i="22"/>
  <c r="AE29" i="22"/>
  <c r="B41" i="29"/>
  <c r="B23" i="7"/>
  <c r="B42" i="29" l="1"/>
  <c r="B24" i="7"/>
  <c r="B43" i="29" l="1"/>
  <c r="B25" i="7"/>
  <c r="B44" i="29" l="1"/>
  <c r="B26" i="7"/>
  <c r="B45" i="29" l="1"/>
  <c r="B27" i="7"/>
  <c r="B46" i="29" l="1"/>
  <c r="B28" i="7"/>
  <c r="J21" i="21" l="1"/>
  <c r="K21" i="21" s="1"/>
  <c r="A21" i="21" s="1"/>
  <c r="J18" i="21"/>
  <c r="K18" i="21" s="1"/>
  <c r="A18" i="21" s="1"/>
  <c r="J27" i="21"/>
  <c r="K27" i="21" s="1"/>
  <c r="A27" i="21" s="1"/>
  <c r="J6" i="21"/>
  <c r="K6" i="21" s="1"/>
  <c r="A6" i="21" s="1"/>
  <c r="J24" i="21"/>
  <c r="K24" i="21" s="1"/>
  <c r="A24" i="21" s="1"/>
  <c r="J15" i="21"/>
  <c r="K15" i="21" s="1"/>
  <c r="A15" i="21" s="1"/>
  <c r="J4" i="21"/>
  <c r="K4" i="21" s="1"/>
  <c r="A4" i="21" s="1"/>
  <c r="J13" i="21"/>
  <c r="K13" i="21" s="1"/>
  <c r="A13" i="21" s="1"/>
  <c r="J8" i="21"/>
  <c r="K8" i="21" s="1"/>
  <c r="A8" i="21" s="1"/>
  <c r="J17" i="21"/>
  <c r="K17" i="21" s="1"/>
  <c r="A17" i="21" s="1"/>
  <c r="J12" i="21"/>
  <c r="K12" i="21" s="1"/>
  <c r="A12" i="21" s="1"/>
  <c r="J19" i="21"/>
  <c r="K19" i="21" s="1"/>
  <c r="A19" i="21" s="1"/>
  <c r="J14" i="21"/>
  <c r="K14" i="21" s="1"/>
  <c r="A14" i="21" s="1"/>
  <c r="J22" i="21"/>
  <c r="K22" i="21" s="1"/>
  <c r="A22" i="21" s="1"/>
  <c r="J5" i="21"/>
  <c r="K5" i="21" s="1"/>
  <c r="A5" i="21" s="1"/>
  <c r="J25" i="21"/>
  <c r="K25" i="21" s="1"/>
  <c r="A25" i="21" s="1"/>
  <c r="J11" i="21"/>
  <c r="K11" i="21" s="1"/>
  <c r="A11" i="21" s="1"/>
  <c r="J26" i="21"/>
  <c r="K26" i="21" s="1"/>
  <c r="A26" i="21" s="1"/>
  <c r="J20" i="21"/>
  <c r="K20" i="21" s="1"/>
  <c r="A20" i="21" s="1"/>
  <c r="J23" i="21"/>
  <c r="K23" i="21" s="1"/>
  <c r="A23" i="21" s="1"/>
  <c r="J7" i="21"/>
  <c r="K7" i="21" s="1"/>
  <c r="A7" i="21" s="1"/>
  <c r="J16" i="21"/>
  <c r="K16" i="21" s="1"/>
  <c r="A16" i="21" s="1"/>
  <c r="J10" i="21"/>
  <c r="K10" i="21" s="1"/>
  <c r="A10" i="21" s="1"/>
  <c r="J9" i="21"/>
  <c r="K9" i="21" s="1"/>
  <c r="A9" i="21" s="1"/>
  <c r="B47" i="29"/>
  <c r="B29" i="7"/>
  <c r="AD36" i="21" l="1"/>
  <c r="N36" i="21"/>
  <c r="X35" i="21"/>
  <c r="AH34" i="21"/>
  <c r="R34" i="21"/>
  <c r="AB33" i="21"/>
  <c r="AB37" i="21" s="1"/>
  <c r="AL32" i="21"/>
  <c r="V32" i="21"/>
  <c r="AF31" i="21"/>
  <c r="P31" i="21"/>
  <c r="Z27" i="21"/>
  <c r="AJ26" i="21"/>
  <c r="T26" i="21"/>
  <c r="AD25" i="21"/>
  <c r="N25" i="21"/>
  <c r="X24" i="21"/>
  <c r="X28" i="21" s="1"/>
  <c r="AH23" i="21"/>
  <c r="R23" i="21"/>
  <c r="AB22" i="21"/>
  <c r="AL18" i="21"/>
  <c r="V18" i="21"/>
  <c r="AC36" i="21"/>
  <c r="AM35" i="21"/>
  <c r="W35" i="21"/>
  <c r="AG34" i="21"/>
  <c r="Q34" i="21"/>
  <c r="AA33" i="21"/>
  <c r="AA37" i="21" s="1"/>
  <c r="AK32" i="21"/>
  <c r="U32" i="21"/>
  <c r="AE31" i="21"/>
  <c r="O31" i="21"/>
  <c r="Y27" i="21"/>
  <c r="AI26" i="21"/>
  <c r="S26" i="21"/>
  <c r="AC25" i="21"/>
  <c r="AM24" i="21"/>
  <c r="AM28" i="21" s="1"/>
  <c r="W24" i="21"/>
  <c r="W28" i="21" s="1"/>
  <c r="AG23" i="21"/>
  <c r="Q23" i="21"/>
  <c r="AA22" i="21"/>
  <c r="AK18" i="21"/>
  <c r="U18" i="21"/>
  <c r="AB36" i="21"/>
  <c r="AL35" i="21"/>
  <c r="V35" i="21"/>
  <c r="AF34" i="21"/>
  <c r="P34" i="21"/>
  <c r="Z33" i="21"/>
  <c r="Z37" i="21" s="1"/>
  <c r="AJ32" i="21"/>
  <c r="T32" i="21"/>
  <c r="AD31" i="21"/>
  <c r="N31" i="21"/>
  <c r="X27" i="21"/>
  <c r="AH26" i="21"/>
  <c r="R26" i="21"/>
  <c r="AB25" i="21"/>
  <c r="AL24" i="21"/>
  <c r="AL28" i="21" s="1"/>
  <c r="V24" i="21"/>
  <c r="AF23" i="21"/>
  <c r="P23" i="21"/>
  <c r="Z22" i="21"/>
  <c r="AJ18" i="21"/>
  <c r="T18" i="21"/>
  <c r="AD17" i="21"/>
  <c r="N17" i="21"/>
  <c r="X16" i="21"/>
  <c r="O36" i="21"/>
  <c r="AC33" i="21"/>
  <c r="AC37" i="21" s="1"/>
  <c r="Q31" i="21"/>
  <c r="AE25" i="21"/>
  <c r="S23" i="21"/>
  <c r="AM17" i="21"/>
  <c r="Q17" i="21"/>
  <c r="V16" i="21"/>
  <c r="AD15" i="21"/>
  <c r="AD19" i="21" s="1"/>
  <c r="N15" i="21"/>
  <c r="X14" i="21"/>
  <c r="AH13" i="21"/>
  <c r="R13" i="21"/>
  <c r="AB9" i="21"/>
  <c r="AL8" i="21"/>
  <c r="V8" i="21"/>
  <c r="AF7" i="21"/>
  <c r="P7" i="21"/>
  <c r="Z6" i="21"/>
  <c r="Z10" i="21" s="1"/>
  <c r="AL36" i="21"/>
  <c r="R36" i="21"/>
  <c r="T35" i="21"/>
  <c r="Z34" i="21"/>
  <c r="AF33" i="21"/>
  <c r="AF37" i="21" s="1"/>
  <c r="AH32" i="21"/>
  <c r="N32" i="21"/>
  <c r="T31" i="21"/>
  <c r="V27" i="21"/>
  <c r="AB26" i="21"/>
  <c r="AH25" i="21"/>
  <c r="AJ24" i="21"/>
  <c r="AJ28" i="21" s="1"/>
  <c r="P24" i="21"/>
  <c r="V23" i="21"/>
  <c r="X22" i="21"/>
  <c r="AD18" i="21"/>
  <c r="AG36" i="21"/>
  <c r="AI35" i="21"/>
  <c r="O35" i="21"/>
  <c r="U34" i="21"/>
  <c r="W33" i="21"/>
  <c r="W37" i="21" s="1"/>
  <c r="AC32" i="21"/>
  <c r="AI31" i="21"/>
  <c r="AK27" i="21"/>
  <c r="Q27" i="21"/>
  <c r="W26" i="21"/>
  <c r="Y25" i="21"/>
  <c r="AE24" i="21"/>
  <c r="AE28" i="21" s="1"/>
  <c r="AK23" i="21"/>
  <c r="AM22" i="21"/>
  <c r="S22" i="21"/>
  <c r="Y18" i="21"/>
  <c r="X36" i="21"/>
  <c r="AD35" i="21"/>
  <c r="AJ34" i="21"/>
  <c r="AL33" i="21"/>
  <c r="AL37" i="21" s="1"/>
  <c r="R33" i="21"/>
  <c r="R37" i="21" s="1"/>
  <c r="X32" i="21"/>
  <c r="Z31" i="21"/>
  <c r="AF27" i="21"/>
  <c r="AL26" i="21"/>
  <c r="N26" i="21"/>
  <c r="T25" i="21"/>
  <c r="Z24" i="21"/>
  <c r="Z28" i="21" s="1"/>
  <c r="AB23" i="21"/>
  <c r="AH22" i="21"/>
  <c r="N22" i="21"/>
  <c r="P18" i="21"/>
  <c r="V17" i="21"/>
  <c r="AB16" i="21"/>
  <c r="Y35" i="21"/>
  <c r="W32" i="21"/>
  <c r="U26" i="21"/>
  <c r="AC22" i="21"/>
  <c r="AB17" i="21"/>
  <c r="AA16" i="21"/>
  <c r="Z15" i="21"/>
  <c r="Z19" i="21" s="1"/>
  <c r="AF14" i="21"/>
  <c r="AL13" i="21"/>
  <c r="N13" i="21"/>
  <c r="T9" i="21"/>
  <c r="Z8" i="21"/>
  <c r="AB7" i="21"/>
  <c r="AH6" i="21"/>
  <c r="AH10" i="21" s="1"/>
  <c r="N6" i="21"/>
  <c r="X5" i="21"/>
  <c r="AH4" i="21"/>
  <c r="R4" i="21"/>
  <c r="U35" i="21"/>
  <c r="AI32" i="21"/>
  <c r="W27" i="21"/>
  <c r="AK24" i="21"/>
  <c r="AK28" i="21" s="1"/>
  <c r="Y22" i="21"/>
  <c r="AF17" i="21"/>
  <c r="AK16" i="21"/>
  <c r="O16" i="21"/>
  <c r="Y15" i="21"/>
  <c r="Y19" i="21" s="1"/>
  <c r="AI14" i="21"/>
  <c r="S14" i="21"/>
  <c r="AC13" i="21"/>
  <c r="AM9" i="21"/>
  <c r="W9" i="21"/>
  <c r="AG8" i="21"/>
  <c r="Q8" i="21"/>
  <c r="AA7" i="21"/>
  <c r="AK6" i="21"/>
  <c r="AK10" i="21" s="1"/>
  <c r="Z36" i="21"/>
  <c r="AF35" i="21"/>
  <c r="AL34" i="21"/>
  <c r="N34" i="21"/>
  <c r="T33" i="21"/>
  <c r="T37" i="21" s="1"/>
  <c r="Z32" i="21"/>
  <c r="AB31" i="21"/>
  <c r="AH27" i="21"/>
  <c r="N27" i="21"/>
  <c r="P26" i="21"/>
  <c r="V25" i="21"/>
  <c r="AB24" i="21"/>
  <c r="AB28" i="21" s="1"/>
  <c r="AD23" i="21"/>
  <c r="AJ22" i="21"/>
  <c r="P22" i="21"/>
  <c r="R18" i="21"/>
  <c r="U36" i="21"/>
  <c r="AA35" i="21"/>
  <c r="AC34" i="21"/>
  <c r="AI33" i="21"/>
  <c r="AI37" i="21" s="1"/>
  <c r="O33" i="21"/>
  <c r="O37" i="21" s="1"/>
  <c r="Q32" i="21"/>
  <c r="W31" i="21"/>
  <c r="AC27" i="21"/>
  <c r="AE26" i="21"/>
  <c r="AK25" i="21"/>
  <c r="Q25" i="21"/>
  <c r="S24" i="21"/>
  <c r="S28" i="21" s="1"/>
  <c r="Y23" i="21"/>
  <c r="AE22" i="21"/>
  <c r="AG18" i="21"/>
  <c r="AJ36" i="21"/>
  <c r="P36" i="21"/>
  <c r="R35" i="21"/>
  <c r="X34" i="21"/>
  <c r="AD33" i="21"/>
  <c r="AD37" i="21" s="1"/>
  <c r="AF32" i="21"/>
  <c r="AL31" i="21"/>
  <c r="R31" i="21"/>
  <c r="T27" i="21"/>
  <c r="Z26" i="21"/>
  <c r="AF25" i="21"/>
  <c r="AH24" i="21"/>
  <c r="AH28" i="21" s="1"/>
  <c r="N24" i="21"/>
  <c r="T23" i="21"/>
  <c r="V22" i="21"/>
  <c r="AB18" i="21"/>
  <c r="AH17" i="21"/>
  <c r="AJ16" i="21"/>
  <c r="P16" i="21"/>
  <c r="S34" i="21"/>
  <c r="AA27" i="21"/>
  <c r="Y24" i="21"/>
  <c r="Y28" i="21" s="1"/>
  <c r="W18" i="21"/>
  <c r="AL16" i="21"/>
  <c r="AL15" i="21"/>
  <c r="AL19" i="21" s="1"/>
  <c r="R15" i="21"/>
  <c r="R19" i="21" s="1"/>
  <c r="T14" i="21"/>
  <c r="Z13" i="21"/>
  <c r="AF9" i="21"/>
  <c r="AH8" i="21"/>
  <c r="N8" i="21"/>
  <c r="T7" i="21"/>
  <c r="V6" i="21"/>
  <c r="AF5" i="21"/>
  <c r="P5" i="21"/>
  <c r="Z4" i="21"/>
  <c r="AA36" i="21"/>
  <c r="O34" i="21"/>
  <c r="AC31" i="21"/>
  <c r="Q26" i="21"/>
  <c r="AE23" i="21"/>
  <c r="S18" i="21"/>
  <c r="U17" i="21"/>
  <c r="Z16" i="21"/>
  <c r="AG15" i="21"/>
  <c r="AG19" i="21" s="1"/>
  <c r="Q15" i="21"/>
  <c r="Q19" i="21" s="1"/>
  <c r="AA14" i="21"/>
  <c r="AK13" i="21"/>
  <c r="U13" i="21"/>
  <c r="AE9" i="21"/>
  <c r="O9" i="21"/>
  <c r="Y8" i="21"/>
  <c r="AI7" i="21"/>
  <c r="S7" i="21"/>
  <c r="V36" i="21"/>
  <c r="AD34" i="21"/>
  <c r="P33" i="21"/>
  <c r="X31" i="21"/>
  <c r="AF26" i="21"/>
  <c r="R25" i="21"/>
  <c r="Z23" i="21"/>
  <c r="AH18" i="21"/>
  <c r="Q36" i="21"/>
  <c r="Y34" i="21"/>
  <c r="AG32" i="21"/>
  <c r="S31" i="21"/>
  <c r="AA26" i="21"/>
  <c r="AI24" i="21"/>
  <c r="AI28" i="21" s="1"/>
  <c r="U23" i="21"/>
  <c r="AC18" i="21"/>
  <c r="AH35" i="21"/>
  <c r="T34" i="21"/>
  <c r="AB32" i="21"/>
  <c r="AJ27" i="21"/>
  <c r="V26" i="21"/>
  <c r="AD24" i="21"/>
  <c r="AD28" i="21" s="1"/>
  <c r="AL22" i="21"/>
  <c r="X18" i="21"/>
  <c r="AF16" i="21"/>
  <c r="AM32" i="21"/>
  <c r="AI23" i="21"/>
  <c r="AG16" i="21"/>
  <c r="AJ14" i="21"/>
  <c r="V13" i="21"/>
  <c r="AD8" i="21"/>
  <c r="AL6" i="21"/>
  <c r="AL10" i="21" s="1"/>
  <c r="AB5" i="21"/>
  <c r="V4" i="21"/>
  <c r="Y33" i="21"/>
  <c r="Y37" i="21" s="1"/>
  <c r="AA25" i="21"/>
  <c r="AK17" i="21"/>
  <c r="U16" i="21"/>
  <c r="AM14" i="21"/>
  <c r="AG13" i="21"/>
  <c r="AA9" i="21"/>
  <c r="U8" i="21"/>
  <c r="O7" i="21"/>
  <c r="U6" i="21"/>
  <c r="U10" i="21" s="1"/>
  <c r="AE5" i="21"/>
  <c r="O5" i="21"/>
  <c r="Y4" i="21"/>
  <c r="S36" i="21"/>
  <c r="AG33" i="21"/>
  <c r="AG37" i="21" s="1"/>
  <c r="U31" i="21"/>
  <c r="AI25" i="21"/>
  <c r="W23" i="21"/>
  <c r="N18" i="21"/>
  <c r="S17" i="21"/>
  <c r="W16" i="21"/>
  <c r="AE15" i="21"/>
  <c r="AE19" i="21" s="1"/>
  <c r="O15" i="21"/>
  <c r="Y14" i="21"/>
  <c r="AI13" i="21"/>
  <c r="S13" i="21"/>
  <c r="AC9" i="21"/>
  <c r="AM8" i="21"/>
  <c r="Y31" i="21"/>
  <c r="T17" i="21"/>
  <c r="Z14" i="21"/>
  <c r="N9" i="21"/>
  <c r="AD7" i="21"/>
  <c r="X6" i="21"/>
  <c r="X10" i="21" s="1"/>
  <c r="R5" i="21"/>
  <c r="AG35" i="21"/>
  <c r="AK22" i="21"/>
  <c r="AB15" i="21"/>
  <c r="AB19" i="21" s="1"/>
  <c r="P13" i="21"/>
  <c r="S8" i="21"/>
  <c r="AM6" i="21"/>
  <c r="AM10" i="21" s="1"/>
  <c r="AG5" i="21"/>
  <c r="AA4" i="21"/>
  <c r="S27" i="21"/>
  <c r="AI16" i="21"/>
  <c r="R14" i="21"/>
  <c r="AF8" i="21"/>
  <c r="Z7" i="21"/>
  <c r="T6" i="21"/>
  <c r="N5" i="21"/>
  <c r="AM36" i="21"/>
  <c r="Q24" i="21"/>
  <c r="Q28" i="21" s="1"/>
  <c r="AJ15" i="21"/>
  <c r="AJ19" i="21" s="1"/>
  <c r="AJ35" i="21"/>
  <c r="V34" i="21"/>
  <c r="AD32" i="21"/>
  <c r="AL27" i="21"/>
  <c r="X26" i="21"/>
  <c r="AF24" i="21"/>
  <c r="AF28" i="21" s="1"/>
  <c r="N23" i="21"/>
  <c r="Z18" i="21"/>
  <c r="AE35" i="21"/>
  <c r="AM33" i="21"/>
  <c r="AM37" i="21" s="1"/>
  <c r="Y32" i="21"/>
  <c r="AG27" i="21"/>
  <c r="O26" i="21"/>
  <c r="AA24" i="21"/>
  <c r="AA28" i="21" s="1"/>
  <c r="AI22" i="21"/>
  <c r="Q18" i="21"/>
  <c r="Z35" i="21"/>
  <c r="AH33" i="21"/>
  <c r="AH37" i="21" s="1"/>
  <c r="P32" i="21"/>
  <c r="AB27" i="21"/>
  <c r="AJ25" i="21"/>
  <c r="R24" i="21"/>
  <c r="R28" i="21" s="1"/>
  <c r="AD22" i="21"/>
  <c r="AL17" i="21"/>
  <c r="T16" i="21"/>
  <c r="AG31" i="21"/>
  <c r="AM18" i="21"/>
  <c r="Q16" i="21"/>
  <c r="AB14" i="21"/>
  <c r="AJ9" i="21"/>
  <c r="R8" i="21"/>
  <c r="AD6" i="21"/>
  <c r="AD10" i="21" s="1"/>
  <c r="T5" i="21"/>
  <c r="N4" i="21"/>
  <c r="S32" i="21"/>
  <c r="U24" i="21"/>
  <c r="U28" i="21" s="1"/>
  <c r="AA17" i="21"/>
  <c r="AK15" i="21"/>
  <c r="AK19" i="21" s="1"/>
  <c r="AE14" i="21"/>
  <c r="Y13" i="21"/>
  <c r="S9" i="21"/>
  <c r="AM7" i="21"/>
  <c r="AG6" i="21"/>
  <c r="AG10" i="21" s="1"/>
  <c r="Q6" i="21"/>
  <c r="Q10" i="21" s="1"/>
  <c r="AA5" i="21"/>
  <c r="AK4" i="21"/>
  <c r="U4" i="21"/>
  <c r="AC35" i="21"/>
  <c r="Q33" i="21"/>
  <c r="Q37" i="21" s="1"/>
  <c r="AE27" i="21"/>
  <c r="S25" i="21"/>
  <c r="AG22" i="21"/>
  <c r="AI17" i="21"/>
  <c r="AM16" i="21"/>
  <c r="R16" i="21"/>
  <c r="AA15" i="21"/>
  <c r="AA19" i="21" s="1"/>
  <c r="AK14" i="21"/>
  <c r="U14" i="21"/>
  <c r="AE13" i="21"/>
  <c r="O13" i="21"/>
  <c r="Y9" i="21"/>
  <c r="AI8" i="21"/>
  <c r="AM25" i="21"/>
  <c r="Y16" i="21"/>
  <c r="AJ13" i="21"/>
  <c r="AB8" i="21"/>
  <c r="V7" i="21"/>
  <c r="P6" i="21"/>
  <c r="AJ4" i="21"/>
  <c r="U33" i="21"/>
  <c r="U37" i="21" s="1"/>
  <c r="AJ17" i="21"/>
  <c r="AL14" i="21"/>
  <c r="Z9" i="21"/>
  <c r="AK7" i="21"/>
  <c r="AE6" i="21"/>
  <c r="AE10" i="21" s="1"/>
  <c r="Y5" i="21"/>
  <c r="S4" i="21"/>
  <c r="AG24" i="21"/>
  <c r="AG28" i="21" s="1"/>
  <c r="N16" i="21"/>
  <c r="AB13" i="21"/>
  <c r="X8" i="21"/>
  <c r="R7" i="21"/>
  <c r="AL5" i="21"/>
  <c r="AF4" i="21"/>
  <c r="AA34" i="21"/>
  <c r="AB35" i="21"/>
  <c r="AJ33" i="21"/>
  <c r="AJ37" i="21" s="1"/>
  <c r="R32" i="21"/>
  <c r="AD27" i="21"/>
  <c r="AL25" i="21"/>
  <c r="T24" i="21"/>
  <c r="T28" i="21" s="1"/>
  <c r="AF22" i="21"/>
  <c r="AK36" i="21"/>
  <c r="S35" i="21"/>
  <c r="AE33" i="21"/>
  <c r="AE37" i="21" s="1"/>
  <c r="AM31" i="21"/>
  <c r="U27" i="21"/>
  <c r="AG25" i="21"/>
  <c r="O24" i="21"/>
  <c r="W22" i="21"/>
  <c r="AF36" i="21"/>
  <c r="N35" i="21"/>
  <c r="V33" i="21"/>
  <c r="AH31" i="21"/>
  <c r="P27" i="21"/>
  <c r="X25" i="21"/>
  <c r="AJ23" i="21"/>
  <c r="R22" i="21"/>
  <c r="Z17" i="21"/>
  <c r="AE36" i="21"/>
  <c r="AK26" i="21"/>
  <c r="AG17" i="21"/>
  <c r="AH15" i="21"/>
  <c r="AH19" i="21" s="1"/>
  <c r="P14" i="21"/>
  <c r="X9" i="21"/>
  <c r="AJ7" i="21"/>
  <c r="R6" i="21"/>
  <c r="R10" i="21" s="1"/>
  <c r="AL4" i="21"/>
  <c r="AK35" i="21"/>
  <c r="AM27" i="21"/>
  <c r="O23" i="21"/>
  <c r="P17" i="21"/>
  <c r="AC15" i="21"/>
  <c r="AC19" i="21" s="1"/>
  <c r="W14" i="21"/>
  <c r="Q13" i="21"/>
  <c r="AK8" i="21"/>
  <c r="AE7" i="21"/>
  <c r="AC6" i="21"/>
  <c r="AC10" i="21" s="1"/>
  <c r="AM5" i="21"/>
  <c r="W5" i="21"/>
  <c r="AG4" i="21"/>
  <c r="Q4" i="21"/>
  <c r="AM34" i="21"/>
  <c r="AA32" i="21"/>
  <c r="O27" i="21"/>
  <c r="AC24" i="21"/>
  <c r="AC28" i="21" s="1"/>
  <c r="Q22" i="21"/>
  <c r="AC17" i="21"/>
  <c r="AH16" i="21"/>
  <c r="AM15" i="21"/>
  <c r="AM19" i="21" s="1"/>
  <c r="W15" i="21"/>
  <c r="W19" i="21" s="1"/>
  <c r="AG14" i="21"/>
  <c r="Q14" i="21"/>
  <c r="AA13" i="21"/>
  <c r="AK9" i="21"/>
  <c r="U9" i="21"/>
  <c r="W36" i="21"/>
  <c r="AA23" i="21"/>
  <c r="AF15" i="21"/>
  <c r="AF19" i="21" s="1"/>
  <c r="T13" i="21"/>
  <c r="T8" i="21"/>
  <c r="N7" i="21"/>
  <c r="AH5" i="21"/>
  <c r="AB4" i="21"/>
  <c r="AI27" i="21"/>
  <c r="O17" i="21"/>
  <c r="V14" i="21"/>
  <c r="AJ8" i="21"/>
  <c r="AC7" i="21"/>
  <c r="W6" i="21"/>
  <c r="W10" i="21" s="1"/>
  <c r="Q5" i="21"/>
  <c r="Q35" i="21"/>
  <c r="U22" i="21"/>
  <c r="X15" i="21"/>
  <c r="X19" i="21" s="1"/>
  <c r="AL9" i="21"/>
  <c r="P8" i="21"/>
  <c r="AJ6" i="21"/>
  <c r="AJ10" i="21" s="1"/>
  <c r="AD5" i="21"/>
  <c r="X4" i="21"/>
  <c r="O32" i="21"/>
  <c r="Y17" i="21"/>
  <c r="AD14" i="21"/>
  <c r="R9" i="21"/>
  <c r="AG7" i="21"/>
  <c r="AA6" i="21"/>
  <c r="AA10" i="21" s="1"/>
  <c r="U5" i="21"/>
  <c r="O4" i="21"/>
  <c r="AH36" i="21"/>
  <c r="P35" i="21"/>
  <c r="X33" i="21"/>
  <c r="X37" i="21" s="1"/>
  <c r="AJ31" i="21"/>
  <c r="R27" i="21"/>
  <c r="Z25" i="21"/>
  <c r="AL23" i="21"/>
  <c r="T22" i="21"/>
  <c r="AK34" i="21"/>
  <c r="AI34" i="21"/>
  <c r="AD4" i="21"/>
  <c r="AC8" i="21"/>
  <c r="AK31" i="21"/>
  <c r="Q9" i="21"/>
  <c r="T4" i="21"/>
  <c r="AE32" i="21"/>
  <c r="AC26" i="21"/>
  <c r="S33" i="21"/>
  <c r="S37" i="21" s="1"/>
  <c r="AC23" i="21"/>
  <c r="N33" i="21"/>
  <c r="N37" i="21" s="1"/>
  <c r="X23" i="21"/>
  <c r="O25" i="21"/>
  <c r="P9" i="21"/>
  <c r="AE34" i="21"/>
  <c r="U15" i="21"/>
  <c r="U19" i="21" s="1"/>
  <c r="W7" i="21"/>
  <c r="AC4" i="21"/>
  <c r="Y26" i="21"/>
  <c r="AC16" i="21"/>
  <c r="AM13" i="21"/>
  <c r="AK33" i="21"/>
  <c r="AK37" i="21" s="1"/>
  <c r="AL7" i="21"/>
  <c r="W25" i="21"/>
  <c r="U7" i="21"/>
  <c r="AE17" i="21"/>
  <c r="AB6" i="21"/>
  <c r="AB10" i="21" s="1"/>
  <c r="AE18" i="21"/>
  <c r="X13" i="21"/>
  <c r="O8" i="21"/>
  <c r="S6" i="21"/>
  <c r="S10" i="21" s="1"/>
  <c r="AE4" i="21"/>
  <c r="AI6" i="21"/>
  <c r="AI10" i="21" s="1"/>
  <c r="AA31" i="21"/>
  <c r="O22" i="21"/>
  <c r="V31" i="21"/>
  <c r="AF18" i="21"/>
  <c r="W17" i="21"/>
  <c r="X7" i="21"/>
  <c r="AG26" i="21"/>
  <c r="O14" i="21"/>
  <c r="Y6" i="21"/>
  <c r="Y10" i="21" s="1"/>
  <c r="AI36" i="21"/>
  <c r="AM23" i="21"/>
  <c r="AI15" i="21"/>
  <c r="AI19" i="21" s="1"/>
  <c r="W13" i="21"/>
  <c r="O18" i="21"/>
  <c r="AF6" i="21"/>
  <c r="AF10" i="21" s="1"/>
  <c r="S16" i="21"/>
  <c r="O6" i="21"/>
  <c r="AH14" i="21"/>
  <c r="V5" i="21"/>
  <c r="AD16" i="21"/>
  <c r="AH9" i="21"/>
  <c r="Y7" i="21"/>
  <c r="AK5" i="21"/>
  <c r="W4" i="21"/>
  <c r="W8" i="21"/>
  <c r="Y36" i="21"/>
  <c r="AM26" i="21"/>
  <c r="T36" i="21"/>
  <c r="AD26" i="21"/>
  <c r="R17" i="21"/>
  <c r="V15" i="21"/>
  <c r="V19" i="21" s="1"/>
  <c r="AJ5" i="21"/>
  <c r="AI18" i="21"/>
  <c r="AI9" i="21"/>
  <c r="AI5" i="21"/>
  <c r="W34" i="21"/>
  <c r="AA18" i="21"/>
  <c r="S15" i="21"/>
  <c r="S19" i="21" s="1"/>
  <c r="AG9" i="21"/>
  <c r="P15" i="21"/>
  <c r="P19" i="21" s="1"/>
  <c r="Z5" i="21"/>
  <c r="AF13" i="21"/>
  <c r="AI4" i="21"/>
  <c r="V9" i="21"/>
  <c r="P4" i="21"/>
  <c r="T15" i="21"/>
  <c r="T19" i="21" s="1"/>
  <c r="AE8" i="21"/>
  <c r="Q7" i="21"/>
  <c r="AC5" i="21"/>
  <c r="U25" i="21"/>
  <c r="AB34" i="21"/>
  <c r="P25" i="21"/>
  <c r="AD13" i="21"/>
  <c r="AE16" i="21"/>
  <c r="S5" i="21"/>
  <c r="X17" i="21"/>
  <c r="AC14" i="21"/>
  <c r="AD9" i="21"/>
  <c r="AA8" i="21"/>
  <c r="AH7" i="21"/>
  <c r="N14" i="21"/>
  <c r="AM4" i="21"/>
  <c r="B48" i="29"/>
  <c r="B30" i="7"/>
  <c r="N19" i="21" l="1"/>
  <c r="T10" i="21"/>
  <c r="N28" i="21"/>
  <c r="O10" i="21"/>
  <c r="O28" i="21"/>
  <c r="N10" i="21"/>
  <c r="O19" i="21"/>
  <c r="P10" i="21"/>
  <c r="P37" i="21"/>
  <c r="P28" i="21"/>
  <c r="V10" i="21"/>
  <c r="V37" i="21"/>
  <c r="V28" i="21"/>
  <c r="B49" i="29"/>
  <c r="B31" i="7"/>
  <c r="Q29" i="21" l="1"/>
  <c r="Z11" i="21"/>
  <c r="U29" i="21"/>
  <c r="X20" i="21"/>
  <c r="Z29" i="21"/>
  <c r="AG29" i="21"/>
  <c r="T29" i="21"/>
  <c r="AC38" i="21"/>
  <c r="W38" i="21"/>
  <c r="AD20" i="21"/>
  <c r="AB38" i="21"/>
  <c r="O20" i="21"/>
  <c r="AH38" i="21"/>
  <c r="Y20" i="21"/>
  <c r="S29" i="21"/>
  <c r="AC20" i="21"/>
  <c r="V11" i="21"/>
  <c r="AI11" i="21"/>
  <c r="AM11" i="21"/>
  <c r="AC11" i="21"/>
  <c r="O11" i="21"/>
  <c r="Y29" i="21"/>
  <c r="AF20" i="21"/>
  <c r="T20" i="21"/>
  <c r="Q38" i="21"/>
  <c r="U11" i="21"/>
  <c r="AB11" i="21"/>
  <c r="AJ29" i="21"/>
  <c r="AL29" i="21"/>
  <c r="AL38" i="21"/>
  <c r="AG38" i="21"/>
  <c r="AA29" i="21"/>
  <c r="U38" i="21"/>
  <c r="V20" i="21"/>
  <c r="P29" i="21"/>
  <c r="N11" i="21"/>
  <c r="AD29" i="21"/>
  <c r="AJ38" i="21"/>
  <c r="V38" i="21"/>
  <c r="S38" i="21"/>
  <c r="AA38" i="21"/>
  <c r="AI38" i="21"/>
  <c r="AL20" i="21"/>
  <c r="Y38" i="21"/>
  <c r="AD11" i="21"/>
  <c r="P11" i="21"/>
  <c r="W11" i="21"/>
  <c r="Y11" i="21"/>
  <c r="Z38" i="21"/>
  <c r="O38" i="21"/>
  <c r="AL11" i="21"/>
  <c r="AB20" i="21"/>
  <c r="W20" i="21"/>
  <c r="S20" i="21"/>
  <c r="S11" i="21"/>
  <c r="AF29" i="21"/>
  <c r="R29" i="21"/>
  <c r="U20" i="21"/>
  <c r="V29" i="21"/>
  <c r="R38" i="21"/>
  <c r="AH29" i="21"/>
  <c r="AG11" i="21"/>
  <c r="AE38" i="21"/>
  <c r="AJ11" i="21"/>
  <c r="AI20" i="21"/>
  <c r="AK11" i="21"/>
  <c r="AD38" i="21"/>
  <c r="AG20" i="21"/>
  <c r="T11" i="21"/>
  <c r="Q11" i="21"/>
  <c r="AC29" i="21"/>
  <c r="X38" i="21"/>
  <c r="X29" i="21"/>
  <c r="N20" i="21"/>
  <c r="R20" i="21"/>
  <c r="AE20" i="21"/>
  <c r="AH20" i="21"/>
  <c r="N38" i="21"/>
  <c r="AH11" i="21"/>
  <c r="W29" i="21"/>
  <c r="AE29" i="21"/>
  <c r="AK29" i="21"/>
  <c r="AM38" i="21"/>
  <c r="AK20" i="21"/>
  <c r="AF11" i="21"/>
  <c r="AF38" i="21"/>
  <c r="Z20" i="21"/>
  <c r="AI29" i="21"/>
  <c r="AE11" i="21"/>
  <c r="O29" i="21"/>
  <c r="AA11" i="21"/>
  <c r="P20" i="21"/>
  <c r="AB29" i="21"/>
  <c r="N29" i="21"/>
  <c r="P38" i="21"/>
  <c r="AJ20" i="21"/>
  <c r="AA20" i="21"/>
  <c r="AM20" i="21"/>
  <c r="AK38" i="21"/>
  <c r="AM29" i="21"/>
  <c r="T38" i="21"/>
  <c r="Q20" i="21"/>
  <c r="X11" i="21"/>
  <c r="R11" i="21"/>
  <c r="B50" i="29"/>
  <c r="B32" i="7"/>
  <c r="B51" i="29" l="1"/>
  <c r="B33" i="7"/>
  <c r="B52" i="29" l="1"/>
  <c r="B34" i="7"/>
  <c r="B53" i="29" l="1"/>
  <c r="B35" i="7"/>
  <c r="B36" i="7" l="1"/>
  <c r="B37" i="7" l="1"/>
  <c r="B38" i="7" l="1"/>
  <c r="B39" i="7" l="1"/>
  <c r="B40" i="7" l="1"/>
  <c r="B41" i="7" l="1"/>
  <c r="B42" i="7" l="1"/>
  <c r="B43" i="7" l="1"/>
  <c r="B44" i="7" l="1"/>
  <c r="B45" i="7" l="1"/>
  <c r="J21" i="8" l="1"/>
  <c r="K21" i="8" s="1"/>
  <c r="A21" i="8" s="1"/>
  <c r="J19" i="8"/>
  <c r="K19" i="8" s="1"/>
  <c r="A19" i="8" s="1"/>
  <c r="J17" i="8"/>
  <c r="K17" i="8" s="1"/>
  <c r="A17" i="8" s="1"/>
  <c r="J7" i="8"/>
  <c r="K7" i="8" s="1"/>
  <c r="A7" i="8" s="1"/>
  <c r="J22" i="8"/>
  <c r="K22" i="8" s="1"/>
  <c r="A22" i="8" s="1"/>
  <c r="J5" i="8"/>
  <c r="K5" i="8" s="1"/>
  <c r="A5" i="8" s="1"/>
  <c r="J18" i="8"/>
  <c r="K18" i="8" s="1"/>
  <c r="A18" i="8" s="1"/>
  <c r="J4" i="8"/>
  <c r="K4" i="8" s="1"/>
  <c r="A4" i="8" s="1"/>
  <c r="J6" i="8"/>
  <c r="K6" i="8" s="1"/>
  <c r="A6" i="8" s="1"/>
  <c r="J20" i="8"/>
  <c r="K20" i="8" s="1"/>
  <c r="A20" i="8" s="1"/>
  <c r="J8" i="8"/>
  <c r="K8" i="8" s="1"/>
  <c r="A8" i="8" s="1"/>
  <c r="J9" i="8"/>
  <c r="K9" i="8" s="1"/>
  <c r="A9" i="8" s="1"/>
  <c r="J10" i="8"/>
  <c r="K10" i="8" s="1"/>
  <c r="A10" i="8" s="1"/>
  <c r="J13" i="8"/>
  <c r="K13" i="8" s="1"/>
  <c r="A13" i="8" s="1"/>
  <c r="J14" i="8"/>
  <c r="K14" i="8" s="1"/>
  <c r="A14" i="8" s="1"/>
  <c r="J16" i="8"/>
  <c r="K16" i="8" s="1"/>
  <c r="A16" i="8" s="1"/>
  <c r="J11" i="8"/>
  <c r="K11" i="8" s="1"/>
  <c r="A11" i="8" s="1"/>
  <c r="J12" i="8"/>
  <c r="K12" i="8" s="1"/>
  <c r="A12" i="8" s="1"/>
  <c r="J15" i="8"/>
  <c r="K15" i="8" s="1"/>
  <c r="A15" i="8" s="1"/>
  <c r="B46" i="7"/>
  <c r="V31" i="8" l="1"/>
  <c r="Q31" i="8"/>
  <c r="U15" i="8"/>
  <c r="U19" i="8" s="1"/>
  <c r="AA17" i="8"/>
  <c r="AA22" i="8"/>
  <c r="R31" i="8"/>
  <c r="AM27" i="8"/>
  <c r="Q15" i="8"/>
  <c r="Q19" i="8" s="1"/>
  <c r="V17" i="8"/>
  <c r="V22" i="8"/>
  <c r="P34" i="8"/>
  <c r="AK33" i="8"/>
  <c r="AK37" i="8" s="1"/>
  <c r="O18" i="8"/>
  <c r="S24" i="8"/>
  <c r="S28" i="8" s="1"/>
  <c r="Q27" i="8"/>
  <c r="AL33" i="8"/>
  <c r="AL37" i="8" s="1"/>
  <c r="AG33" i="8"/>
  <c r="AG37" i="8" s="1"/>
  <c r="AK17" i="8"/>
  <c r="N24" i="8"/>
  <c r="N28" i="8" s="1"/>
  <c r="AI26" i="8"/>
  <c r="AF7" i="8"/>
  <c r="R33" i="8"/>
  <c r="R37" i="8" s="1"/>
  <c r="AM32" i="8"/>
  <c r="N35" i="8"/>
  <c r="AI34" i="8"/>
  <c r="AM18" i="8"/>
  <c r="AL25" i="8"/>
  <c r="AM31" i="8"/>
  <c r="AJ34" i="8"/>
  <c r="AE34" i="8"/>
  <c r="AI18" i="8"/>
  <c r="AD25" i="8"/>
  <c r="AE31" i="8"/>
  <c r="AD8" i="8"/>
  <c r="AL24" i="8"/>
  <c r="AL28" i="8" s="1"/>
  <c r="AG24" i="8"/>
  <c r="AG28" i="8" s="1"/>
  <c r="Z34" i="8"/>
  <c r="O13" i="8"/>
  <c r="N15" i="8"/>
  <c r="N19" i="8" s="1"/>
  <c r="AH24" i="8"/>
  <c r="AH28" i="8" s="1"/>
  <c r="AC24" i="8"/>
  <c r="AC28" i="8" s="1"/>
  <c r="R34" i="8"/>
  <c r="AK9" i="8"/>
  <c r="AH14" i="8"/>
  <c r="AH25" i="8"/>
  <c r="Z26" i="8"/>
  <c r="U26" i="8"/>
  <c r="Y13" i="8"/>
  <c r="O15" i="8"/>
  <c r="O17" i="8"/>
  <c r="V26" i="8"/>
  <c r="Q26" i="8"/>
  <c r="U13" i="8"/>
  <c r="AJ14" i="8"/>
  <c r="AJ16" i="8"/>
  <c r="T32" i="8"/>
  <c r="O32" i="8"/>
  <c r="S16" i="8"/>
  <c r="AG18" i="8"/>
  <c r="AG23" i="8"/>
  <c r="P32" i="8"/>
  <c r="AK31" i="8"/>
  <c r="O16" i="8"/>
  <c r="AB18" i="8"/>
  <c r="AB23" i="8"/>
  <c r="R8" i="8"/>
  <c r="X15" i="8"/>
  <c r="X19" i="8" s="1"/>
  <c r="S13" i="8"/>
  <c r="AM14" i="8"/>
  <c r="AJ25" i="8"/>
  <c r="AE25" i="8"/>
  <c r="V36" i="8"/>
  <c r="T14" i="8"/>
  <c r="T16" i="8"/>
  <c r="AF25" i="8"/>
  <c r="AA25" i="8"/>
  <c r="N36" i="8"/>
  <c r="T36" i="8"/>
  <c r="O36" i="8"/>
  <c r="S23" i="8"/>
  <c r="X31" i="8"/>
  <c r="Y34" i="8"/>
  <c r="P36" i="8"/>
  <c r="AK35" i="8"/>
  <c r="O23" i="8"/>
  <c r="P31" i="8"/>
  <c r="Q34" i="8"/>
  <c r="AJ9" i="8"/>
  <c r="R26" i="8"/>
  <c r="AH33" i="8"/>
  <c r="AH37" i="8" s="1"/>
  <c r="AC33" i="8"/>
  <c r="AC37" i="8" s="1"/>
  <c r="AG17" i="8"/>
  <c r="AH23" i="8"/>
  <c r="AA26" i="8"/>
  <c r="AD33" i="8"/>
  <c r="AD37" i="8" s="1"/>
  <c r="Y33" i="8"/>
  <c r="Y37" i="8" s="1"/>
  <c r="AC17" i="8"/>
  <c r="AC23" i="8"/>
  <c r="S26" i="8"/>
  <c r="AB36" i="8"/>
  <c r="W36" i="8"/>
  <c r="AA23" i="8"/>
  <c r="N32" i="8"/>
  <c r="O35" i="8"/>
  <c r="X36" i="8"/>
  <c r="S36" i="8"/>
  <c r="W23" i="8"/>
  <c r="AF31" i="8"/>
  <c r="AG34" i="8"/>
  <c r="R13" i="8"/>
  <c r="AD35" i="8"/>
  <c r="Y35" i="8"/>
  <c r="AC22" i="8"/>
  <c r="AD24" i="8"/>
  <c r="AD28" i="8" s="1"/>
  <c r="Y24" i="8"/>
  <c r="Y28" i="8" s="1"/>
  <c r="AJ33" i="8"/>
  <c r="AJ37" i="8" s="1"/>
  <c r="AK36" i="8"/>
  <c r="AC14" i="8"/>
  <c r="Z24" i="8"/>
  <c r="Z28" i="8" s="1"/>
  <c r="U24" i="8"/>
  <c r="U28" i="8" s="1"/>
  <c r="AB33" i="8"/>
  <c r="AB37" i="8" s="1"/>
  <c r="AC36" i="8"/>
  <c r="X14" i="8"/>
  <c r="X27" i="8"/>
  <c r="S27" i="8"/>
  <c r="W14" i="8"/>
  <c r="U16" i="8"/>
  <c r="U18" i="8"/>
  <c r="T27" i="8"/>
  <c r="O27" i="8"/>
  <c r="S14" i="8"/>
  <c r="P16" i="8"/>
  <c r="P18" i="8"/>
  <c r="AF33" i="8"/>
  <c r="AF37" i="8" s="1"/>
  <c r="AL31" i="8"/>
  <c r="AG31" i="8"/>
  <c r="AK15" i="8"/>
  <c r="AK19" i="8" s="1"/>
  <c r="V18" i="8"/>
  <c r="V23" i="8"/>
  <c r="AH31" i="8"/>
  <c r="AC31" i="8"/>
  <c r="AG15" i="8"/>
  <c r="AG19" i="8" s="1"/>
  <c r="Q18" i="8"/>
  <c r="Q23" i="8"/>
  <c r="AF34" i="8"/>
  <c r="AA34" i="8"/>
  <c r="AE18" i="8"/>
  <c r="V25" i="8"/>
  <c r="W31" i="8"/>
  <c r="AB34" i="8"/>
  <c r="W34" i="8"/>
  <c r="AA18" i="8"/>
  <c r="N25" i="8"/>
  <c r="O31" i="8"/>
  <c r="V8" i="8"/>
  <c r="X13" i="8"/>
  <c r="AH34" i="8"/>
  <c r="AI27" i="8"/>
  <c r="AJ27" i="8"/>
  <c r="AK18" i="8"/>
  <c r="V13" i="8"/>
  <c r="R18" i="8"/>
  <c r="AK5" i="8"/>
  <c r="AG6" i="8"/>
  <c r="AG10" i="8" s="1"/>
  <c r="AJ18" i="8"/>
  <c r="AK27" i="8"/>
  <c r="X4" i="8"/>
  <c r="AJ5" i="8"/>
  <c r="N13" i="8"/>
  <c r="R16" i="8"/>
  <c r="O24" i="8"/>
  <c r="O28" i="8" s="1"/>
  <c r="AA8" i="8"/>
  <c r="AL16" i="8"/>
  <c r="N14" i="8"/>
  <c r="AM25" i="8"/>
  <c r="AD14" i="8"/>
  <c r="N26" i="8"/>
  <c r="AD36" i="8"/>
  <c r="Y16" i="8"/>
  <c r="T25" i="8"/>
  <c r="P27" i="8"/>
  <c r="O14" i="8"/>
  <c r="AJ17" i="8"/>
  <c r="AG26" i="8"/>
  <c r="AE15" i="8"/>
  <c r="AE19" i="8" s="1"/>
  <c r="AJ32" i="8"/>
  <c r="AI16" i="8"/>
  <c r="AE24" i="8"/>
  <c r="AE28" i="8" s="1"/>
  <c r="AA32" i="8"/>
  <c r="W22" i="8"/>
  <c r="X9" i="8"/>
  <c r="S34" i="8"/>
  <c r="AF24" i="8"/>
  <c r="AF28" i="8" s="1"/>
  <c r="T34" i="8"/>
  <c r="S18" i="8"/>
  <c r="Y27" i="8"/>
  <c r="AM36" i="8"/>
  <c r="T33" i="8"/>
  <c r="T37" i="8" s="1"/>
  <c r="R14" i="8"/>
  <c r="AM23" i="8"/>
  <c r="AM35" i="8"/>
  <c r="P35" i="8"/>
  <c r="N31" i="8"/>
  <c r="AI14" i="8"/>
  <c r="AC16" i="8"/>
  <c r="AD7" i="8"/>
  <c r="AD6" i="8"/>
  <c r="AD10" i="8" s="1"/>
  <c r="Z25" i="8"/>
  <c r="Y23" i="8"/>
  <c r="Q5" i="8"/>
  <c r="Q4" i="8"/>
  <c r="AM9" i="8"/>
  <c r="V7" i="8"/>
  <c r="V6" i="8"/>
  <c r="V10" i="8" s="1"/>
  <c r="AK23" i="8"/>
  <c r="AM33" i="8"/>
  <c r="AM37" i="8" s="1"/>
  <c r="AL5" i="8"/>
  <c r="X7" i="8"/>
  <c r="AA5" i="8"/>
  <c r="U35" i="8"/>
  <c r="T9" i="8"/>
  <c r="AI13" i="8"/>
  <c r="X35" i="8"/>
  <c r="O22" i="8"/>
  <c r="S31" i="8"/>
  <c r="AB4" i="8"/>
  <c r="N6" i="8"/>
  <c r="N10" i="8" s="1"/>
  <c r="R32" i="8"/>
  <c r="AK8" i="8"/>
  <c r="AH9" i="8"/>
  <c r="AA4" i="8"/>
  <c r="AM5" i="8"/>
  <c r="R25" i="8"/>
  <c r="AA35" i="8"/>
  <c r="AF6" i="8"/>
  <c r="AF10" i="8" s="1"/>
  <c r="AF8" i="8"/>
  <c r="T35" i="8"/>
  <c r="AL7" i="8"/>
  <c r="R7" i="8"/>
  <c r="AM22" i="8"/>
  <c r="AM16" i="8"/>
  <c r="AG35" i="8"/>
  <c r="AH35" i="8"/>
  <c r="AA33" i="8"/>
  <c r="AA37" i="8" s="1"/>
  <c r="AL14" i="8"/>
  <c r="AI22" i="8"/>
  <c r="Q7" i="8"/>
  <c r="AC9" i="8"/>
  <c r="Z23" i="8"/>
  <c r="W33" i="8"/>
  <c r="W37" i="8" s="1"/>
  <c r="AD5" i="8"/>
  <c r="P7" i="8"/>
  <c r="AI5" i="8"/>
  <c r="AI17" i="8"/>
  <c r="W26" i="8"/>
  <c r="AF15" i="8"/>
  <c r="AF19" i="8" s="1"/>
  <c r="P5" i="8"/>
  <c r="P26" i="8"/>
  <c r="N16" i="8"/>
  <c r="AC15" i="8"/>
  <c r="AC19" i="8" s="1"/>
  <c r="AL22" i="8"/>
  <c r="U31" i="8"/>
  <c r="AF17" i="8"/>
  <c r="R36" i="8"/>
  <c r="AA27" i="8"/>
  <c r="W32" i="8"/>
  <c r="R22" i="8"/>
  <c r="X32" i="8"/>
  <c r="W16" i="8"/>
  <c r="AL23" i="8"/>
  <c r="Q35" i="8"/>
  <c r="AB26" i="8"/>
  <c r="R35" i="8"/>
  <c r="Q22" i="8"/>
  <c r="U32" i="8"/>
  <c r="AJ36" i="8"/>
  <c r="AI23" i="8"/>
  <c r="AE35" i="8"/>
  <c r="AA36" i="8"/>
  <c r="V32" i="8"/>
  <c r="AB13" i="8"/>
  <c r="AC26" i="8"/>
  <c r="Z15" i="8"/>
  <c r="Z19" i="8" s="1"/>
  <c r="AD26" i="8"/>
  <c r="AC13" i="8"/>
  <c r="T17" i="8"/>
  <c r="P25" i="8"/>
  <c r="P17" i="8"/>
  <c r="AK16" i="8"/>
  <c r="AI7" i="8"/>
  <c r="R5" i="8"/>
  <c r="R4" i="8"/>
  <c r="AB15" i="8"/>
  <c r="AB19" i="8" s="1"/>
  <c r="AL15" i="8"/>
  <c r="AL19" i="8" s="1"/>
  <c r="N9" i="8"/>
  <c r="V34" i="8"/>
  <c r="AG36" i="8"/>
  <c r="AJ4" i="8"/>
  <c r="Y6" i="8"/>
  <c r="Y10" i="8" s="1"/>
  <c r="AD17" i="8"/>
  <c r="O26" i="8"/>
  <c r="AK14" i="8"/>
  <c r="AL4" i="8"/>
  <c r="R27" i="8"/>
  <c r="Y22" i="8"/>
  <c r="AB25" i="8"/>
  <c r="AI15" i="8"/>
  <c r="AI19" i="8" s="1"/>
  <c r="AD13" i="8"/>
  <c r="AH15" i="8"/>
  <c r="AH19" i="8" s="1"/>
  <c r="AD23" i="8"/>
  <c r="AK7" i="8"/>
  <c r="V15" i="8"/>
  <c r="V19" i="8" s="1"/>
  <c r="V24" i="8"/>
  <c r="V28" i="8" s="1"/>
  <c r="AC34" i="8"/>
  <c r="T6" i="8"/>
  <c r="T10" i="8" s="1"/>
  <c r="AH7" i="8"/>
  <c r="AM8" i="8"/>
  <c r="AD18" i="8"/>
  <c r="AC27" i="8"/>
  <c r="T4" i="8"/>
  <c r="AF5" i="8"/>
  <c r="P23" i="8"/>
  <c r="O6" i="8"/>
  <c r="Y5" i="8"/>
  <c r="U25" i="8"/>
  <c r="AD31" i="8"/>
  <c r="AL36" i="8"/>
  <c r="AD16" i="8"/>
  <c r="AI25" i="8"/>
  <c r="Y14" i="8"/>
  <c r="T31" i="8"/>
  <c r="O25" i="8"/>
  <c r="AK26" i="8"/>
  <c r="AJ15" i="8"/>
  <c r="AJ19" i="8" s="1"/>
  <c r="AL26" i="8"/>
  <c r="AK13" i="8"/>
  <c r="AE17" i="8"/>
  <c r="AE32" i="8"/>
  <c r="AB22" i="8"/>
  <c r="AF32" i="8"/>
  <c r="AE16" i="8"/>
  <c r="W24" i="8"/>
  <c r="W28" i="8" s="1"/>
  <c r="X34" i="8"/>
  <c r="W18" i="8"/>
  <c r="AG27" i="8"/>
  <c r="O34" i="8"/>
  <c r="X24" i="8"/>
  <c r="X28" i="8" s="1"/>
  <c r="N8" i="8"/>
  <c r="Q24" i="8"/>
  <c r="Q28" i="8" s="1"/>
  <c r="U36" i="8"/>
  <c r="AI36" i="8"/>
  <c r="AL32" i="8"/>
  <c r="AM13" i="8"/>
  <c r="AK24" i="8"/>
  <c r="AK28" i="8" s="1"/>
  <c r="P22" i="8"/>
  <c r="AL34" i="8"/>
  <c r="Y32" i="8"/>
  <c r="Q9" i="8"/>
  <c r="P9" i="8"/>
  <c r="AA9" i="8"/>
  <c r="AJ6" i="8"/>
  <c r="AJ10" i="8" s="1"/>
  <c r="Z14" i="8"/>
  <c r="X26" i="8"/>
  <c r="AI31" i="8"/>
  <c r="AC5" i="8"/>
  <c r="Z36" i="8"/>
  <c r="V14" i="8"/>
  <c r="S22" i="8"/>
  <c r="AE6" i="8"/>
  <c r="AE10" i="8" s="1"/>
  <c r="AE8" i="8"/>
  <c r="S33" i="8"/>
  <c r="S37" i="8" s="1"/>
  <c r="AJ26" i="8"/>
  <c r="W25" i="8"/>
  <c r="X25" i="8"/>
  <c r="AD15" i="8"/>
  <c r="AD19" i="8" s="1"/>
  <c r="AE9" i="8"/>
  <c r="AG16" i="8"/>
  <c r="U5" i="8"/>
  <c r="Q6" i="8"/>
  <c r="Q10" i="8" s="1"/>
  <c r="N18" i="8"/>
  <c r="AE26" i="8"/>
  <c r="AB16" i="8"/>
  <c r="T5" i="8"/>
  <c r="AH8" i="8"/>
  <c r="W15" i="8"/>
  <c r="W19" i="8" s="1"/>
  <c r="T23" i="8"/>
  <c r="Y7" i="8"/>
  <c r="AE13" i="8"/>
  <c r="AM7" i="8"/>
  <c r="AH6" i="8"/>
  <c r="AH10" i="8" s="1"/>
  <c r="AK6" i="8"/>
  <c r="AK10" i="8" s="1"/>
  <c r="Y31" i="8"/>
  <c r="AL17" i="8"/>
  <c r="Z31" i="8"/>
  <c r="Y15" i="8"/>
  <c r="Y19" i="8" s="1"/>
  <c r="AF22" i="8"/>
  <c r="AF27" i="8"/>
  <c r="AB32" i="8"/>
  <c r="AA16" i="8"/>
  <c r="R24" i="8"/>
  <c r="R28" i="8" s="1"/>
  <c r="S32" i="8"/>
  <c r="AL18" i="8"/>
  <c r="V35" i="8"/>
  <c r="U22" i="8"/>
  <c r="AC32" i="8"/>
  <c r="AM34" i="8"/>
  <c r="T26" i="8"/>
  <c r="AL8" i="8"/>
  <c r="AE36" i="8"/>
  <c r="AD32" i="8"/>
  <c r="AF36" i="8"/>
  <c r="AE23" i="8"/>
  <c r="W35" i="8"/>
  <c r="AH26" i="8"/>
  <c r="AG13" i="8"/>
  <c r="Z17" i="8"/>
  <c r="Y26" i="8"/>
  <c r="T15" i="8"/>
  <c r="T19" i="8" s="1"/>
  <c r="Z32" i="8"/>
  <c r="S15" i="8"/>
  <c r="S19" i="8" s="1"/>
  <c r="AE27" i="8"/>
  <c r="AJ22" i="8"/>
  <c r="AA24" i="8"/>
  <c r="AA28" i="8" s="1"/>
  <c r="AF14" i="8"/>
  <c r="X33" i="8"/>
  <c r="X37" i="8" s="1"/>
  <c r="AI35" i="8"/>
  <c r="AC7" i="8"/>
  <c r="AC6" i="8"/>
  <c r="AC10" i="8" s="1"/>
  <c r="Z22" i="8"/>
  <c r="AH17" i="8"/>
  <c r="P13" i="8"/>
  <c r="AB31" i="8"/>
  <c r="AC8" i="8"/>
  <c r="R9" i="8"/>
  <c r="S4" i="8"/>
  <c r="AE5" i="8"/>
  <c r="Z35" i="8"/>
  <c r="AK32" i="8"/>
  <c r="AF35" i="8"/>
  <c r="S25" i="8"/>
  <c r="N27" i="8"/>
  <c r="Q36" i="8"/>
  <c r="N7" i="8"/>
  <c r="V9" i="8"/>
  <c r="AJ7" i="8"/>
  <c r="AG14" i="8"/>
  <c r="AD22" i="8"/>
  <c r="AM6" i="8"/>
  <c r="AM10" i="8" s="1"/>
  <c r="U9" i="8"/>
  <c r="P33" i="8"/>
  <c r="P37" i="8" s="1"/>
  <c r="W9" i="8"/>
  <c r="P15" i="8"/>
  <c r="AM4" i="8"/>
  <c r="S5" i="8"/>
  <c r="AI24" i="8"/>
  <c r="AI28" i="8" s="1"/>
  <c r="AA7" i="8"/>
  <c r="Q17" i="8"/>
  <c r="AI32" i="8"/>
  <c r="AL35" i="8"/>
  <c r="AI33" i="8"/>
  <c r="AI37" i="8" s="1"/>
  <c r="Z27" i="8"/>
  <c r="T18" i="8"/>
  <c r="AM26" i="8"/>
  <c r="W17" i="8"/>
  <c r="X5" i="8"/>
  <c r="AL27" i="8"/>
  <c r="U8" i="8"/>
  <c r="AB8" i="8"/>
  <c r="R17" i="8"/>
  <c r="W5" i="8"/>
  <c r="P24" i="8"/>
  <c r="P28" i="8" s="1"/>
  <c r="U34" i="8"/>
  <c r="P6" i="8"/>
  <c r="AB7" i="8"/>
  <c r="N34" i="8"/>
  <c r="AI9" i="8"/>
  <c r="AB17" i="8"/>
  <c r="AE14" i="8"/>
  <c r="W27" i="8"/>
  <c r="N33" i="8"/>
  <c r="N37" i="8" s="1"/>
  <c r="AH27" i="8"/>
  <c r="AB24" i="8"/>
  <c r="AB28" i="8" s="1"/>
  <c r="X6" i="8"/>
  <c r="X10" i="8" s="1"/>
  <c r="AJ35" i="8"/>
  <c r="AH18" i="8"/>
  <c r="O8" i="8"/>
  <c r="AG8" i="8"/>
  <c r="W4" i="8"/>
  <c r="AM15" i="8"/>
  <c r="AM19" i="8" s="1"/>
  <c r="AF4" i="8"/>
  <c r="AF18" i="8"/>
  <c r="Z18" i="8"/>
  <c r="X23" i="8"/>
  <c r="U17" i="8"/>
  <c r="AF23" i="8"/>
  <c r="AE33" i="8"/>
  <c r="AE37" i="8" s="1"/>
  <c r="AH5" i="8"/>
  <c r="T7" i="8"/>
  <c r="AD34" i="8"/>
  <c r="Q13" i="8"/>
  <c r="AM17" i="8"/>
  <c r="AG5" i="8"/>
  <c r="S7" i="8"/>
  <c r="AD27" i="8"/>
  <c r="Q8" i="8"/>
  <c r="T8" i="8"/>
  <c r="V16" i="8"/>
  <c r="Z8" i="8"/>
  <c r="R15" i="8"/>
  <c r="R19" i="8" s="1"/>
  <c r="N23" i="8"/>
  <c r="U7" i="8"/>
  <c r="AL9" i="8"/>
  <c r="AH16" i="8"/>
  <c r="V5" i="8"/>
  <c r="O5" i="8"/>
  <c r="AH32" i="8"/>
  <c r="AI4" i="8"/>
  <c r="Y9" i="8"/>
  <c r="X8" i="8"/>
  <c r="S8" i="8"/>
  <c r="AH22" i="8"/>
  <c r="AC35" i="8"/>
  <c r="O9" i="8"/>
  <c r="AE4" i="8"/>
  <c r="S17" i="8"/>
  <c r="T13" i="8"/>
  <c r="AH36" i="8"/>
  <c r="X22" i="8"/>
  <c r="AG7" i="8"/>
  <c r="Y36" i="8"/>
  <c r="R6" i="8"/>
  <c r="R10" i="8" s="1"/>
  <c r="AB27" i="8"/>
  <c r="Z33" i="8"/>
  <c r="Z37" i="8" s="1"/>
  <c r="AK25" i="8"/>
  <c r="R23" i="8"/>
  <c r="X17" i="8"/>
  <c r="AG25" i="8"/>
  <c r="P14" i="8"/>
  <c r="AH4" i="8"/>
  <c r="AF26" i="8"/>
  <c r="AE7" i="8"/>
  <c r="Z7" i="8"/>
  <c r="AJ13" i="8"/>
  <c r="AG4" i="8"/>
  <c r="U23" i="8"/>
  <c r="O33" i="8"/>
  <c r="O37" i="8" s="1"/>
  <c r="Z5" i="8"/>
  <c r="AL6" i="8"/>
  <c r="AL10" i="8" s="1"/>
  <c r="S9" i="8"/>
  <c r="AA13" i="8"/>
  <c r="AG32" i="8"/>
  <c r="AM24" i="8"/>
  <c r="AM28" i="8" s="1"/>
  <c r="AG22" i="8"/>
  <c r="AK34" i="8"/>
  <c r="P8" i="8"/>
  <c r="AL13" i="8"/>
  <c r="W6" i="8"/>
  <c r="W10" i="8" s="1"/>
  <c r="AJ31" i="8"/>
  <c r="Z9" i="8"/>
  <c r="AF9" i="8"/>
  <c r="AA31" i="8"/>
  <c r="Y4" i="8"/>
  <c r="AA14" i="8"/>
  <c r="U33" i="8"/>
  <c r="U37" i="8" s="1"/>
  <c r="V33" i="8"/>
  <c r="V37" i="8" s="1"/>
  <c r="AC25" i="8"/>
  <c r="Q14" i="8"/>
  <c r="N22" i="8"/>
  <c r="AA6" i="8"/>
  <c r="AA10" i="8" s="1"/>
  <c r="W7" i="8"/>
  <c r="AE22" i="8"/>
  <c r="Q32" i="8"/>
  <c r="N5" i="8"/>
  <c r="Z6" i="8"/>
  <c r="Z10" i="8" s="1"/>
  <c r="AC4" i="8"/>
  <c r="N17" i="8"/>
  <c r="Q25" i="8"/>
  <c r="AG9" i="8"/>
  <c r="Z4" i="8"/>
  <c r="AJ24" i="8"/>
  <c r="AJ28" i="8" s="1"/>
  <c r="S35" i="8"/>
  <c r="W8" i="8"/>
  <c r="AK22" i="8"/>
  <c r="AB9" i="8"/>
  <c r="Z13" i="8"/>
  <c r="AK4" i="8"/>
  <c r="Y25" i="8"/>
  <c r="AD4" i="8"/>
  <c r="AB14" i="8"/>
  <c r="AI6" i="8"/>
  <c r="AI10" i="8" s="1"/>
  <c r="T22" i="8"/>
  <c r="AJ23" i="8"/>
  <c r="AF16" i="8"/>
  <c r="Z16" i="8"/>
  <c r="Y17" i="8"/>
  <c r="Q33" i="8"/>
  <c r="Q37" i="8" s="1"/>
  <c r="AH13" i="8"/>
  <c r="Y8" i="8"/>
  <c r="AJ8" i="8"/>
  <c r="O4" i="8"/>
  <c r="W13" i="8"/>
  <c r="X16" i="8"/>
  <c r="T24" i="8"/>
  <c r="T28" i="8" s="1"/>
  <c r="AI8" i="8"/>
  <c r="N4" i="8"/>
  <c r="AB35" i="8"/>
  <c r="AF13" i="8"/>
  <c r="AC18" i="8"/>
  <c r="S6" i="8"/>
  <c r="O7" i="8"/>
  <c r="Y18" i="8"/>
  <c r="U27" i="8"/>
  <c r="P4" i="8"/>
  <c r="AB5" i="8"/>
  <c r="V27" i="8"/>
  <c r="X18" i="8"/>
  <c r="V4" i="8"/>
  <c r="AD9" i="8"/>
  <c r="Q16" i="8"/>
  <c r="U14" i="8"/>
  <c r="U6" i="8"/>
  <c r="U10" i="8" s="1"/>
  <c r="U4" i="8"/>
  <c r="AB6" i="8"/>
  <c r="AB10" i="8" s="1"/>
  <c r="AA15" i="8"/>
  <c r="AA19" i="8" s="1"/>
  <c r="B47" i="7"/>
  <c r="S10" i="8" l="1"/>
  <c r="O10" i="8"/>
  <c r="O19" i="8"/>
  <c r="P19" i="8"/>
  <c r="P10" i="8"/>
  <c r="AG20" i="8"/>
  <c r="R38" i="8"/>
  <c r="AE38" i="8"/>
  <c r="AC20" i="8"/>
  <c r="U11" i="8"/>
  <c r="W11" i="8"/>
  <c r="X38" i="8"/>
  <c r="Q29" i="8"/>
  <c r="AF29" i="8"/>
  <c r="AB38" i="8"/>
  <c r="O20" i="8"/>
  <c r="B48" i="7"/>
  <c r="Z20" i="8" l="1"/>
  <c r="AH11" i="8"/>
  <c r="AL11" i="8"/>
  <c r="AD38" i="8"/>
  <c r="O11" i="8"/>
  <c r="P11" i="8"/>
  <c r="AJ11" i="8"/>
  <c r="V38" i="8"/>
  <c r="S20" i="8"/>
  <c r="AH38" i="8"/>
  <c r="P38" i="8"/>
  <c r="AG38" i="8"/>
  <c r="AK20" i="8"/>
  <c r="AH20" i="8"/>
  <c r="AE11" i="8"/>
  <c r="R20" i="8"/>
  <c r="AA11" i="8"/>
  <c r="AJ38" i="8"/>
  <c r="P20" i="8"/>
  <c r="U38" i="8"/>
  <c r="AD29" i="8"/>
  <c r="AL20" i="8"/>
  <c r="AG11" i="8"/>
  <c r="Q20" i="8"/>
  <c r="AB20" i="8"/>
  <c r="AM20" i="8"/>
  <c r="Z11" i="8"/>
  <c r="AM29" i="8"/>
  <c r="V11" i="8"/>
  <c r="Q11" i="8"/>
  <c r="AC29" i="8"/>
  <c r="AE20" i="8"/>
  <c r="V29" i="8"/>
  <c r="W20" i="8"/>
  <c r="Z38" i="8"/>
  <c r="S11" i="8"/>
  <c r="AA38" i="8"/>
  <c r="N38" i="8"/>
  <c r="S29" i="8"/>
  <c r="AF38" i="8"/>
  <c r="W29" i="8"/>
  <c r="AL29" i="8"/>
  <c r="T29" i="8"/>
  <c r="AA20" i="8"/>
  <c r="T38" i="8"/>
  <c r="AJ20" i="8"/>
  <c r="T20" i="8"/>
  <c r="AC11" i="8"/>
  <c r="X20" i="8"/>
  <c r="AM38" i="8"/>
  <c r="W38" i="8"/>
  <c r="AK29" i="8"/>
  <c r="O38" i="8"/>
  <c r="U20" i="8"/>
  <c r="O29" i="8"/>
  <c r="AI29" i="8"/>
  <c r="Y38" i="8"/>
  <c r="AB29" i="8"/>
  <c r="R29" i="8"/>
  <c r="AJ29" i="8"/>
  <c r="N20" i="8"/>
  <c r="Y29" i="8"/>
  <c r="AI20" i="8"/>
  <c r="Y20" i="8"/>
  <c r="AG29" i="8"/>
  <c r="AL38" i="8"/>
  <c r="AI11" i="8"/>
  <c r="AM11" i="8"/>
  <c r="N29" i="8"/>
  <c r="AC38" i="8"/>
  <c r="N11" i="8"/>
  <c r="S38" i="8"/>
  <c r="X11" i="8"/>
  <c r="AI38" i="8"/>
  <c r="AF20" i="8"/>
  <c r="AD11" i="8"/>
  <c r="Y11" i="8"/>
  <c r="X29" i="8"/>
  <c r="AK11" i="8"/>
  <c r="P29" i="8"/>
  <c r="AB11" i="8"/>
  <c r="V20" i="8"/>
  <c r="AK38" i="8"/>
  <c r="AE29" i="8"/>
  <c r="Z29" i="8"/>
  <c r="AF11" i="8"/>
  <c r="T11" i="8"/>
  <c r="AD20" i="8"/>
  <c r="AA29" i="8"/>
  <c r="R11" i="8"/>
  <c r="U29" i="8"/>
  <c r="Q38" i="8"/>
  <c r="AH29" i="8"/>
  <c r="B49" i="7"/>
  <c r="B50" i="7" l="1"/>
  <c r="B51" i="7" l="1"/>
  <c r="B52" i="7" l="1"/>
  <c r="B53" i="7" l="1"/>
  <c r="B54" i="7" l="1"/>
  <c r="B55" i="7" l="1"/>
  <c r="B56" i="7" l="1"/>
  <c r="B57" i="7" l="1"/>
  <c r="B58" i="7" s="1"/>
  <c r="B59" i="7" l="1"/>
  <c r="B60" i="7" l="1"/>
  <c r="B61" i="7" l="1"/>
  <c r="B62" i="7" l="1"/>
  <c r="B63" i="7" l="1"/>
  <c r="B64" i="7" l="1"/>
  <c r="B65" i="7" l="1"/>
  <c r="B66" i="7" l="1"/>
  <c r="B67" i="7" l="1"/>
  <c r="B68" i="7" l="1"/>
  <c r="J8" i="26"/>
  <c r="K8" i="26" s="1"/>
  <c r="A8" i="26" s="1"/>
  <c r="J7" i="26"/>
  <c r="K7" i="26" s="1"/>
  <c r="A7" i="26" s="1"/>
  <c r="J5" i="26"/>
  <c r="K5" i="26" s="1"/>
  <c r="A5" i="26" s="1"/>
  <c r="J4" i="26"/>
  <c r="K4" i="26" s="1"/>
  <c r="A4" i="26" s="1"/>
  <c r="J6" i="26"/>
  <c r="K6" i="26" s="1"/>
  <c r="A6" i="26" s="1"/>
  <c r="B69" i="7" l="1"/>
  <c r="AJ18" i="26"/>
  <c r="AF18" i="26"/>
  <c r="AB18" i="26"/>
  <c r="X18" i="26"/>
  <c r="T18" i="26"/>
  <c r="P18" i="26"/>
  <c r="AM17" i="26"/>
  <c r="AI17" i="26"/>
  <c r="AE17" i="26"/>
  <c r="AA17" i="26"/>
  <c r="W17" i="26"/>
  <c r="S17" i="26"/>
  <c r="O17" i="26"/>
  <c r="AL16" i="26"/>
  <c r="AL19" i="26" s="1"/>
  <c r="AH16" i="26"/>
  <c r="AH19" i="26" s="1"/>
  <c r="AD16" i="26"/>
  <c r="AD19" i="26" s="1"/>
  <c r="Z16" i="26"/>
  <c r="V16" i="26"/>
  <c r="V19" i="26" s="1"/>
  <c r="R16" i="26"/>
  <c r="R19" i="26" s="1"/>
  <c r="N16" i="26"/>
  <c r="AK15" i="26"/>
  <c r="AG15" i="26"/>
  <c r="AC15" i="26"/>
  <c r="Y15" i="26"/>
  <c r="U15" i="26"/>
  <c r="Q15" i="26"/>
  <c r="AJ14" i="26"/>
  <c r="AF14" i="26"/>
  <c r="AB14" i="26"/>
  <c r="X14" i="26"/>
  <c r="T14" i="26"/>
  <c r="P14" i="26"/>
  <c r="AM13" i="26"/>
  <c r="AI13" i="26"/>
  <c r="AE13" i="26"/>
  <c r="AA13" i="26"/>
  <c r="W13" i="26"/>
  <c r="S13" i="26"/>
  <c r="O13" i="26"/>
  <c r="AK9" i="26"/>
  <c r="AG9" i="26"/>
  <c r="AC9" i="26"/>
  <c r="Y9" i="26"/>
  <c r="U9" i="26"/>
  <c r="Q9" i="26"/>
  <c r="AJ8" i="26"/>
  <c r="AF8" i="26"/>
  <c r="AB8" i="26"/>
  <c r="X8" i="26"/>
  <c r="T8" i="26"/>
  <c r="P8" i="26"/>
  <c r="AM7" i="26"/>
  <c r="AM10" i="26" s="1"/>
  <c r="AI7" i="26"/>
  <c r="AI10" i="26" s="1"/>
  <c r="AE7" i="26"/>
  <c r="AE10" i="26" s="1"/>
  <c r="AA7" i="26"/>
  <c r="W7" i="26"/>
  <c r="S7" i="26"/>
  <c r="S10" i="26" s="1"/>
  <c r="O7" i="26"/>
  <c r="AL6" i="26"/>
  <c r="AH6" i="26"/>
  <c r="AD6" i="26"/>
  <c r="Z6" i="26"/>
  <c r="V6" i="26"/>
  <c r="R6" i="26"/>
  <c r="N6" i="26"/>
  <c r="AK5" i="26"/>
  <c r="AG5" i="26"/>
  <c r="AC5" i="26"/>
  <c r="Y5" i="26"/>
  <c r="U5" i="26"/>
  <c r="Q5" i="26"/>
  <c r="AM18" i="26"/>
  <c r="AI18" i="26"/>
  <c r="AE18" i="26"/>
  <c r="AA18" i="26"/>
  <c r="W18" i="26"/>
  <c r="S18" i="26"/>
  <c r="O18" i="26"/>
  <c r="AL17" i="26"/>
  <c r="AH17" i="26"/>
  <c r="AD17" i="26"/>
  <c r="Z17" i="26"/>
  <c r="V17" i="26"/>
  <c r="R17" i="26"/>
  <c r="N17" i="26"/>
  <c r="AK16" i="26"/>
  <c r="AK19" i="26" s="1"/>
  <c r="AG16" i="26"/>
  <c r="AG19" i="26" s="1"/>
  <c r="AC16" i="26"/>
  <c r="AC19" i="26" s="1"/>
  <c r="Y16" i="26"/>
  <c r="U16" i="26"/>
  <c r="Q16" i="26"/>
  <c r="Q19" i="26" s="1"/>
  <c r="AJ15" i="26"/>
  <c r="AF15" i="26"/>
  <c r="AB15" i="26"/>
  <c r="X15" i="26"/>
  <c r="T15" i="26"/>
  <c r="P15" i="26"/>
  <c r="AM14" i="26"/>
  <c r="AI14" i="26"/>
  <c r="AE14" i="26"/>
  <c r="AA14" i="26"/>
  <c r="W14" i="26"/>
  <c r="S14" i="26"/>
  <c r="O14" i="26"/>
  <c r="AL13" i="26"/>
  <c r="AH13" i="26"/>
  <c r="AD13" i="26"/>
  <c r="Z13" i="26"/>
  <c r="V13" i="26"/>
  <c r="R13" i="26"/>
  <c r="N13" i="26"/>
  <c r="AJ9" i="26"/>
  <c r="AL18" i="26"/>
  <c r="AH18" i="26"/>
  <c r="AD18" i="26"/>
  <c r="Z18" i="26"/>
  <c r="V18" i="26"/>
  <c r="R18" i="26"/>
  <c r="N18" i="26"/>
  <c r="AK17" i="26"/>
  <c r="AG17" i="26"/>
  <c r="AC17" i="26"/>
  <c r="Y17" i="26"/>
  <c r="U17" i="26"/>
  <c r="Q17" i="26"/>
  <c r="AJ16" i="26"/>
  <c r="AJ19" i="26" s="1"/>
  <c r="AF16" i="26"/>
  <c r="AF19" i="26" s="1"/>
  <c r="AB16" i="26"/>
  <c r="AB19" i="26" s="1"/>
  <c r="X16" i="26"/>
  <c r="T16" i="26"/>
  <c r="T19" i="26" s="1"/>
  <c r="P16" i="26"/>
  <c r="P19" i="26" s="1"/>
  <c r="AM15" i="26"/>
  <c r="AI15" i="26"/>
  <c r="AE15" i="26"/>
  <c r="AA15" i="26"/>
  <c r="AK18" i="26"/>
  <c r="AG18" i="26"/>
  <c r="AC18" i="26"/>
  <c r="Y18" i="26"/>
  <c r="U18" i="26"/>
  <c r="Q18" i="26"/>
  <c r="AJ17" i="26"/>
  <c r="AF17" i="26"/>
  <c r="AB17" i="26"/>
  <c r="X17" i="26"/>
  <c r="T17" i="26"/>
  <c r="P17" i="26"/>
  <c r="AM16" i="26"/>
  <c r="AM19" i="26" s="1"/>
  <c r="AI16" i="26"/>
  <c r="AI19" i="26" s="1"/>
  <c r="AE16" i="26"/>
  <c r="AE19" i="26" s="1"/>
  <c r="AA16" i="26"/>
  <c r="W16" i="26"/>
  <c r="W19" i="26" s="1"/>
  <c r="AL15" i="26"/>
  <c r="W15" i="26"/>
  <c r="O15" i="26"/>
  <c r="AL14" i="26"/>
  <c r="AD14" i="26"/>
  <c r="V14" i="26"/>
  <c r="N14" i="26"/>
  <c r="AF13" i="26"/>
  <c r="X13" i="26"/>
  <c r="P13" i="26"/>
  <c r="AM9" i="26"/>
  <c r="AF9" i="26"/>
  <c r="AA9" i="26"/>
  <c r="V9" i="26"/>
  <c r="P9" i="26"/>
  <c r="AK8" i="26"/>
  <c r="AE8" i="26"/>
  <c r="Z8" i="26"/>
  <c r="U8" i="26"/>
  <c r="N7" i="26"/>
  <c r="AJ6" i="26"/>
  <c r="AE6" i="26"/>
  <c r="Y6" i="26"/>
  <c r="O6" i="26"/>
  <c r="X5" i="26"/>
  <c r="AJ4" i="26"/>
  <c r="P4" i="26"/>
  <c r="S16" i="26"/>
  <c r="S19" i="26" s="1"/>
  <c r="AH15" i="26"/>
  <c r="V15" i="26"/>
  <c r="N15" i="26"/>
  <c r="AK14" i="26"/>
  <c r="AC14" i="26"/>
  <c r="U14" i="26"/>
  <c r="AK13" i="26"/>
  <c r="AC13" i="26"/>
  <c r="U13" i="26"/>
  <c r="AL9" i="26"/>
  <c r="AE9" i="26"/>
  <c r="Z9" i="26"/>
  <c r="T9" i="26"/>
  <c r="O9" i="26"/>
  <c r="AI8" i="26"/>
  <c r="AD8" i="26"/>
  <c r="Y8" i="26"/>
  <c r="S8" i="26"/>
  <c r="N8" i="26"/>
  <c r="AH7" i="26"/>
  <c r="AH10" i="26" s="1"/>
  <c r="AC7" i="26"/>
  <c r="AC10" i="26" s="1"/>
  <c r="X7" i="26"/>
  <c r="R7" i="26"/>
  <c r="R10" i="26" s="1"/>
  <c r="AI6" i="26"/>
  <c r="AC6" i="26"/>
  <c r="X6" i="26"/>
  <c r="S6" i="26"/>
  <c r="AM5" i="26"/>
  <c r="AH5" i="26"/>
  <c r="AB5" i="26"/>
  <c r="W5" i="26"/>
  <c r="R5" i="26"/>
  <c r="AM4" i="26"/>
  <c r="AI4" i="26"/>
  <c r="AE4" i="26"/>
  <c r="AA4" i="26"/>
  <c r="W4" i="26"/>
  <c r="S4" i="26"/>
  <c r="O4" i="26"/>
  <c r="AL5" i="26"/>
  <c r="AF5" i="26"/>
  <c r="AA5" i="26"/>
  <c r="V5" i="26"/>
  <c r="P5" i="26"/>
  <c r="AL4" i="26"/>
  <c r="AH4" i="26"/>
  <c r="AD4" i="26"/>
  <c r="Z4" i="26"/>
  <c r="V4" i="26"/>
  <c r="R4" i="26"/>
  <c r="N4" i="26"/>
  <c r="AI5" i="26"/>
  <c r="S5" i="26"/>
  <c r="AF4" i="26"/>
  <c r="T4" i="26"/>
  <c r="O16" i="26"/>
  <c r="AD15" i="26"/>
  <c r="S15" i="26"/>
  <c r="AH14" i="26"/>
  <c r="Z14" i="26"/>
  <c r="R14" i="26"/>
  <c r="AJ13" i="26"/>
  <c r="AB13" i="26"/>
  <c r="T13" i="26"/>
  <c r="AI9" i="26"/>
  <c r="AD9" i="26"/>
  <c r="X9" i="26"/>
  <c r="S9" i="26"/>
  <c r="N9" i="26"/>
  <c r="AM8" i="26"/>
  <c r="AH8" i="26"/>
  <c r="AC8" i="26"/>
  <c r="W8" i="26"/>
  <c r="R8" i="26"/>
  <c r="AL7" i="26"/>
  <c r="AL10" i="26" s="1"/>
  <c r="AG7" i="26"/>
  <c r="AG10" i="26" s="1"/>
  <c r="AB7" i="26"/>
  <c r="AB10" i="26" s="1"/>
  <c r="V7" i="26"/>
  <c r="V10" i="26" s="1"/>
  <c r="Q7" i="26"/>
  <c r="Q10" i="26" s="1"/>
  <c r="AM6" i="26"/>
  <c r="AG6" i="26"/>
  <c r="AB6" i="26"/>
  <c r="W6" i="26"/>
  <c r="Q6" i="26"/>
  <c r="Z15" i="26"/>
  <c r="R15" i="26"/>
  <c r="AG14" i="26"/>
  <c r="Y14" i="26"/>
  <c r="Q14" i="26"/>
  <c r="AG13" i="26"/>
  <c r="Y13" i="26"/>
  <c r="Q13" i="26"/>
  <c r="AH9" i="26"/>
  <c r="AB9" i="26"/>
  <c r="W9" i="26"/>
  <c r="R9" i="26"/>
  <c r="AL8" i="26"/>
  <c r="AG8" i="26"/>
  <c r="AA8" i="26"/>
  <c r="V8" i="26"/>
  <c r="Q8" i="26"/>
  <c r="AK7" i="26"/>
  <c r="AK10" i="26" s="1"/>
  <c r="AF7" i="26"/>
  <c r="AF10" i="26" s="1"/>
  <c r="Z7" i="26"/>
  <c r="U7" i="26"/>
  <c r="P7" i="26"/>
  <c r="AK6" i="26"/>
  <c r="AF6" i="26"/>
  <c r="AA6" i="26"/>
  <c r="U6" i="26"/>
  <c r="P6" i="26"/>
  <c r="AJ5" i="26"/>
  <c r="AE5" i="26"/>
  <c r="Z5" i="26"/>
  <c r="T5" i="26"/>
  <c r="O5" i="26"/>
  <c r="AK4" i="26"/>
  <c r="AG4" i="26"/>
  <c r="AC4" i="26"/>
  <c r="Y4" i="26"/>
  <c r="U4" i="26"/>
  <c r="Q4" i="26"/>
  <c r="O8" i="26"/>
  <c r="AJ7" i="26"/>
  <c r="AJ10" i="26" s="1"/>
  <c r="AD7" i="26"/>
  <c r="AD10" i="26" s="1"/>
  <c r="Y7" i="26"/>
  <c r="T7" i="26"/>
  <c r="T10" i="26" s="1"/>
  <c r="T6" i="26"/>
  <c r="AD5" i="26"/>
  <c r="N5" i="26"/>
  <c r="AB4" i="26"/>
  <c r="X4" i="26"/>
  <c r="N10" i="26" l="1"/>
  <c r="N19" i="26"/>
  <c r="Z10" i="26"/>
  <c r="O19" i="26"/>
  <c r="B70" i="7"/>
  <c r="W10" i="26"/>
  <c r="AA19" i="26"/>
  <c r="AA10" i="26"/>
  <c r="P10" i="26"/>
  <c r="X10" i="26"/>
  <c r="U19" i="26"/>
  <c r="O10" i="26"/>
  <c r="Y10" i="26"/>
  <c r="U10" i="26"/>
  <c r="X19" i="26"/>
  <c r="Y19" i="26"/>
  <c r="Z19" i="26"/>
  <c r="Z20" i="26" l="1"/>
  <c r="Y20" i="26"/>
  <c r="B71" i="7"/>
  <c r="U11" i="26"/>
  <c r="O11" i="26"/>
  <c r="P11" i="26"/>
  <c r="AG20" i="26"/>
  <c r="AA20" i="26"/>
  <c r="AF11" i="26"/>
  <c r="AG11" i="26"/>
  <c r="W11" i="26"/>
  <c r="W20" i="26"/>
  <c r="X20" i="26"/>
  <c r="AJ11" i="26"/>
  <c r="T20" i="26"/>
  <c r="AI11" i="26"/>
  <c r="AI20" i="26"/>
  <c r="AD11" i="26"/>
  <c r="AL20" i="26"/>
  <c r="AK20" i="26"/>
  <c r="AE20" i="26"/>
  <c r="AH20" i="26"/>
  <c r="Q20" i="26"/>
  <c r="R11" i="26"/>
  <c r="T11" i="26"/>
  <c r="AD20" i="26"/>
  <c r="AC20" i="26"/>
  <c r="N11" i="26"/>
  <c r="S11" i="26"/>
  <c r="AC11" i="26"/>
  <c r="AK11" i="26"/>
  <c r="V20" i="26"/>
  <c r="U20" i="26"/>
  <c r="X11" i="26"/>
  <c r="R20" i="26"/>
  <c r="AF20" i="26"/>
  <c r="AL11" i="26"/>
  <c r="AH11" i="26"/>
  <c r="N20" i="26"/>
  <c r="AB20" i="26"/>
  <c r="S20" i="26"/>
  <c r="AB11" i="26"/>
  <c r="Y11" i="26"/>
  <c r="AE11" i="26"/>
  <c r="AJ20" i="26"/>
  <c r="V11" i="26"/>
  <c r="AA11" i="26"/>
  <c r="P20" i="26"/>
  <c r="Q11" i="26"/>
  <c r="O20" i="26"/>
  <c r="AM11" i="26"/>
  <c r="AM20" i="26"/>
  <c r="Z11" i="26"/>
  <c r="B72" i="7" l="1"/>
  <c r="B73" i="7" l="1"/>
  <c r="B74" i="7" l="1"/>
  <c r="B75" i="7" l="1"/>
  <c r="B76" i="7" l="1"/>
  <c r="B77" i="7" l="1"/>
  <c r="B78" i="7" l="1"/>
  <c r="B79" i="7" l="1"/>
  <c r="B80" i="7" l="1"/>
  <c r="B81" i="7" l="1"/>
  <c r="J53" i="29" l="1"/>
  <c r="K53" i="29" s="1"/>
  <c r="A53" i="29" s="1"/>
  <c r="J34" i="29"/>
  <c r="K34" i="29" s="1"/>
  <c r="A34" i="29" s="1"/>
  <c r="J42" i="29"/>
  <c r="K42" i="29" s="1"/>
  <c r="A42" i="29" s="1"/>
  <c r="J30" i="29"/>
  <c r="K30" i="29" s="1"/>
  <c r="A30" i="29" s="1"/>
  <c r="J22" i="29"/>
  <c r="K22" i="29" s="1"/>
  <c r="A22" i="29" s="1"/>
  <c r="J10" i="29"/>
  <c r="K10" i="29" s="1"/>
  <c r="A10" i="29" s="1"/>
  <c r="J32" i="29"/>
  <c r="K32" i="29" s="1"/>
  <c r="A32" i="29" s="1"/>
  <c r="J45" i="29"/>
  <c r="K45" i="29" s="1"/>
  <c r="A45" i="29" s="1"/>
  <c r="J25" i="29"/>
  <c r="K25" i="29" s="1"/>
  <c r="A25" i="29" s="1"/>
  <c r="J28" i="29"/>
  <c r="K28" i="29" s="1"/>
  <c r="A28" i="29" s="1"/>
  <c r="J46" i="29"/>
  <c r="K46" i="29" s="1"/>
  <c r="A46" i="29" s="1"/>
  <c r="J21" i="29"/>
  <c r="K21" i="29" s="1"/>
  <c r="A21" i="29" s="1"/>
  <c r="J38" i="29"/>
  <c r="K38" i="29" s="1"/>
  <c r="A38" i="29" s="1"/>
  <c r="J12" i="29"/>
  <c r="K12" i="29" s="1"/>
  <c r="A12" i="29" s="1"/>
  <c r="J29" i="29"/>
  <c r="K29" i="29" s="1"/>
  <c r="A29" i="29" s="1"/>
  <c r="J50" i="29"/>
  <c r="K50" i="29" s="1"/>
  <c r="A50" i="29" s="1"/>
  <c r="J49" i="29"/>
  <c r="K49" i="29" s="1"/>
  <c r="A49" i="29" s="1"/>
  <c r="J15" i="29"/>
  <c r="K15" i="29" s="1"/>
  <c r="A15" i="29" s="1"/>
  <c r="J23" i="29"/>
  <c r="K23" i="29" s="1"/>
  <c r="A23" i="29" s="1"/>
  <c r="J40" i="29"/>
  <c r="K40" i="29" s="1"/>
  <c r="A40" i="29" s="1"/>
  <c r="J9" i="29"/>
  <c r="K9" i="29" s="1"/>
  <c r="A9" i="29" s="1"/>
  <c r="J43" i="29"/>
  <c r="K43" i="29" s="1"/>
  <c r="A43" i="29" s="1"/>
  <c r="J7" i="29"/>
  <c r="K7" i="29" s="1"/>
  <c r="A7" i="29" s="1"/>
  <c r="J17" i="29"/>
  <c r="K17" i="29" s="1"/>
  <c r="A17" i="29" s="1"/>
  <c r="J52" i="29"/>
  <c r="K52" i="29" s="1"/>
  <c r="A52" i="29" s="1"/>
  <c r="J20" i="29"/>
  <c r="K20" i="29" s="1"/>
  <c r="A20" i="29" s="1"/>
  <c r="J36" i="29"/>
  <c r="K36" i="29" s="1"/>
  <c r="A36" i="29" s="1"/>
  <c r="J14" i="29"/>
  <c r="K14" i="29" s="1"/>
  <c r="A14" i="29" s="1"/>
  <c r="J19" i="29"/>
  <c r="K19" i="29" s="1"/>
  <c r="A19" i="29" s="1"/>
  <c r="J11" i="29"/>
  <c r="K11" i="29" s="1"/>
  <c r="A11" i="29" s="1"/>
  <c r="J35" i="29"/>
  <c r="K35" i="29" s="1"/>
  <c r="A35" i="29" s="1"/>
  <c r="J26" i="29"/>
  <c r="K26" i="29" s="1"/>
  <c r="A26" i="29" s="1"/>
  <c r="J16" i="29"/>
  <c r="K16" i="29" s="1"/>
  <c r="A16" i="29" s="1"/>
  <c r="J13" i="29"/>
  <c r="K13" i="29" s="1"/>
  <c r="A13" i="29" s="1"/>
  <c r="J48" i="29"/>
  <c r="K48" i="29" s="1"/>
  <c r="A48" i="29" s="1"/>
  <c r="J31" i="29"/>
  <c r="K31" i="29" s="1"/>
  <c r="A31" i="29" s="1"/>
  <c r="J37" i="29"/>
  <c r="K37" i="29" s="1"/>
  <c r="A37" i="29" s="1"/>
  <c r="J51" i="29"/>
  <c r="K51" i="29" s="1"/>
  <c r="A51" i="29" s="1"/>
  <c r="J47" i="29"/>
  <c r="K47" i="29" s="1"/>
  <c r="A47" i="29" s="1"/>
  <c r="J33" i="29"/>
  <c r="K33" i="29" s="1"/>
  <c r="A33" i="29" s="1"/>
  <c r="J41" i="29"/>
  <c r="K41" i="29" s="1"/>
  <c r="A41" i="29" s="1"/>
  <c r="J4" i="29"/>
  <c r="K4" i="29" s="1"/>
  <c r="A4" i="29" s="1"/>
  <c r="J6" i="29"/>
  <c r="K6" i="29" s="1"/>
  <c r="A6" i="29" s="1"/>
  <c r="J18" i="29"/>
  <c r="K18" i="29" s="1"/>
  <c r="A18" i="29" s="1"/>
  <c r="J24" i="29"/>
  <c r="K24" i="29" s="1"/>
  <c r="A24" i="29" s="1"/>
  <c r="J27" i="29"/>
  <c r="K27" i="29" s="1"/>
  <c r="A27" i="29" s="1"/>
  <c r="J5" i="29"/>
  <c r="K5" i="29" s="1"/>
  <c r="A5" i="29" s="1"/>
  <c r="J39" i="29"/>
  <c r="K39" i="29" s="1"/>
  <c r="A39" i="29" s="1"/>
  <c r="J8" i="29"/>
  <c r="K8" i="29" s="1"/>
  <c r="A8" i="29" s="1"/>
  <c r="J44" i="29"/>
  <c r="K44" i="29" s="1"/>
  <c r="A44" i="29" s="1"/>
  <c r="B82" i="7"/>
  <c r="B83" i="7" l="1"/>
  <c r="AM15" i="29" l="1"/>
  <c r="P27" i="29"/>
  <c r="W9" i="29"/>
  <c r="W5" i="29"/>
  <c r="AH18" i="29"/>
  <c r="Y4" i="29"/>
  <c r="AC16" i="29"/>
  <c r="AC19" i="29" s="1"/>
  <c r="AI15" i="29"/>
  <c r="S17" i="29"/>
  <c r="W13" i="29"/>
  <c r="AM13" i="29"/>
  <c r="O7" i="29"/>
  <c r="AM4" i="29"/>
  <c r="AE13" i="29"/>
  <c r="S5" i="29"/>
  <c r="AA17" i="29"/>
  <c r="AF5" i="29"/>
  <c r="R8" i="29"/>
  <c r="AF13" i="29"/>
  <c r="R16" i="29"/>
  <c r="O22" i="29"/>
  <c r="AM6" i="29"/>
  <c r="Y9" i="29"/>
  <c r="AM14" i="29"/>
  <c r="Y17" i="29"/>
  <c r="T4" i="29"/>
  <c r="AF6" i="29"/>
  <c r="R9" i="29"/>
  <c r="Z15" i="29"/>
  <c r="P23" i="29"/>
  <c r="AL35" i="29"/>
  <c r="AM35" i="29"/>
  <c r="AL32" i="29"/>
  <c r="AI32" i="29"/>
  <c r="O9" i="29"/>
  <c r="U4" i="29"/>
  <c r="AE15" i="29"/>
  <c r="T5" i="29"/>
  <c r="AF7" i="29"/>
  <c r="AF10" i="29" s="1"/>
  <c r="T13" i="29"/>
  <c r="AF15" i="29"/>
  <c r="T18" i="29"/>
  <c r="AA6" i="29"/>
  <c r="AM8" i="29"/>
  <c r="AA14" i="29"/>
  <c r="AM16" i="29"/>
  <c r="AM19" i="29" s="1"/>
  <c r="AE23" i="29"/>
  <c r="T6" i="29"/>
  <c r="AF8" i="29"/>
  <c r="X14" i="29"/>
  <c r="W18" i="29"/>
  <c r="P34" i="29"/>
  <c r="Q34" i="29"/>
  <c r="P31" i="29"/>
  <c r="AM27" i="29"/>
  <c r="S7" i="29"/>
  <c r="S10" i="29" s="1"/>
  <c r="U5" i="29"/>
  <c r="AI13" i="29"/>
  <c r="AH4" i="29"/>
  <c r="T7" i="29"/>
  <c r="T10" i="29" s="1"/>
  <c r="AF9" i="29"/>
  <c r="T15" i="29"/>
  <c r="AF17" i="29"/>
  <c r="O6" i="29"/>
  <c r="AA8" i="29"/>
  <c r="O14" i="29"/>
  <c r="AA16" i="29"/>
  <c r="AA19" i="29" s="1"/>
  <c r="AG22" i="29"/>
  <c r="AH5" i="29"/>
  <c r="T8" i="29"/>
  <c r="AD13" i="29"/>
  <c r="S22" i="29"/>
  <c r="T32" i="29"/>
  <c r="AG34" i="29"/>
  <c r="AC31" i="29"/>
  <c r="AG6" i="29"/>
  <c r="R14" i="29"/>
  <c r="AK9" i="29"/>
  <c r="R7" i="29"/>
  <c r="AM24" i="29"/>
  <c r="AM28" i="29" s="1"/>
  <c r="AH15" i="29"/>
  <c r="AE36" i="29"/>
  <c r="S34" i="29"/>
  <c r="AG31" i="29"/>
  <c r="U26" i="29"/>
  <c r="AH36" i="29"/>
  <c r="V34" i="29"/>
  <c r="AJ31" i="29"/>
  <c r="X26" i="29"/>
  <c r="AL23" i="29"/>
  <c r="Y18" i="29"/>
  <c r="AK34" i="29"/>
  <c r="Y32" i="29"/>
  <c r="AM26" i="29"/>
  <c r="AA24" i="29"/>
  <c r="AA28" i="29" s="1"/>
  <c r="AJ34" i="29"/>
  <c r="X32" i="29"/>
  <c r="AL26" i="29"/>
  <c r="Z24" i="29"/>
  <c r="Z28" i="29" s="1"/>
  <c r="N22" i="29"/>
  <c r="W36" i="29"/>
  <c r="AK33" i="29"/>
  <c r="AK37" i="29" s="1"/>
  <c r="Y31" i="29"/>
  <c r="AM25" i="29"/>
  <c r="Z36" i="29"/>
  <c r="N34" i="29"/>
  <c r="AB31" i="29"/>
  <c r="P26" i="29"/>
  <c r="AD23" i="29"/>
  <c r="Q18" i="29"/>
  <c r="AC34" i="29"/>
  <c r="Q32" i="29"/>
  <c r="AE26" i="29"/>
  <c r="S24" i="29"/>
  <c r="S28" i="29" s="1"/>
  <c r="AB34" i="29"/>
  <c r="P32" i="29"/>
  <c r="AD26" i="29"/>
  <c r="R24" i="29"/>
  <c r="AI18" i="29"/>
  <c r="AH17" i="29"/>
  <c r="V15" i="29"/>
  <c r="S36" i="29"/>
  <c r="AG33" i="29"/>
  <c r="AG37" i="29" s="1"/>
  <c r="U31" i="29"/>
  <c r="AI25" i="29"/>
  <c r="V36" i="29"/>
  <c r="AJ33" i="29"/>
  <c r="AJ37" i="29" s="1"/>
  <c r="X31" i="29"/>
  <c r="AL25" i="29"/>
  <c r="Z23" i="29"/>
  <c r="AK36" i="29"/>
  <c r="Y34" i="29"/>
  <c r="AM31" i="29"/>
  <c r="AA26" i="29"/>
  <c r="AJ36" i="29"/>
  <c r="X34" i="29"/>
  <c r="AL31" i="29"/>
  <c r="Z26" i="29"/>
  <c r="N24" i="29"/>
  <c r="N28" i="29" s="1"/>
  <c r="AE18" i="29"/>
  <c r="AD17" i="29"/>
  <c r="R15" i="29"/>
  <c r="S32" i="29"/>
  <c r="V32" i="29"/>
  <c r="W35" i="29"/>
  <c r="V35" i="29"/>
  <c r="Z22" i="29"/>
  <c r="N15" i="29"/>
  <c r="N9" i="29"/>
  <c r="AB6" i="29"/>
  <c r="P4" i="29"/>
  <c r="U17" i="29"/>
  <c r="AI14" i="29"/>
  <c r="U9" i="29"/>
  <c r="AI6" i="29"/>
  <c r="AJ18" i="29"/>
  <c r="N16" i="29"/>
  <c r="AB13" i="29"/>
  <c r="N8" i="29"/>
  <c r="AB5" i="29"/>
  <c r="AK16" i="29"/>
  <c r="AK19" i="29" s="1"/>
  <c r="AK4" i="29"/>
  <c r="O13" i="29"/>
  <c r="O34" i="29"/>
  <c r="R34" i="29"/>
  <c r="U18" i="29"/>
  <c r="O36" i="29"/>
  <c r="AC33" i="29"/>
  <c r="AC37" i="29" s="1"/>
  <c r="Q31" i="29"/>
  <c r="AE25" i="29"/>
  <c r="R36" i="29"/>
  <c r="AF33" i="29"/>
  <c r="AF37" i="29" s="1"/>
  <c r="T31" i="29"/>
  <c r="AH25" i="29"/>
  <c r="V23" i="29"/>
  <c r="AG36" i="29"/>
  <c r="U34" i="29"/>
  <c r="AI31" i="29"/>
  <c r="W26" i="29"/>
  <c r="AF36" i="29"/>
  <c r="T34" i="29"/>
  <c r="AH31" i="29"/>
  <c r="V26" i="29"/>
  <c r="AJ23" i="29"/>
  <c r="AA18" i="29"/>
  <c r="AG35" i="29"/>
  <c r="U33" i="29"/>
  <c r="U37" i="29" s="1"/>
  <c r="AI27" i="29"/>
  <c r="W25" i="29"/>
  <c r="AJ35" i="29"/>
  <c r="X33" i="29"/>
  <c r="X37" i="29" s="1"/>
  <c r="AL27" i="29"/>
  <c r="Z25" i="29"/>
  <c r="N23" i="29"/>
  <c r="Y36" i="29"/>
  <c r="AM33" i="29"/>
  <c r="AM37" i="29" s="1"/>
  <c r="AA31" i="29"/>
  <c r="O26" i="29"/>
  <c r="X36" i="29"/>
  <c r="AL33" i="29"/>
  <c r="AL37" i="29" s="1"/>
  <c r="Z31" i="29"/>
  <c r="N26" i="29"/>
  <c r="AB23" i="29"/>
  <c r="S18" i="29"/>
  <c r="R17" i="29"/>
  <c r="AF14" i="29"/>
  <c r="AC35" i="29"/>
  <c r="Q33" i="29"/>
  <c r="Q37" i="29" s="1"/>
  <c r="AE27" i="29"/>
  <c r="S25" i="29"/>
  <c r="AF35" i="29"/>
  <c r="T33" i="29"/>
  <c r="T37" i="29" s="1"/>
  <c r="AH27" i="29"/>
  <c r="V25" i="29"/>
  <c r="AJ22" i="29"/>
  <c r="U36" i="29"/>
  <c r="AI33" i="29"/>
  <c r="AI37" i="29" s="1"/>
  <c r="W31" i="29"/>
  <c r="AK25" i="29"/>
  <c r="T36" i="29"/>
  <c r="AH33" i="29"/>
  <c r="AH37" i="29" s="1"/>
  <c r="V31" i="29"/>
  <c r="AJ25" i="29"/>
  <c r="X23" i="29"/>
  <c r="O24" i="29"/>
  <c r="N17" i="29"/>
  <c r="AB14" i="29"/>
  <c r="AG26" i="29"/>
  <c r="AJ26" i="29"/>
  <c r="AK32" i="29"/>
  <c r="AJ32" i="29"/>
  <c r="AA22" i="29"/>
  <c r="AH13" i="29"/>
  <c r="X8" i="29"/>
  <c r="AL5" i="29"/>
  <c r="O23" i="29"/>
  <c r="AE16" i="29"/>
  <c r="AE19" i="29" s="1"/>
  <c r="S14" i="29"/>
  <c r="AE8" i="29"/>
  <c r="S6" i="29"/>
  <c r="AJ17" i="29"/>
  <c r="X15" i="29"/>
  <c r="AJ9" i="29"/>
  <c r="X7" i="29"/>
  <c r="AL4" i="29"/>
  <c r="Y14" i="29"/>
  <c r="AK6" i="29"/>
  <c r="Y35" i="29"/>
  <c r="AM32" i="29"/>
  <c r="AA27" i="29"/>
  <c r="O25" i="29"/>
  <c r="AB35" i="29"/>
  <c r="P33" i="29"/>
  <c r="P37" i="29" s="1"/>
  <c r="AD27" i="29"/>
  <c r="R25" i="29"/>
  <c r="AF22" i="29"/>
  <c r="Q36" i="29"/>
  <c r="AE33" i="29"/>
  <c r="AE37" i="29" s="1"/>
  <c r="S31" i="29"/>
  <c r="AG25" i="29"/>
  <c r="P36" i="29"/>
  <c r="AD33" i="29"/>
  <c r="AD37" i="29" s="1"/>
  <c r="R31" i="29"/>
  <c r="AF25" i="29"/>
  <c r="T23" i="29"/>
  <c r="AG23" i="29"/>
  <c r="Q35" i="29"/>
  <c r="AE32" i="29"/>
  <c r="S27" i="29"/>
  <c r="AG24" i="29"/>
  <c r="AG28" i="29" s="1"/>
  <c r="T35" i="29"/>
  <c r="AH32" i="29"/>
  <c r="V27" i="29"/>
  <c r="AJ24" i="29"/>
  <c r="AJ28" i="29" s="1"/>
  <c r="X22" i="29"/>
  <c r="AI35" i="29"/>
  <c r="W33" i="29"/>
  <c r="W37" i="29" s="1"/>
  <c r="AK27" i="29"/>
  <c r="Y25" i="29"/>
  <c r="AH35" i="29"/>
  <c r="V33" i="29"/>
  <c r="V37" i="29" s="1"/>
  <c r="AJ27" i="29"/>
  <c r="X25" i="29"/>
  <c r="AL22" i="29"/>
  <c r="Q23" i="29"/>
  <c r="AB16" i="29"/>
  <c r="AB19" i="29" s="1"/>
  <c r="P14" i="29"/>
  <c r="AM34" i="29"/>
  <c r="AA32" i="29"/>
  <c r="O27" i="29"/>
  <c r="AC24" i="29"/>
  <c r="AC28" i="29" s="1"/>
  <c r="P35" i="29"/>
  <c r="AD32" i="29"/>
  <c r="R27" i="29"/>
  <c r="AF24" i="29"/>
  <c r="AF28" i="29" s="1"/>
  <c r="T22" i="29"/>
  <c r="AE35" i="29"/>
  <c r="S33" i="29"/>
  <c r="S37" i="29" s="1"/>
  <c r="AG27" i="29"/>
  <c r="U25" i="29"/>
  <c r="AD35" i="29"/>
  <c r="R33" i="29"/>
  <c r="AF27" i="29"/>
  <c r="T25" i="29"/>
  <c r="AH22" i="29"/>
  <c r="AI22" i="29"/>
  <c r="X16" i="29"/>
  <c r="AL13" i="29"/>
  <c r="U24" i="29"/>
  <c r="U28" i="29" s="1"/>
  <c r="X24" i="29"/>
  <c r="X28" i="29" s="1"/>
  <c r="Y27" i="29"/>
  <c r="X27" i="29"/>
  <c r="Z17" i="29"/>
  <c r="R13" i="29"/>
  <c r="AH7" i="29"/>
  <c r="AH10" i="29" s="1"/>
  <c r="V5" i="29"/>
  <c r="AL18" i="29"/>
  <c r="O16" i="29"/>
  <c r="AC13" i="29"/>
  <c r="O8" i="29"/>
  <c r="AC5" i="29"/>
  <c r="T17" i="29"/>
  <c r="AH14" i="29"/>
  <c r="T9" i="29"/>
  <c r="AH6" i="29"/>
  <c r="V4" i="29"/>
  <c r="S9" i="29"/>
  <c r="AM17" i="29"/>
  <c r="Y5" i="29"/>
  <c r="Q26" i="29"/>
  <c r="T26" i="29"/>
  <c r="U32" i="29"/>
  <c r="AI34" i="29"/>
  <c r="W32" i="29"/>
  <c r="AK26" i="29"/>
  <c r="Y24" i="29"/>
  <c r="Y28" i="29" s="1"/>
  <c r="AL34" i="29"/>
  <c r="Z32" i="29"/>
  <c r="N27" i="29"/>
  <c r="AB24" i="29"/>
  <c r="AB28" i="29" s="1"/>
  <c r="P22" i="29"/>
  <c r="AA35" i="29"/>
  <c r="O33" i="29"/>
  <c r="AC27" i="29"/>
  <c r="Q25" i="29"/>
  <c r="Z35" i="29"/>
  <c r="N33" i="29"/>
  <c r="N37" i="29" s="1"/>
  <c r="AB27" i="29"/>
  <c r="P25" i="29"/>
  <c r="AD22" i="29"/>
  <c r="AM36" i="29"/>
  <c r="AA34" i="29"/>
  <c r="O32" i="29"/>
  <c r="AC26" i="29"/>
  <c r="Q24" i="29"/>
  <c r="Q28" i="29" s="1"/>
  <c r="AD34" i="29"/>
  <c r="R32" i="29"/>
  <c r="AF26" i="29"/>
  <c r="T24" i="29"/>
  <c r="T28" i="29" s="1"/>
  <c r="AG18" i="29"/>
  <c r="S35" i="29"/>
  <c r="AG32" i="29"/>
  <c r="U27" i="29"/>
  <c r="AI24" i="29"/>
  <c r="AI28" i="29" s="1"/>
  <c r="R35" i="29"/>
  <c r="AF32" i="29"/>
  <c r="T27" i="29"/>
  <c r="AH24" i="29"/>
  <c r="AH28" i="29" s="1"/>
  <c r="V22" i="29"/>
  <c r="AF18" i="29"/>
  <c r="AL15" i="29"/>
  <c r="AI36" i="29"/>
  <c r="W34" i="29"/>
  <c r="AK31" i="29"/>
  <c r="Y26" i="29"/>
  <c r="AL36" i="29"/>
  <c r="Z34" i="29"/>
  <c r="N32" i="29"/>
  <c r="AB26" i="29"/>
  <c r="P24" i="29"/>
  <c r="P28" i="29" s="1"/>
  <c r="AC18" i="29"/>
  <c r="O35" i="29"/>
  <c r="AC32" i="29"/>
  <c r="Q27" i="29"/>
  <c r="AC14" i="29"/>
  <c r="AE7" i="29"/>
  <c r="AE10" i="29" s="1"/>
  <c r="U6" i="29"/>
  <c r="AI5" i="29"/>
  <c r="AK22" i="29"/>
  <c r="Y6" i="29"/>
  <c r="O4" i="29"/>
  <c r="Z18" i="29"/>
  <c r="Y16" i="29"/>
  <c r="Y19" i="29" s="1"/>
  <c r="AA9" i="29"/>
  <c r="AA4" i="29"/>
  <c r="Q16" i="29"/>
  <c r="Q19" i="29" s="1"/>
  <c r="W7" i="29"/>
  <c r="W10" i="29" s="1"/>
  <c r="AI23" i="29"/>
  <c r="V6" i="29"/>
  <c r="AH8" i="29"/>
  <c r="V14" i="29"/>
  <c r="AH16" i="29"/>
  <c r="AH19" i="29" s="1"/>
  <c r="U23" i="29"/>
  <c r="AC7" i="29"/>
  <c r="AC10" i="29" s="1"/>
  <c r="Q13" i="29"/>
  <c r="AC15" i="29"/>
  <c r="O18" i="29"/>
  <c r="AJ4" i="29"/>
  <c r="V7" i="29"/>
  <c r="AH9" i="29"/>
  <c r="AF16" i="29"/>
  <c r="AF19" i="29" s="1"/>
  <c r="AB25" i="29"/>
  <c r="AC25" i="29"/>
  <c r="AB22" i="29"/>
  <c r="X35" i="29"/>
  <c r="U35" i="29"/>
  <c r="U14" i="29"/>
  <c r="AA5" i="29"/>
  <c r="R18" i="29"/>
  <c r="AJ5" i="29"/>
  <c r="V8" i="29"/>
  <c r="AJ13" i="29"/>
  <c r="V16" i="29"/>
  <c r="W22" i="29"/>
  <c r="Q7" i="29"/>
  <c r="AC9" i="29"/>
  <c r="Q15" i="29"/>
  <c r="AC17" i="29"/>
  <c r="X4" i="29"/>
  <c r="AJ6" i="29"/>
  <c r="V9" i="29"/>
  <c r="AD15" i="29"/>
  <c r="AF23" i="29"/>
  <c r="AB36" i="29"/>
  <c r="AC36" i="29"/>
  <c r="AB33" i="29"/>
  <c r="AB37" i="29" s="1"/>
  <c r="Y33" i="29"/>
  <c r="Y37" i="29" s="1"/>
  <c r="AE9" i="29"/>
  <c r="AC4" i="29"/>
  <c r="U16" i="29"/>
  <c r="U19" i="29" s="1"/>
  <c r="X5" i="29"/>
  <c r="AJ7" i="29"/>
  <c r="AJ10" i="29" s="1"/>
  <c r="X13" i="29"/>
  <c r="AJ15" i="29"/>
  <c r="AB18" i="29"/>
  <c r="AE6" i="29"/>
  <c r="Q9" i="29"/>
  <c r="AE14" i="29"/>
  <c r="Q17" i="29"/>
  <c r="AM23" i="29"/>
  <c r="X6" i="29"/>
  <c r="AJ8" i="29"/>
  <c r="AJ14" i="29"/>
  <c r="AM18" i="29"/>
  <c r="AF34" i="29"/>
  <c r="AH23" i="29"/>
  <c r="AA36" i="29"/>
  <c r="AA23" i="29"/>
  <c r="AD16" i="29"/>
  <c r="AD19" i="29" s="1"/>
  <c r="Y15" i="29"/>
  <c r="AD9" i="29"/>
  <c r="AK18" i="29"/>
  <c r="X18" i="29"/>
  <c r="AB32" i="29"/>
  <c r="O17" i="29"/>
  <c r="AA13" i="29"/>
  <c r="AE4" i="29"/>
  <c r="U8" i="29"/>
  <c r="AG8" i="29"/>
  <c r="AK8" i="29"/>
  <c r="S4" i="29"/>
  <c r="AG4" i="29"/>
  <c r="AC22" i="29"/>
  <c r="W15" i="29"/>
  <c r="AM5" i="29"/>
  <c r="S23" i="29"/>
  <c r="AI9" i="29"/>
  <c r="Z4" i="29"/>
  <c r="AL6" i="29"/>
  <c r="X9" i="29"/>
  <c r="AL14" i="29"/>
  <c r="X17" i="29"/>
  <c r="AG5" i="29"/>
  <c r="S8" i="29"/>
  <c r="AG13" i="29"/>
  <c r="S16" i="29"/>
  <c r="S19" i="29" s="1"/>
  <c r="Q22" i="29"/>
  <c r="Z5" i="29"/>
  <c r="AL7" i="29"/>
  <c r="AL10" i="29" s="1"/>
  <c r="V13" i="29"/>
  <c r="AL17" i="29"/>
  <c r="N31" i="29"/>
  <c r="O31" i="29"/>
  <c r="N25" i="29"/>
  <c r="AK24" i="29"/>
  <c r="AK28" i="29" s="1"/>
  <c r="AI4" i="29"/>
  <c r="AG16" i="29"/>
  <c r="AG19" i="29" s="1"/>
  <c r="AM7" i="29"/>
  <c r="AM10" i="29" s="1"/>
  <c r="N4" i="29"/>
  <c r="Z6" i="29"/>
  <c r="AL8" i="29"/>
  <c r="Z14" i="29"/>
  <c r="AL16" i="29"/>
  <c r="AL19" i="29" s="1"/>
  <c r="AC23" i="29"/>
  <c r="AG7" i="29"/>
  <c r="AG10" i="29" s="1"/>
  <c r="U13" i="29"/>
  <c r="AG15" i="29"/>
  <c r="V18" i="29"/>
  <c r="N5" i="29"/>
  <c r="Z7" i="29"/>
  <c r="Z10" i="29" s="1"/>
  <c r="AL9" i="29"/>
  <c r="AJ16" i="29"/>
  <c r="AJ19" i="29" s="1"/>
  <c r="R26" i="29"/>
  <c r="S26" i="29"/>
  <c r="R23" i="29"/>
  <c r="N36" i="29"/>
  <c r="AK35" i="29"/>
  <c r="AK14" i="29"/>
  <c r="Q6" i="29"/>
  <c r="U22" i="29"/>
  <c r="N6" i="29"/>
  <c r="Z8" i="29"/>
  <c r="N14" i="29"/>
  <c r="Z16" i="29"/>
  <c r="Z19" i="29" s="1"/>
  <c r="AE22" i="29"/>
  <c r="U7" i="29"/>
  <c r="U10" i="29" s="1"/>
  <c r="AG9" i="29"/>
  <c r="U15" i="29"/>
  <c r="AG17" i="29"/>
  <c r="AB4" i="29"/>
  <c r="N7" i="29"/>
  <c r="Z9" i="29"/>
  <c r="P16" i="29"/>
  <c r="V24" i="29"/>
  <c r="W24" i="29"/>
  <c r="W28" i="29" s="1"/>
  <c r="AF31" i="29"/>
  <c r="AI7" i="29"/>
  <c r="AI10" i="29" s="1"/>
  <c r="R6" i="29"/>
  <c r="AM22" i="29"/>
  <c r="AK17" i="29"/>
  <c r="T16" i="29"/>
  <c r="T19" i="29" s="1"/>
  <c r="AH34" i="29"/>
  <c r="R22" i="29"/>
  <c r="N35" i="29"/>
  <c r="AM9" i="29"/>
  <c r="Q4" i="29"/>
  <c r="AE17" i="29"/>
  <c r="Q14" i="29"/>
  <c r="AE5" i="29"/>
  <c r="AG14" i="29"/>
  <c r="S15" i="29"/>
  <c r="AA7" i="29"/>
  <c r="AA10" i="29" s="1"/>
  <c r="O5" i="29"/>
  <c r="AI17" i="29"/>
  <c r="Y8" i="29"/>
  <c r="Q8" i="29"/>
  <c r="O15" i="29"/>
  <c r="P5" i="29"/>
  <c r="AB7" i="29"/>
  <c r="AB10" i="29" s="1"/>
  <c r="P13" i="29"/>
  <c r="AB15" i="29"/>
  <c r="N18" i="29"/>
  <c r="W6" i="29"/>
  <c r="AI8" i="29"/>
  <c r="W14" i="29"/>
  <c r="AI16" i="29"/>
  <c r="AI19" i="29" s="1"/>
  <c r="W23" i="29"/>
  <c r="P6" i="29"/>
  <c r="AB8" i="29"/>
  <c r="T14" i="29"/>
  <c r="Y23" i="29"/>
  <c r="Z33" i="29"/>
  <c r="Z37" i="29" s="1"/>
  <c r="AA33" i="29"/>
  <c r="AA37" i="29" s="1"/>
  <c r="Z27" i="29"/>
  <c r="W27" i="29"/>
  <c r="AC6" i="29"/>
  <c r="W4" i="29"/>
  <c r="S13" i="29"/>
  <c r="AD4" i="29"/>
  <c r="P7" i="29"/>
  <c r="P10" i="29" s="1"/>
  <c r="AB9" i="29"/>
  <c r="P15" i="29"/>
  <c r="AB17" i="29"/>
  <c r="AK5" i="29"/>
  <c r="W8" i="29"/>
  <c r="AK13" i="29"/>
  <c r="W16" i="29"/>
  <c r="W19" i="29" s="1"/>
  <c r="Y22" i="29"/>
  <c r="AD5" i="29"/>
  <c r="P8" i="29"/>
  <c r="Z13" i="29"/>
  <c r="P18" i="29"/>
  <c r="AD31" i="29"/>
  <c r="AE31" i="29"/>
  <c r="AD25" i="29"/>
  <c r="AA25" i="29"/>
  <c r="Q5" i="29"/>
  <c r="W17" i="29"/>
  <c r="AC8" i="29"/>
  <c r="R4" i="29"/>
  <c r="AD6" i="29"/>
  <c r="P9" i="29"/>
  <c r="AD14" i="29"/>
  <c r="P17" i="29"/>
  <c r="AK23" i="29"/>
  <c r="AK7" i="29"/>
  <c r="AK10" i="29" s="1"/>
  <c r="Y13" i="29"/>
  <c r="AK15" i="29"/>
  <c r="AD18" i="29"/>
  <c r="R5" i="29"/>
  <c r="AD7" i="29"/>
  <c r="AD10" i="29" s="1"/>
  <c r="N13" i="29"/>
  <c r="V17" i="29"/>
  <c r="AH26" i="29"/>
  <c r="AI26" i="29"/>
  <c r="AD36" i="29"/>
  <c r="AA15" i="29"/>
  <c r="AD8" i="29"/>
  <c r="Y7" i="29"/>
  <c r="Y10" i="29" s="1"/>
  <c r="AF4" i="29"/>
  <c r="AL24" i="29"/>
  <c r="AL28" i="29" s="1"/>
  <c r="AE34" i="29"/>
  <c r="AD24" i="29"/>
  <c r="AD28" i="29" s="1"/>
  <c r="AE24" i="29"/>
  <c r="AE28" i="29" s="1"/>
  <c r="B84" i="7"/>
  <c r="N10" i="29" l="1"/>
  <c r="P19" i="29"/>
  <c r="N19" i="29"/>
  <c r="V28" i="29"/>
  <c r="X10" i="29"/>
  <c r="V19" i="29"/>
  <c r="X19" i="29"/>
  <c r="Q10" i="29"/>
  <c r="V10" i="29"/>
  <c r="O37" i="29"/>
  <c r="O10" i="29"/>
  <c r="O19" i="29"/>
  <c r="O28" i="29"/>
  <c r="R19" i="29"/>
  <c r="R10" i="29"/>
  <c r="R37" i="29"/>
  <c r="R28" i="29"/>
  <c r="B85" i="7"/>
  <c r="W38" i="29" l="1"/>
  <c r="AL11" i="29"/>
  <c r="X38" i="29"/>
  <c r="AB11" i="29"/>
  <c r="U20" i="29"/>
  <c r="AM29" i="29"/>
  <c r="AG38" i="29"/>
  <c r="AG20" i="29"/>
  <c r="U29" i="29"/>
  <c r="AA20" i="29"/>
  <c r="T29" i="29"/>
  <c r="O11" i="29"/>
  <c r="Y29" i="29"/>
  <c r="AH11" i="29"/>
  <c r="P20" i="29"/>
  <c r="R38" i="29"/>
  <c r="AK29" i="29"/>
  <c r="AL38" i="29"/>
  <c r="AE29" i="29"/>
  <c r="AD29" i="29"/>
  <c r="P29" i="29"/>
  <c r="N20" i="29"/>
  <c r="AF11" i="29"/>
  <c r="Z29" i="29"/>
  <c r="U38" i="29"/>
  <c r="X20" i="29"/>
  <c r="Q29" i="29"/>
  <c r="AD20" i="29"/>
  <c r="W29" i="29"/>
  <c r="Y11" i="29"/>
  <c r="P38" i="29"/>
  <c r="AG11" i="29"/>
  <c r="AB20" i="29"/>
  <c r="V29" i="29"/>
  <c r="T11" i="29"/>
  <c r="AM38" i="29"/>
  <c r="X11" i="29"/>
  <c r="AH29" i="29"/>
  <c r="AB38" i="29"/>
  <c r="P11" i="29"/>
  <c r="V11" i="29"/>
  <c r="AI20" i="29"/>
  <c r="O29" i="29"/>
  <c r="S38" i="29"/>
  <c r="R11" i="29"/>
  <c r="AJ38" i="29"/>
  <c r="AC29" i="29"/>
  <c r="O38" i="29"/>
  <c r="AF20" i="29"/>
  <c r="AL20" i="29"/>
  <c r="W20" i="29"/>
  <c r="AA11" i="29"/>
  <c r="Q11" i="29"/>
  <c r="T20" i="29"/>
  <c r="O20" i="29"/>
  <c r="R20" i="29"/>
  <c r="AC38" i="29"/>
  <c r="Q38" i="29"/>
  <c r="AB29" i="29"/>
  <c r="Q20" i="29"/>
  <c r="AJ20" i="29"/>
  <c r="V38" i="29"/>
  <c r="AA38" i="29"/>
  <c r="AI38" i="29"/>
  <c r="Y20" i="29"/>
  <c r="AK11" i="29"/>
  <c r="AC20" i="29"/>
  <c r="AA29" i="29"/>
  <c r="N29" i="29"/>
  <c r="AF29" i="29"/>
  <c r="N38" i="29"/>
  <c r="V20" i="29"/>
  <c r="N11" i="29"/>
  <c r="AD11" i="29"/>
  <c r="Z38" i="29"/>
  <c r="Y38" i="29"/>
  <c r="AG29" i="29"/>
  <c r="AE11" i="29"/>
  <c r="S11" i="29"/>
  <c r="AF38" i="29"/>
  <c r="T38" i="29"/>
  <c r="AI29" i="29"/>
  <c r="AC11" i="29"/>
  <c r="Z20" i="29"/>
  <c r="W11" i="29"/>
  <c r="AM11" i="29"/>
  <c r="AH38" i="29"/>
  <c r="AD38" i="29"/>
  <c r="X29" i="29"/>
  <c r="AM20" i="29"/>
  <c r="AL29" i="29"/>
  <c r="AH20" i="29"/>
  <c r="AJ11" i="29"/>
  <c r="AK20" i="29"/>
  <c r="AE20" i="29"/>
  <c r="AI11" i="29"/>
  <c r="S20" i="29"/>
  <c r="AE38" i="29"/>
  <c r="U11" i="29"/>
  <c r="Z11" i="29"/>
  <c r="S29" i="29"/>
  <c r="AK38" i="29"/>
  <c r="R29" i="29"/>
  <c r="AJ29" i="29"/>
  <c r="B86" i="7"/>
  <c r="K134" i="12"/>
  <c r="K405" i="12"/>
  <c r="K71" i="12"/>
  <c r="J138" i="12"/>
  <c r="J255" i="12"/>
  <c r="K268" i="12"/>
  <c r="J270" i="12"/>
  <c r="J63" i="12"/>
  <c r="J137" i="12"/>
  <c r="K377" i="12"/>
  <c r="J178" i="12"/>
  <c r="K384" i="12"/>
  <c r="K349" i="12"/>
  <c r="K394" i="12"/>
  <c r="K213" i="12"/>
  <c r="K387" i="12"/>
  <c r="J298" i="12"/>
  <c r="J446" i="12"/>
  <c r="J433" i="12"/>
  <c r="J198" i="12"/>
  <c r="J195" i="12"/>
  <c r="J151" i="12"/>
  <c r="J156" i="12"/>
  <c r="K267" i="12"/>
  <c r="K168" i="12"/>
  <c r="J28" i="12"/>
  <c r="J465" i="12"/>
  <c r="J164" i="12"/>
  <c r="K476" i="12"/>
  <c r="K321" i="12"/>
  <c r="K312" i="12"/>
  <c r="K397" i="12"/>
  <c r="J462" i="12"/>
  <c r="J322" i="12"/>
  <c r="J127" i="12"/>
  <c r="J363" i="12"/>
  <c r="K318" i="12"/>
  <c r="J304" i="12"/>
  <c r="J330" i="12"/>
  <c r="K324" i="12"/>
  <c r="J55" i="12"/>
  <c r="J60" i="12"/>
  <c r="J22" i="12"/>
  <c r="J89" i="12"/>
  <c r="K232" i="12"/>
  <c r="J361" i="12"/>
  <c r="K143" i="12"/>
  <c r="J113" i="12"/>
  <c r="K341" i="12"/>
  <c r="K75" i="12"/>
  <c r="J19" i="12"/>
  <c r="K404" i="12"/>
  <c r="K59" i="12"/>
  <c r="K430" i="12"/>
  <c r="K32" i="12"/>
  <c r="J354" i="12"/>
  <c r="K302" i="12"/>
  <c r="J499" i="12"/>
  <c r="K70" i="12"/>
  <c r="J357" i="12"/>
  <c r="J458" i="12"/>
  <c r="K238" i="12"/>
  <c r="K252" i="12"/>
  <c r="J389" i="12"/>
  <c r="J139" i="12"/>
  <c r="K431" i="12"/>
  <c r="K239" i="12"/>
  <c r="K409" i="12"/>
  <c r="J111" i="12"/>
  <c r="K360" i="12"/>
  <c r="K47" i="12"/>
  <c r="K55" i="12"/>
  <c r="K135" i="12"/>
  <c r="J392" i="12"/>
  <c r="J411" i="12"/>
  <c r="J493" i="12"/>
  <c r="J243" i="12"/>
  <c r="J72" i="12"/>
  <c r="J165" i="12"/>
  <c r="K446" i="12"/>
  <c r="K475" i="12"/>
  <c r="J421" i="12"/>
  <c r="K31" i="12"/>
  <c r="K492" i="12"/>
  <c r="K322" i="12"/>
  <c r="K207" i="12"/>
  <c r="J278" i="12"/>
  <c r="J464" i="12"/>
  <c r="J366" i="12"/>
  <c r="K133" i="12"/>
  <c r="K79" i="12"/>
  <c r="J212" i="12"/>
  <c r="J388" i="12"/>
  <c r="J370" i="12"/>
  <c r="K184" i="12"/>
  <c r="J305" i="12"/>
  <c r="J309" i="12"/>
  <c r="K217" i="12"/>
  <c r="K234" i="12"/>
  <c r="J310" i="12"/>
  <c r="J88" i="12"/>
  <c r="K42" i="12"/>
  <c r="K141" i="12"/>
  <c r="K432" i="12"/>
  <c r="J400" i="12"/>
  <c r="J105" i="12"/>
  <c r="J345" i="12"/>
  <c r="K308" i="12"/>
  <c r="J355" i="12"/>
  <c r="K499" i="12"/>
  <c r="K183" i="12"/>
  <c r="K483" i="12"/>
  <c r="K274" i="12"/>
  <c r="J393" i="12"/>
  <c r="J453" i="12"/>
  <c r="K154" i="12"/>
  <c r="J86" i="12"/>
  <c r="J347" i="12"/>
  <c r="J260" i="12"/>
  <c r="J50" i="12"/>
  <c r="K396" i="12"/>
  <c r="J457" i="12"/>
  <c r="J196" i="12"/>
  <c r="J155" i="12"/>
  <c r="J91" i="12"/>
  <c r="K198" i="12"/>
  <c r="K468" i="12"/>
  <c r="K496" i="12"/>
  <c r="K88" i="12"/>
  <c r="J312" i="12"/>
  <c r="K345" i="12"/>
  <c r="J135" i="12"/>
  <c r="J435" i="12"/>
  <c r="J281" i="12"/>
  <c r="J213" i="12"/>
  <c r="J333" i="12"/>
  <c r="K426" i="12"/>
  <c r="K458" i="12"/>
  <c r="J498" i="12"/>
  <c r="J14" i="12"/>
  <c r="K199" i="12"/>
  <c r="J35" i="12"/>
  <c r="K288" i="12"/>
  <c r="K177" i="12"/>
  <c r="K15" i="12"/>
  <c r="K19" i="12"/>
  <c r="J472" i="12"/>
  <c r="K414" i="12"/>
  <c r="J318" i="12"/>
  <c r="J134" i="12"/>
  <c r="J194" i="12"/>
  <c r="J291" i="12"/>
  <c r="J46" i="12"/>
  <c r="K162" i="12"/>
  <c r="K408" i="12"/>
  <c r="K26" i="12"/>
  <c r="K471" i="12"/>
  <c r="K477" i="12"/>
  <c r="K293" i="12"/>
  <c r="J439" i="12"/>
  <c r="J96" i="12"/>
  <c r="J71" i="12"/>
  <c r="J229" i="12"/>
  <c r="J36" i="12"/>
  <c r="K235" i="12"/>
  <c r="K139" i="12"/>
  <c r="J467" i="12"/>
  <c r="K276" i="12"/>
  <c r="K85" i="12"/>
  <c r="J482" i="12"/>
  <c r="K428" i="12"/>
  <c r="K111" i="12"/>
  <c r="K169" i="12"/>
  <c r="K451" i="12"/>
  <c r="K161" i="12"/>
  <c r="J66" i="12"/>
  <c r="K494" i="12"/>
  <c r="K463" i="12"/>
  <c r="K241" i="12"/>
  <c r="K17" i="12"/>
  <c r="K392" i="12"/>
  <c r="J269" i="12"/>
  <c r="J480" i="12"/>
  <c r="K78" i="12"/>
  <c r="J258" i="12"/>
  <c r="J451" i="12"/>
  <c r="K262" i="12"/>
  <c r="J249" i="12"/>
  <c r="K371" i="12"/>
  <c r="K425" i="12"/>
  <c r="K202" i="12"/>
  <c r="J254" i="12"/>
  <c r="K328" i="12"/>
  <c r="K93" i="12"/>
  <c r="J257" i="12"/>
  <c r="K52" i="12"/>
  <c r="K327" i="12"/>
  <c r="K306" i="12"/>
  <c r="K359" i="12"/>
  <c r="K222" i="12"/>
  <c r="K357" i="12"/>
  <c r="K253" i="12"/>
  <c r="J468" i="12"/>
  <c r="J404" i="12"/>
  <c r="J210" i="12"/>
  <c r="K452" i="12"/>
  <c r="K45" i="12"/>
  <c r="K465" i="12"/>
  <c r="J184" i="12"/>
  <c r="J292" i="12"/>
  <c r="J177" i="12"/>
  <c r="J185" i="12"/>
  <c r="K132" i="12"/>
  <c r="J114" i="12"/>
  <c r="K149" i="12"/>
  <c r="J466" i="12"/>
  <c r="K145" i="12"/>
  <c r="K257" i="12"/>
  <c r="J476" i="12"/>
  <c r="K388" i="12"/>
  <c r="K182" i="12"/>
  <c r="J44" i="12"/>
  <c r="K95" i="12"/>
  <c r="J419" i="12"/>
  <c r="J437" i="12"/>
  <c r="K383" i="12"/>
  <c r="J125" i="12"/>
  <c r="K442" i="12"/>
  <c r="K356" i="12"/>
  <c r="J147" i="12"/>
  <c r="K299" i="12"/>
  <c r="J274" i="12"/>
  <c r="J484" i="12"/>
  <c r="J387" i="12"/>
  <c r="J52" i="12"/>
  <c r="J252" i="12"/>
  <c r="J25" i="12"/>
  <c r="J317" i="12"/>
  <c r="J442" i="12"/>
  <c r="K12" i="12"/>
  <c r="K128" i="12"/>
  <c r="K102" i="12"/>
  <c r="K236" i="12"/>
  <c r="J358" i="12"/>
  <c r="K287" i="12"/>
  <c r="J141" i="12"/>
  <c r="K18" i="12"/>
  <c r="K386" i="12"/>
  <c r="K329" i="12"/>
  <c r="J18" i="12"/>
  <c r="K104" i="12"/>
  <c r="K348" i="12"/>
  <c r="J12" i="12"/>
  <c r="J379" i="12"/>
  <c r="K263" i="12"/>
  <c r="K148" i="12"/>
  <c r="J397" i="12"/>
  <c r="K350" i="12"/>
  <c r="K129" i="12"/>
  <c r="J92" i="12"/>
  <c r="J85" i="12"/>
  <c r="J228" i="12"/>
  <c r="J441" i="12"/>
  <c r="K28" i="12"/>
  <c r="K205" i="12"/>
  <c r="J130" i="12"/>
  <c r="K173" i="12"/>
  <c r="K103" i="12"/>
  <c r="K423" i="12"/>
  <c r="J426" i="12"/>
  <c r="J237" i="12"/>
  <c r="J266" i="12"/>
  <c r="K159" i="12"/>
  <c r="J356" i="12"/>
  <c r="K230" i="12"/>
  <c r="K398" i="12"/>
  <c r="K115" i="12"/>
  <c r="K344" i="12"/>
  <c r="K260" i="12"/>
  <c r="K447" i="12"/>
  <c r="K119" i="12"/>
  <c r="K358" i="12"/>
  <c r="J293" i="12"/>
  <c r="K406" i="12"/>
  <c r="K330" i="12"/>
  <c r="J223" i="12"/>
  <c r="K301" i="12"/>
  <c r="K347" i="12"/>
  <c r="K456" i="12"/>
  <c r="J485" i="12"/>
  <c r="J145" i="12"/>
  <c r="K462" i="12"/>
  <c r="J62" i="12"/>
  <c r="K416" i="12"/>
  <c r="J99" i="12"/>
  <c r="K400" i="12"/>
  <c r="K282" i="12"/>
  <c r="J456" i="12"/>
  <c r="K461" i="12"/>
  <c r="J93" i="12"/>
  <c r="J107" i="12"/>
  <c r="J166" i="12"/>
  <c r="K7" i="12"/>
  <c r="J284" i="12"/>
  <c r="J61" i="12"/>
  <c r="K98" i="12"/>
  <c r="J494" i="12"/>
  <c r="K20" i="12"/>
  <c r="K370" i="12"/>
  <c r="J407" i="12"/>
  <c r="K427" i="12"/>
  <c r="J174" i="12"/>
  <c r="J24" i="12"/>
  <c r="K121" i="12"/>
  <c r="K303" i="12"/>
  <c r="J232" i="12"/>
  <c r="J470" i="12"/>
  <c r="K244" i="12"/>
  <c r="K334" i="12"/>
  <c r="K151" i="12"/>
  <c r="K152" i="12"/>
  <c r="J233" i="12"/>
  <c r="J70" i="12"/>
  <c r="K9" i="12"/>
  <c r="K146" i="12"/>
  <c r="K337" i="12"/>
  <c r="J217" i="12"/>
  <c r="K343" i="12"/>
  <c r="K36" i="12"/>
  <c r="K178" i="12"/>
  <c r="J398" i="12"/>
  <c r="K270" i="12"/>
  <c r="J149" i="12"/>
  <c r="K186" i="12"/>
  <c r="J77" i="12"/>
  <c r="K372" i="12"/>
  <c r="K40" i="12"/>
  <c r="K144" i="12"/>
  <c r="K382" i="12"/>
  <c r="K155" i="12"/>
  <c r="J449" i="12"/>
  <c r="K195" i="12"/>
  <c r="J377" i="12"/>
  <c r="J336" i="12"/>
  <c r="K106" i="12"/>
  <c r="J342" i="12"/>
  <c r="K283" i="12"/>
  <c r="K117" i="12"/>
  <c r="K491" i="12"/>
  <c r="J57" i="12"/>
  <c r="J234" i="12"/>
  <c r="K342" i="12"/>
  <c r="J412" i="12"/>
  <c r="J334" i="12"/>
  <c r="K385" i="12"/>
  <c r="K305" i="12"/>
  <c r="K368" i="12"/>
  <c r="J349" i="12"/>
  <c r="K450" i="12"/>
  <c r="J157" i="12"/>
  <c r="J416" i="12"/>
  <c r="J267" i="12"/>
  <c r="K216" i="12"/>
  <c r="J162" i="12"/>
  <c r="K176" i="12"/>
  <c r="J69" i="12"/>
  <c r="J7" i="12"/>
  <c r="J438" i="12"/>
  <c r="K83" i="12"/>
  <c r="K189" i="12"/>
  <c r="J10" i="12"/>
  <c r="K290" i="12"/>
  <c r="K204" i="12"/>
  <c r="K81" i="12"/>
  <c r="J110" i="12"/>
  <c r="J230" i="12"/>
  <c r="K292" i="12"/>
  <c r="K248" i="12"/>
  <c r="J68" i="12"/>
  <c r="K171" i="12"/>
  <c r="K378" i="12"/>
  <c r="K279" i="12"/>
  <c r="J461" i="12"/>
  <c r="K365" i="12"/>
  <c r="K153" i="12"/>
  <c r="K58" i="12"/>
  <c r="K6" i="12"/>
  <c r="K469" i="12"/>
  <c r="K275" i="12"/>
  <c r="J402" i="12"/>
  <c r="K56" i="12"/>
  <c r="K325" i="12"/>
  <c r="J375" i="12"/>
  <c r="K11" i="12"/>
  <c r="K265" i="12"/>
  <c r="K436" i="12"/>
  <c r="K421" i="12"/>
  <c r="K67" i="12"/>
  <c r="K124" i="12"/>
  <c r="K310" i="12"/>
  <c r="K466" i="12"/>
  <c r="K86" i="12"/>
  <c r="J295" i="12"/>
  <c r="K419" i="12"/>
  <c r="K211" i="12"/>
  <c r="J17" i="12"/>
  <c r="J469" i="12"/>
  <c r="K420" i="12"/>
  <c r="J352" i="12"/>
  <c r="J294" i="12"/>
  <c r="J163" i="12"/>
  <c r="J102" i="12"/>
  <c r="K470" i="12"/>
  <c r="K122" i="12"/>
  <c r="J21" i="12"/>
  <c r="K391" i="12"/>
  <c r="K339" i="12"/>
  <c r="J240" i="12"/>
  <c r="J373" i="12"/>
  <c r="K107" i="12"/>
  <c r="K228" i="12"/>
  <c r="J386" i="12"/>
  <c r="J45" i="12"/>
  <c r="K259" i="12"/>
  <c r="J325" i="12"/>
  <c r="J222" i="12"/>
  <c r="J180" i="12"/>
  <c r="K179" i="12"/>
  <c r="K295" i="12"/>
  <c r="J308" i="12"/>
  <c r="K138" i="12"/>
  <c r="K440" i="12"/>
  <c r="J380" i="12"/>
  <c r="K366" i="12"/>
  <c r="K46" i="12"/>
  <c r="K247" i="12"/>
  <c r="K82" i="12"/>
  <c r="K280" i="12"/>
  <c r="K97" i="12"/>
  <c r="K246" i="12"/>
  <c r="K498" i="12"/>
  <c r="K231" i="12"/>
  <c r="K243" i="12"/>
  <c r="K309" i="12"/>
  <c r="K150" i="12"/>
  <c r="K497" i="12"/>
  <c r="J158" i="12"/>
  <c r="K131" i="12"/>
  <c r="K424" i="12"/>
  <c r="K130" i="12"/>
  <c r="J429" i="12"/>
  <c r="J346" i="12"/>
  <c r="K389" i="12"/>
  <c r="J94" i="12"/>
  <c r="K361" i="12"/>
  <c r="J378" i="12"/>
  <c r="J339" i="12"/>
  <c r="K315" i="12"/>
  <c r="J152" i="12"/>
  <c r="K478" i="12"/>
  <c r="J51" i="12"/>
  <c r="K434" i="12"/>
  <c r="K457" i="12"/>
  <c r="J136" i="12"/>
  <c r="J215" i="12"/>
  <c r="J54" i="12"/>
  <c r="J256" i="12"/>
  <c r="J189" i="12"/>
  <c r="K375" i="12"/>
  <c r="J95" i="12"/>
  <c r="J246" i="12"/>
  <c r="K180" i="12"/>
  <c r="J348" i="12"/>
  <c r="K156" i="12"/>
  <c r="J192" i="12"/>
  <c r="J264" i="12"/>
  <c r="J90" i="12"/>
  <c r="J399" i="12"/>
  <c r="J314" i="12"/>
  <c r="J316" i="12"/>
  <c r="K272" i="12"/>
  <c r="K435" i="12"/>
  <c r="J422" i="12"/>
  <c r="K77" i="12"/>
  <c r="J410" i="12"/>
  <c r="K175" i="12"/>
  <c r="K68" i="12"/>
  <c r="K62" i="12"/>
  <c r="J425" i="12"/>
  <c r="K351" i="12"/>
  <c r="J365" i="12"/>
  <c r="J471" i="12"/>
  <c r="K254" i="12"/>
  <c r="K323" i="12"/>
  <c r="K278" i="12"/>
  <c r="J83" i="12"/>
  <c r="K255" i="12"/>
  <c r="J360" i="12"/>
  <c r="J29" i="12"/>
  <c r="J436" i="12"/>
  <c r="J296" i="12"/>
  <c r="J384" i="12"/>
  <c r="K73" i="12"/>
  <c r="J492" i="12"/>
  <c r="K126" i="12"/>
  <c r="K410" i="12"/>
  <c r="J41" i="12"/>
  <c r="J279" i="12"/>
  <c r="J319" i="12"/>
  <c r="K453" i="12"/>
  <c r="K34" i="12"/>
  <c r="K209" i="12"/>
  <c r="J405" i="12"/>
  <c r="J477" i="12"/>
  <c r="K163" i="12"/>
  <c r="J340" i="12"/>
  <c r="J193" i="12"/>
  <c r="K443" i="12"/>
  <c r="K333" i="12"/>
  <c r="J272" i="12"/>
  <c r="K363" i="12"/>
  <c r="J351" i="12"/>
  <c r="J53" i="12"/>
  <c r="K399" i="12"/>
  <c r="K418" i="12"/>
  <c r="K164" i="12"/>
  <c r="J199" i="12"/>
  <c r="J432" i="12"/>
  <c r="K24" i="12"/>
  <c r="J443" i="12"/>
  <c r="K346" i="12"/>
  <c r="J283" i="12"/>
  <c r="J489" i="12"/>
  <c r="J168" i="12"/>
  <c r="K114" i="12"/>
  <c r="J37" i="12"/>
  <c r="K352" i="12"/>
  <c r="K127" i="12"/>
  <c r="K454" i="12"/>
  <c r="J169" i="12"/>
  <c r="K118" i="12"/>
  <c r="J481" i="12"/>
  <c r="J124" i="12"/>
  <c r="J208" i="12"/>
  <c r="J131" i="12"/>
  <c r="J483" i="12"/>
  <c r="K72" i="12"/>
  <c r="J343" i="12"/>
  <c r="K269" i="12"/>
  <c r="J302" i="12"/>
  <c r="J331" i="12"/>
  <c r="K422" i="12"/>
  <c r="J231" i="12"/>
  <c r="J26" i="12"/>
  <c r="K273" i="12"/>
  <c r="J161" i="12"/>
  <c r="J225" i="12"/>
  <c r="K64" i="12"/>
  <c r="K289" i="12"/>
  <c r="K489" i="12"/>
  <c r="J8" i="12"/>
  <c r="J203" i="12"/>
  <c r="K353" i="12"/>
  <c r="J160" i="12"/>
  <c r="K362" i="12"/>
  <c r="K445" i="12"/>
  <c r="J385" i="12"/>
  <c r="K108" i="12"/>
  <c r="J306" i="12"/>
  <c r="K286" i="12"/>
  <c r="J120" i="12"/>
  <c r="J133" i="12"/>
  <c r="J327" i="12"/>
  <c r="K300" i="12"/>
  <c r="J487" i="12"/>
  <c r="J42" i="12"/>
  <c r="K449" i="12"/>
  <c r="K120" i="12"/>
  <c r="J239" i="12"/>
  <c r="K439" i="12"/>
  <c r="J115" i="12"/>
  <c r="J159" i="12"/>
  <c r="J359" i="12"/>
  <c r="K277" i="12"/>
  <c r="K227" i="12"/>
  <c r="K488" i="12"/>
  <c r="K38" i="12"/>
  <c r="J242" i="12"/>
  <c r="K170" i="12"/>
  <c r="J448" i="12"/>
  <c r="J181" i="12"/>
  <c r="J75" i="12"/>
  <c r="K320" i="12"/>
  <c r="K485" i="12"/>
  <c r="J311" i="12"/>
  <c r="J474" i="12"/>
  <c r="J418" i="12"/>
  <c r="K332" i="12"/>
  <c r="J479" i="12"/>
  <c r="J383" i="12"/>
  <c r="K66" i="12"/>
  <c r="K30" i="12"/>
  <c r="J30" i="12"/>
  <c r="J206" i="12"/>
  <c r="J123" i="12"/>
  <c r="K493" i="12"/>
  <c r="K297" i="12"/>
  <c r="K486" i="12"/>
  <c r="J440" i="12"/>
  <c r="J341" i="12"/>
  <c r="J202" i="12"/>
  <c r="K229" i="12"/>
  <c r="K242" i="12"/>
  <c r="J486" i="12"/>
  <c r="K311" i="12"/>
  <c r="J337" i="12"/>
  <c r="J104" i="12"/>
  <c r="K367" i="12"/>
  <c r="K467" i="12"/>
  <c r="J473" i="12"/>
  <c r="K94" i="12"/>
  <c r="J186" i="12"/>
  <c r="J372" i="12"/>
  <c r="K264" i="12"/>
  <c r="J413" i="12"/>
  <c r="K96" i="12"/>
  <c r="J488" i="12"/>
  <c r="J321" i="12"/>
  <c r="K490" i="12"/>
  <c r="K8" i="12"/>
  <c r="K140" i="12"/>
  <c r="K220" i="12"/>
  <c r="J463" i="12"/>
  <c r="K137" i="12"/>
  <c r="K433" i="12"/>
  <c r="K225" i="12"/>
  <c r="J286" i="12"/>
  <c r="J491" i="12"/>
  <c r="K381" i="12"/>
  <c r="J423" i="12"/>
  <c r="J211" i="12"/>
  <c r="K281" i="12"/>
  <c r="J368" i="12"/>
  <c r="J82" i="12"/>
  <c r="J307" i="12"/>
  <c r="J459" i="12"/>
  <c r="K403" i="12"/>
  <c r="J300" i="12"/>
  <c r="J119" i="12"/>
  <c r="J299" i="12"/>
  <c r="K412" i="12"/>
  <c r="K417" i="12"/>
  <c r="K355" i="12"/>
  <c r="K166" i="12"/>
  <c r="J390" i="12"/>
  <c r="K65" i="12"/>
  <c r="J129" i="12"/>
  <c r="K484" i="12"/>
  <c r="J23" i="12"/>
  <c r="J250" i="12"/>
  <c r="K224" i="12"/>
  <c r="J97" i="12"/>
  <c r="J320" i="12"/>
  <c r="K364" i="12"/>
  <c r="K160" i="12"/>
  <c r="K304" i="12"/>
  <c r="J434" i="12"/>
  <c r="J455" i="12"/>
  <c r="J13" i="12"/>
  <c r="J204" i="12"/>
  <c r="J190" i="12"/>
  <c r="K41" i="12"/>
  <c r="J172" i="12"/>
  <c r="K16" i="12"/>
  <c r="K218" i="12"/>
  <c r="K63" i="12"/>
  <c r="K237" i="12"/>
  <c r="J221" i="12"/>
  <c r="J454" i="12"/>
  <c r="K390" i="12"/>
  <c r="K91" i="12"/>
  <c r="K191" i="12"/>
  <c r="J276" i="12"/>
  <c r="K116" i="12"/>
  <c r="K185" i="12"/>
  <c r="K109" i="12"/>
  <c r="K112" i="12"/>
  <c r="J128" i="12"/>
  <c r="K48" i="12"/>
  <c r="J417" i="12"/>
  <c r="K157" i="12"/>
  <c r="J430" i="12"/>
  <c r="K44" i="12"/>
  <c r="J369" i="12"/>
  <c r="J364" i="12"/>
  <c r="J391" i="12"/>
  <c r="J112" i="12"/>
  <c r="K10" i="12"/>
  <c r="J80" i="12"/>
  <c r="J56" i="12"/>
  <c r="K401" i="12"/>
  <c r="J297" i="12"/>
  <c r="K69" i="12"/>
  <c r="K258" i="12"/>
  <c r="K298" i="12"/>
  <c r="J259" i="12"/>
  <c r="J108" i="12"/>
  <c r="J350" i="12"/>
  <c r="K60" i="12"/>
  <c r="J207" i="12"/>
  <c r="J176" i="12"/>
  <c r="K354" i="12"/>
  <c r="J248" i="12"/>
  <c r="K316" i="12"/>
  <c r="J227" i="12"/>
  <c r="J98" i="12"/>
  <c r="K249" i="12"/>
  <c r="J224" i="12"/>
  <c r="K285" i="12"/>
  <c r="J452" i="12"/>
  <c r="J324" i="12"/>
  <c r="J280" i="12"/>
  <c r="K413" i="12"/>
  <c r="J143" i="12"/>
  <c r="K181" i="12"/>
  <c r="J315" i="12"/>
  <c r="K136" i="12"/>
  <c r="K459" i="12"/>
  <c r="J101" i="12"/>
  <c r="J81" i="12"/>
  <c r="J39" i="12"/>
  <c r="K33" i="12"/>
  <c r="K336" i="12"/>
  <c r="J201" i="12"/>
  <c r="J182" i="12"/>
  <c r="K482" i="12"/>
  <c r="K251" i="12"/>
  <c r="J179" i="12"/>
  <c r="K22" i="12"/>
  <c r="J218" i="12"/>
  <c r="J420" i="12"/>
  <c r="K374" i="12"/>
  <c r="J65" i="12"/>
  <c r="K294" i="12"/>
  <c r="K411" i="12"/>
  <c r="K23" i="12"/>
  <c r="J362" i="12"/>
  <c r="J121" i="12"/>
  <c r="K479" i="12"/>
  <c r="K105" i="12"/>
  <c r="K76" i="12"/>
  <c r="J344" i="12"/>
  <c r="J460" i="12"/>
  <c r="J146" i="12"/>
  <c r="K203" i="12"/>
  <c r="K54" i="12"/>
  <c r="K212" i="12"/>
  <c r="K158" i="12"/>
  <c r="K49" i="12"/>
  <c r="J424" i="12"/>
  <c r="J78" i="12"/>
  <c r="J74" i="12"/>
  <c r="J34" i="12"/>
  <c r="K192" i="12"/>
  <c r="K495" i="12"/>
  <c r="J277" i="12"/>
  <c r="J31" i="12"/>
  <c r="K37" i="12"/>
  <c r="J200" i="12"/>
  <c r="K125" i="12"/>
  <c r="J447" i="12"/>
  <c r="J109" i="12"/>
  <c r="K99" i="12"/>
  <c r="K335" i="12"/>
  <c r="K100" i="12"/>
  <c r="K57" i="12"/>
  <c r="K472" i="12"/>
  <c r="K474" i="12"/>
  <c r="K326" i="12"/>
  <c r="K448" i="12"/>
  <c r="J11" i="12"/>
  <c r="J261" i="12"/>
  <c r="J353" i="12"/>
  <c r="J415" i="12"/>
  <c r="K74" i="12"/>
  <c r="J79" i="12"/>
  <c r="J371" i="12"/>
  <c r="K219" i="12"/>
  <c r="K50" i="12"/>
  <c r="J9" i="12"/>
  <c r="J187" i="12"/>
  <c r="J20" i="12"/>
  <c r="J103" i="12"/>
  <c r="K296" i="12"/>
  <c r="K188" i="12"/>
  <c r="J209" i="12"/>
  <c r="K197" i="12"/>
  <c r="K250" i="12"/>
  <c r="J381" i="12"/>
  <c r="K314" i="12"/>
  <c r="J122" i="12"/>
  <c r="K165" i="12"/>
  <c r="J265" i="12"/>
  <c r="J183" i="12"/>
  <c r="K174" i="12"/>
  <c r="J338" i="12"/>
  <c r="J126" i="12"/>
  <c r="J32" i="12"/>
  <c r="K261" i="12"/>
  <c r="J59" i="12"/>
  <c r="K39" i="12"/>
  <c r="K172" i="12"/>
  <c r="J403" i="12"/>
  <c r="K407" i="12"/>
  <c r="J197" i="12"/>
  <c r="J406" i="12"/>
  <c r="K25" i="12"/>
  <c r="J117" i="12"/>
  <c r="J382" i="12"/>
  <c r="K338" i="12"/>
  <c r="J374" i="12"/>
  <c r="J478" i="12"/>
  <c r="K395" i="12"/>
  <c r="J428" i="12"/>
  <c r="K307" i="12"/>
  <c r="J444" i="12"/>
  <c r="J116" i="12"/>
  <c r="J73" i="12"/>
  <c r="K380" i="12"/>
  <c r="K240" i="12"/>
  <c r="J287" i="12"/>
  <c r="J263" i="12"/>
  <c r="J219" i="12"/>
  <c r="K201" i="12"/>
  <c r="K480" i="12"/>
  <c r="K373" i="12"/>
  <c r="K214" i="12"/>
  <c r="K245" i="12"/>
  <c r="K53" i="12"/>
  <c r="K196" i="12"/>
  <c r="J301" i="12"/>
  <c r="J16" i="12"/>
  <c r="K291" i="12"/>
  <c r="K92" i="12"/>
  <c r="K271" i="12"/>
  <c r="J148" i="12"/>
  <c r="K206" i="12"/>
  <c r="J118" i="12"/>
  <c r="J100" i="12"/>
  <c r="J106" i="12"/>
  <c r="J450" i="12"/>
  <c r="K90" i="12"/>
  <c r="K438" i="12"/>
  <c r="J332" i="12"/>
  <c r="K464" i="12"/>
  <c r="J188" i="12"/>
  <c r="K284" i="12"/>
  <c r="K266" i="12"/>
  <c r="J496" i="12"/>
  <c r="K313" i="12"/>
  <c r="K84" i="12"/>
  <c r="J238" i="12"/>
  <c r="K487" i="12"/>
  <c r="K87" i="12"/>
  <c r="K123" i="12"/>
  <c r="J220" i="12"/>
  <c r="J335" i="12"/>
  <c r="J27" i="12"/>
  <c r="J408" i="12"/>
  <c r="J427" i="12"/>
  <c r="K208" i="12"/>
  <c r="K233" i="12"/>
  <c r="J244" i="12"/>
  <c r="K393" i="12"/>
  <c r="K200" i="12"/>
  <c r="J170" i="12"/>
  <c r="J431" i="12"/>
  <c r="J288" i="12"/>
  <c r="K437" i="12"/>
  <c r="J6" i="12"/>
  <c r="J214" i="12"/>
  <c r="J49" i="12"/>
  <c r="J38" i="12"/>
  <c r="J414" i="12"/>
  <c r="K429" i="12"/>
  <c r="J290" i="12"/>
  <c r="K27" i="12"/>
  <c r="K147" i="12"/>
  <c r="K35" i="12"/>
  <c r="J191" i="12"/>
  <c r="J84" i="12"/>
  <c r="K51" i="12"/>
  <c r="J313" i="12"/>
  <c r="J273" i="12"/>
  <c r="J235" i="12"/>
  <c r="K340" i="12"/>
  <c r="K142" i="12"/>
  <c r="J251" i="12"/>
  <c r="K369" i="12"/>
  <c r="J226" i="12"/>
  <c r="J253" i="12"/>
  <c r="K441" i="12"/>
  <c r="J241" i="12"/>
  <c r="J216" i="12"/>
  <c r="J328" i="12"/>
  <c r="K61" i="12"/>
  <c r="K89" i="12"/>
  <c r="K43" i="12"/>
  <c r="K444" i="12"/>
  <c r="K29" i="12"/>
  <c r="J497" i="12"/>
  <c r="J150" i="12"/>
  <c r="J367" i="12"/>
  <c r="K193" i="12"/>
  <c r="J67" i="12"/>
  <c r="J5" i="12"/>
  <c r="J262" i="12"/>
  <c r="K187" i="12"/>
  <c r="K210" i="12"/>
  <c r="K80" i="12"/>
  <c r="J58" i="12"/>
  <c r="J490" i="12"/>
  <c r="J401" i="12"/>
  <c r="J167" i="12"/>
  <c r="J64" i="12"/>
  <c r="K215" i="12"/>
  <c r="J323" i="12"/>
  <c r="J140" i="12"/>
  <c r="J395" i="12"/>
  <c r="J43" i="12"/>
  <c r="K455" i="12"/>
  <c r="J171" i="12"/>
  <c r="J175" i="12"/>
  <c r="J409" i="12"/>
  <c r="J47" i="12"/>
  <c r="J329" i="12"/>
  <c r="J247" i="12"/>
  <c r="K190" i="12"/>
  <c r="J475" i="12"/>
  <c r="K256" i="12"/>
  <c r="J144" i="12"/>
  <c r="J76" i="12"/>
  <c r="J396" i="12"/>
  <c r="K21" i="12"/>
  <c r="J271" i="12"/>
  <c r="J326" i="12"/>
  <c r="J205" i="12"/>
  <c r="J285" i="12"/>
  <c r="J154" i="12"/>
  <c r="J245" i="12"/>
  <c r="K14" i="12"/>
  <c r="K460" i="12"/>
  <c r="K223" i="12"/>
  <c r="K194" i="12"/>
  <c r="K319" i="12"/>
  <c r="J173" i="12"/>
  <c r="K110" i="12"/>
  <c r="J445" i="12"/>
  <c r="K473" i="12"/>
  <c r="J153" i="12"/>
  <c r="J33" i="12"/>
  <c r="J289" i="12"/>
  <c r="J87" i="12"/>
  <c r="K13" i="12"/>
  <c r="K221" i="12"/>
  <c r="J275" i="12"/>
  <c r="K331" i="12"/>
  <c r="J236" i="12"/>
  <c r="K379" i="12"/>
  <c r="J303" i="12"/>
  <c r="J394" i="12"/>
  <c r="K376" i="12"/>
  <c r="J268" i="12"/>
  <c r="K402" i="12"/>
  <c r="J376" i="12"/>
  <c r="J132" i="12"/>
  <c r="J15" i="12"/>
  <c r="K481" i="12"/>
  <c r="J495" i="12"/>
  <c r="J142" i="12"/>
  <c r="K415" i="12"/>
  <c r="K113" i="12"/>
  <c r="J282" i="12"/>
  <c r="K317" i="12"/>
  <c r="K167" i="12"/>
  <c r="J48" i="12"/>
  <c r="K5" i="12"/>
  <c r="K226" i="12"/>
  <c r="J40" i="12"/>
  <c r="K101" i="12"/>
  <c r="N101" i="12" l="1"/>
  <c r="M101" i="12"/>
  <c r="O101" i="12"/>
  <c r="R101" i="12" s="1"/>
  <c r="W40" i="12"/>
  <c r="T40" i="12"/>
  <c r="N226" i="12"/>
  <c r="O226" i="12"/>
  <c r="R226" i="12" s="1"/>
  <c r="M226" i="12"/>
  <c r="M5" i="12"/>
  <c r="O5" i="12"/>
  <c r="R5" i="12" s="1"/>
  <c r="N5" i="12"/>
  <c r="W48" i="12"/>
  <c r="T48" i="12"/>
  <c r="M167" i="12"/>
  <c r="N167" i="12"/>
  <c r="O167" i="12"/>
  <c r="R167" i="12" s="1"/>
  <c r="M317" i="12"/>
  <c r="O317" i="12"/>
  <c r="R317" i="12" s="1"/>
  <c r="N317" i="12"/>
  <c r="W282" i="12"/>
  <c r="T282" i="12"/>
  <c r="O113" i="12"/>
  <c r="R113" i="12" s="1"/>
  <c r="N113" i="12"/>
  <c r="M113" i="12"/>
  <c r="M415" i="12"/>
  <c r="O415" i="12"/>
  <c r="R415" i="12" s="1"/>
  <c r="N415" i="12"/>
  <c r="T142" i="12"/>
  <c r="W142" i="12"/>
  <c r="W495" i="12"/>
  <c r="T495" i="12"/>
  <c r="N481" i="12"/>
  <c r="M481" i="12"/>
  <c r="O481" i="12"/>
  <c r="R481" i="12" s="1"/>
  <c r="T15" i="12"/>
  <c r="W15" i="12"/>
  <c r="W132" i="12"/>
  <c r="T132" i="12"/>
  <c r="W376" i="12"/>
  <c r="T376" i="12"/>
  <c r="M402" i="12"/>
  <c r="O402" i="12"/>
  <c r="R402" i="12" s="1"/>
  <c r="N402" i="12"/>
  <c r="W268" i="12"/>
  <c r="T268" i="12"/>
  <c r="M376" i="12"/>
  <c r="N376" i="12"/>
  <c r="O376" i="12"/>
  <c r="R376" i="12" s="1"/>
  <c r="T394" i="12"/>
  <c r="W394" i="12"/>
  <c r="T303" i="12"/>
  <c r="W303" i="12"/>
  <c r="M379" i="12"/>
  <c r="O379" i="12"/>
  <c r="R379" i="12" s="1"/>
  <c r="N379" i="12"/>
  <c r="T236" i="12"/>
  <c r="W236" i="12"/>
  <c r="N331" i="12"/>
  <c r="O331" i="12"/>
  <c r="R331" i="12" s="1"/>
  <c r="M331" i="12"/>
  <c r="W275" i="12"/>
  <c r="T275" i="12"/>
  <c r="N221" i="12"/>
  <c r="O221" i="12"/>
  <c r="R221" i="12" s="1"/>
  <c r="M221" i="12"/>
  <c r="N13" i="12"/>
  <c r="O13" i="12"/>
  <c r="R13" i="12" s="1"/>
  <c r="M13" i="12"/>
  <c r="Q13" i="12" s="1"/>
  <c r="W87" i="12"/>
  <c r="T87" i="12"/>
  <c r="T289" i="12"/>
  <c r="W289" i="12"/>
  <c r="T33" i="12"/>
  <c r="W33" i="12"/>
  <c r="W153" i="12"/>
  <c r="T153" i="12"/>
  <c r="M473" i="12"/>
  <c r="N473" i="12"/>
  <c r="O473" i="12"/>
  <c r="R473" i="12" s="1"/>
  <c r="T445" i="12"/>
  <c r="W445" i="12"/>
  <c r="O110" i="12"/>
  <c r="R110" i="12" s="1"/>
  <c r="M110" i="12"/>
  <c r="N110" i="12"/>
  <c r="T173" i="12"/>
  <c r="W173" i="12"/>
  <c r="O319" i="12"/>
  <c r="R319" i="12" s="1"/>
  <c r="N319" i="12"/>
  <c r="M319" i="12"/>
  <c r="N194" i="12"/>
  <c r="O194" i="12"/>
  <c r="R194" i="12" s="1"/>
  <c r="M194" i="12"/>
  <c r="O223" i="12"/>
  <c r="R223" i="12" s="1"/>
  <c r="M223" i="12"/>
  <c r="N223" i="12"/>
  <c r="N460" i="12"/>
  <c r="O460" i="12"/>
  <c r="R460" i="12" s="1"/>
  <c r="M460" i="12"/>
  <c r="N14" i="12"/>
  <c r="M14" i="12"/>
  <c r="O14" i="12"/>
  <c r="R14" i="12" s="1"/>
  <c r="W245" i="12"/>
  <c r="T245" i="12"/>
  <c r="T154" i="12"/>
  <c r="W154" i="12"/>
  <c r="T285" i="12"/>
  <c r="W285" i="12"/>
  <c r="T205" i="12"/>
  <c r="W205" i="12"/>
  <c r="T326" i="12"/>
  <c r="W326" i="12"/>
  <c r="T271" i="12"/>
  <c r="W271" i="12"/>
  <c r="N21" i="12"/>
  <c r="O21" i="12"/>
  <c r="R21" i="12" s="1"/>
  <c r="M21" i="12"/>
  <c r="T396" i="12"/>
  <c r="W396" i="12"/>
  <c r="W76" i="12"/>
  <c r="T76" i="12"/>
  <c r="W144" i="12"/>
  <c r="T144" i="12"/>
  <c r="O256" i="12"/>
  <c r="R256" i="12" s="1"/>
  <c r="M256" i="12"/>
  <c r="N256" i="12"/>
  <c r="T475" i="12"/>
  <c r="W475" i="12"/>
  <c r="N190" i="12"/>
  <c r="M190" i="12"/>
  <c r="O190" i="12"/>
  <c r="R190" i="12" s="1"/>
  <c r="T247" i="12"/>
  <c r="W247" i="12"/>
  <c r="W329" i="12"/>
  <c r="T329" i="12"/>
  <c r="W47" i="12"/>
  <c r="T47" i="12"/>
  <c r="W409" i="12"/>
  <c r="T409" i="12"/>
  <c r="W175" i="12"/>
  <c r="T175" i="12"/>
  <c r="W171" i="12"/>
  <c r="T171" i="12"/>
  <c r="M455" i="12"/>
  <c r="N455" i="12"/>
  <c r="O455" i="12"/>
  <c r="R455" i="12" s="1"/>
  <c r="W43" i="12"/>
  <c r="T43" i="12"/>
  <c r="T395" i="12"/>
  <c r="W395" i="12"/>
  <c r="T140" i="12"/>
  <c r="W140" i="12"/>
  <c r="T323" i="12"/>
  <c r="W323" i="12"/>
  <c r="N215" i="12"/>
  <c r="O215" i="12"/>
  <c r="R215" i="12" s="1"/>
  <c r="M215" i="12"/>
  <c r="T64" i="12"/>
  <c r="W64" i="12"/>
  <c r="W167" i="12"/>
  <c r="T167" i="12"/>
  <c r="W401" i="12"/>
  <c r="T401" i="12"/>
  <c r="W490" i="12"/>
  <c r="T490" i="12"/>
  <c r="W58" i="12"/>
  <c r="T58" i="12"/>
  <c r="O80" i="12"/>
  <c r="R80" i="12" s="1"/>
  <c r="N80" i="12"/>
  <c r="M80" i="12"/>
  <c r="O210" i="12"/>
  <c r="R210" i="12" s="1"/>
  <c r="M210" i="12"/>
  <c r="N210" i="12"/>
  <c r="N187" i="12"/>
  <c r="O187" i="12"/>
  <c r="R187" i="12" s="1"/>
  <c r="M187" i="12"/>
  <c r="W262" i="12"/>
  <c r="T262" i="12"/>
  <c r="W5" i="12"/>
  <c r="T5" i="12"/>
  <c r="W67" i="12"/>
  <c r="T67" i="12"/>
  <c r="N193" i="12"/>
  <c r="O193" i="12"/>
  <c r="R193" i="12" s="1"/>
  <c r="M193" i="12"/>
  <c r="T367" i="12"/>
  <c r="W367" i="12"/>
  <c r="W150" i="12"/>
  <c r="T150" i="12"/>
  <c r="W497" i="12"/>
  <c r="T497" i="12"/>
  <c r="N29" i="12"/>
  <c r="M29" i="12"/>
  <c r="O29" i="12"/>
  <c r="R29" i="12" s="1"/>
  <c r="O444" i="12"/>
  <c r="R444" i="12" s="1"/>
  <c r="N444" i="12"/>
  <c r="M444" i="12"/>
  <c r="O43" i="12"/>
  <c r="R43" i="12" s="1"/>
  <c r="N43" i="12"/>
  <c r="M43" i="12"/>
  <c r="N89" i="12"/>
  <c r="M89" i="12"/>
  <c r="O89" i="12"/>
  <c r="R89" i="12" s="1"/>
  <c r="N61" i="12"/>
  <c r="M61" i="12"/>
  <c r="O61" i="12"/>
  <c r="R61" i="12" s="1"/>
  <c r="W328" i="12"/>
  <c r="T328" i="12"/>
  <c r="W216" i="12"/>
  <c r="T216" i="12"/>
  <c r="W241" i="12"/>
  <c r="T241" i="12"/>
  <c r="M441" i="12"/>
  <c r="N441" i="12"/>
  <c r="O441" i="12"/>
  <c r="R441" i="12" s="1"/>
  <c r="W253" i="12"/>
  <c r="T253" i="12"/>
  <c r="T226" i="12"/>
  <c r="W226" i="12"/>
  <c r="N369" i="12"/>
  <c r="O369" i="12"/>
  <c r="R369" i="12" s="1"/>
  <c r="M369" i="12"/>
  <c r="T251" i="12"/>
  <c r="W251" i="12"/>
  <c r="O142" i="12"/>
  <c r="R142" i="12" s="1"/>
  <c r="N142" i="12"/>
  <c r="M142" i="12"/>
  <c r="O340" i="12"/>
  <c r="R340" i="12" s="1"/>
  <c r="M340" i="12"/>
  <c r="N340" i="12"/>
  <c r="W235" i="12"/>
  <c r="T235" i="12"/>
  <c r="T273" i="12"/>
  <c r="W273" i="12"/>
  <c r="W313" i="12"/>
  <c r="T313" i="12"/>
  <c r="M51" i="12"/>
  <c r="N51" i="12"/>
  <c r="O51" i="12"/>
  <c r="R51" i="12" s="1"/>
  <c r="W84" i="12"/>
  <c r="T84" i="12"/>
  <c r="W191" i="12"/>
  <c r="T191" i="12"/>
  <c r="M35" i="12"/>
  <c r="O35" i="12"/>
  <c r="R35" i="12" s="1"/>
  <c r="N35" i="12"/>
  <c r="N147" i="12"/>
  <c r="M147" i="12"/>
  <c r="O147" i="12"/>
  <c r="R147" i="12" s="1"/>
  <c r="N27" i="12"/>
  <c r="M27" i="12"/>
  <c r="O27" i="12"/>
  <c r="R27" i="12" s="1"/>
  <c r="W290" i="12"/>
  <c r="T290" i="12"/>
  <c r="O429" i="12"/>
  <c r="R429" i="12" s="1"/>
  <c r="M429" i="12"/>
  <c r="N429" i="12"/>
  <c r="W414" i="12"/>
  <c r="T414" i="12"/>
  <c r="W38" i="12"/>
  <c r="T38" i="12"/>
  <c r="W49" i="12"/>
  <c r="T49" i="12"/>
  <c r="T214" i="12"/>
  <c r="W214" i="12"/>
  <c r="W6" i="12"/>
  <c r="T6" i="12"/>
  <c r="M437" i="12"/>
  <c r="N437" i="12"/>
  <c r="O437" i="12"/>
  <c r="R437" i="12" s="1"/>
  <c r="T288" i="12"/>
  <c r="W288" i="12"/>
  <c r="T431" i="12"/>
  <c r="W431" i="12"/>
  <c r="T170" i="12"/>
  <c r="W170" i="12"/>
  <c r="N200" i="12"/>
  <c r="M200" i="12"/>
  <c r="O200" i="12"/>
  <c r="R200" i="12" s="1"/>
  <c r="N393" i="12"/>
  <c r="M393" i="12"/>
  <c r="O393" i="12"/>
  <c r="R393" i="12" s="1"/>
  <c r="T244" i="12"/>
  <c r="W244" i="12"/>
  <c r="N233" i="12"/>
  <c r="M233" i="12"/>
  <c r="O233" i="12"/>
  <c r="R233" i="12" s="1"/>
  <c r="M208" i="12"/>
  <c r="O208" i="12"/>
  <c r="R208" i="12" s="1"/>
  <c r="N208" i="12"/>
  <c r="T427" i="12"/>
  <c r="W427" i="12"/>
  <c r="W408" i="12"/>
  <c r="T408" i="12"/>
  <c r="T27" i="12"/>
  <c r="W27" i="12"/>
  <c r="W335" i="12"/>
  <c r="T335" i="12"/>
  <c r="T220" i="12"/>
  <c r="W220" i="12"/>
  <c r="N123" i="12"/>
  <c r="M123" i="12"/>
  <c r="O123" i="12"/>
  <c r="R123" i="12" s="1"/>
  <c r="M87" i="12"/>
  <c r="N87" i="12"/>
  <c r="O87" i="12"/>
  <c r="R87" i="12" s="1"/>
  <c r="M487" i="12"/>
  <c r="O487" i="12"/>
  <c r="R487" i="12" s="1"/>
  <c r="N487" i="12"/>
  <c r="W238" i="12"/>
  <c r="T238" i="12"/>
  <c r="N84" i="12"/>
  <c r="O84" i="12"/>
  <c r="R84" i="12" s="1"/>
  <c r="M84" i="12"/>
  <c r="Q84" i="12" s="1"/>
  <c r="O313" i="12"/>
  <c r="R313" i="12" s="1"/>
  <c r="M313" i="12"/>
  <c r="N313" i="12"/>
  <c r="T496" i="12"/>
  <c r="W496" i="12"/>
  <c r="N266" i="12"/>
  <c r="M266" i="12"/>
  <c r="O266" i="12"/>
  <c r="R266" i="12" s="1"/>
  <c r="O284" i="12"/>
  <c r="R284" i="12" s="1"/>
  <c r="N284" i="12"/>
  <c r="M284" i="12"/>
  <c r="T188" i="12"/>
  <c r="W188" i="12"/>
  <c r="N464" i="12"/>
  <c r="M464" i="12"/>
  <c r="O464" i="12"/>
  <c r="R464" i="12" s="1"/>
  <c r="W332" i="12"/>
  <c r="T332" i="12"/>
  <c r="N438" i="12"/>
  <c r="O438" i="12"/>
  <c r="R438" i="12" s="1"/>
  <c r="M438" i="12"/>
  <c r="O90" i="12"/>
  <c r="R90" i="12" s="1"/>
  <c r="N90" i="12"/>
  <c r="M90" i="12"/>
  <c r="W450" i="12"/>
  <c r="T450" i="12"/>
  <c r="T106" i="12"/>
  <c r="W106" i="12"/>
  <c r="W100" i="12"/>
  <c r="T100" i="12"/>
  <c r="T118" i="12"/>
  <c r="W118" i="12"/>
  <c r="N206" i="12"/>
  <c r="O206" i="12"/>
  <c r="R206" i="12" s="1"/>
  <c r="M206" i="12"/>
  <c r="W148" i="12"/>
  <c r="T148" i="12"/>
  <c r="O271" i="12"/>
  <c r="R271" i="12" s="1"/>
  <c r="M271" i="12"/>
  <c r="N271" i="12"/>
  <c r="N92" i="12"/>
  <c r="O92" i="12"/>
  <c r="R92" i="12" s="1"/>
  <c r="M92" i="12"/>
  <c r="Q92" i="12" s="1"/>
  <c r="N291" i="12"/>
  <c r="M291" i="12"/>
  <c r="O291" i="12"/>
  <c r="R291" i="12" s="1"/>
  <c r="W16" i="12"/>
  <c r="T16" i="12"/>
  <c r="T301" i="12"/>
  <c r="W301" i="12"/>
  <c r="M196" i="12"/>
  <c r="O196" i="12"/>
  <c r="R196" i="12" s="1"/>
  <c r="N196" i="12"/>
  <c r="O53" i="12"/>
  <c r="R53" i="12" s="1"/>
  <c r="M53" i="12"/>
  <c r="N53" i="12"/>
  <c r="O245" i="12"/>
  <c r="R245" i="12" s="1"/>
  <c r="M245" i="12"/>
  <c r="N245" i="12"/>
  <c r="O214" i="12"/>
  <c r="R214" i="12" s="1"/>
  <c r="M214" i="12"/>
  <c r="N214" i="12"/>
  <c r="M373" i="12"/>
  <c r="O373" i="12"/>
  <c r="R373" i="12" s="1"/>
  <c r="N373" i="12"/>
  <c r="M480" i="12"/>
  <c r="O480" i="12"/>
  <c r="R480" i="12" s="1"/>
  <c r="N480" i="12"/>
  <c r="Q480" i="12" s="1"/>
  <c r="N201" i="12"/>
  <c r="M201" i="12"/>
  <c r="O201" i="12"/>
  <c r="R201" i="12" s="1"/>
  <c r="W219" i="12"/>
  <c r="T219" i="12"/>
  <c r="W263" i="12"/>
  <c r="T263" i="12"/>
  <c r="T287" i="12"/>
  <c r="W287" i="12"/>
  <c r="N240" i="12"/>
  <c r="O240" i="12"/>
  <c r="R240" i="12" s="1"/>
  <c r="M240" i="12"/>
  <c r="Q240" i="12" s="1"/>
  <c r="O380" i="12"/>
  <c r="R380" i="12" s="1"/>
  <c r="N380" i="12"/>
  <c r="M380" i="12"/>
  <c r="T73" i="12"/>
  <c r="W73" i="12"/>
  <c r="W116" i="12"/>
  <c r="T116" i="12"/>
  <c r="W444" i="12"/>
  <c r="T444" i="12"/>
  <c r="M307" i="12"/>
  <c r="O307" i="12"/>
  <c r="R307" i="12" s="1"/>
  <c r="N307" i="12"/>
  <c r="T428" i="12"/>
  <c r="W428" i="12"/>
  <c r="O395" i="12"/>
  <c r="R395" i="12" s="1"/>
  <c r="N395" i="12"/>
  <c r="M395" i="12"/>
  <c r="T478" i="12"/>
  <c r="W478" i="12"/>
  <c r="T374" i="12"/>
  <c r="W374" i="12"/>
  <c r="O338" i="12"/>
  <c r="R338" i="12" s="1"/>
  <c r="M338" i="12"/>
  <c r="N338" i="12"/>
  <c r="T382" i="12"/>
  <c r="W382" i="12"/>
  <c r="T117" i="12"/>
  <c r="W117" i="12"/>
  <c r="M25" i="12"/>
  <c r="N25" i="12"/>
  <c r="O25" i="12"/>
  <c r="R25" i="12" s="1"/>
  <c r="T406" i="12"/>
  <c r="W406" i="12"/>
  <c r="W197" i="12"/>
  <c r="T197" i="12"/>
  <c r="M407" i="12"/>
  <c r="O407" i="12"/>
  <c r="R407" i="12" s="1"/>
  <c r="N407" i="12"/>
  <c r="T403" i="12"/>
  <c r="W403" i="12"/>
  <c r="O172" i="12"/>
  <c r="R172" i="12" s="1"/>
  <c r="M172" i="12"/>
  <c r="N172" i="12"/>
  <c r="N39" i="12"/>
  <c r="M39" i="12"/>
  <c r="O39" i="12"/>
  <c r="R39" i="12" s="1"/>
  <c r="W59" i="12"/>
  <c r="T59" i="12"/>
  <c r="M261" i="12"/>
  <c r="N261" i="12"/>
  <c r="O261" i="12"/>
  <c r="R261" i="12" s="1"/>
  <c r="T32" i="12"/>
  <c r="W32" i="12"/>
  <c r="T126" i="12"/>
  <c r="W126" i="12"/>
  <c r="T338" i="12"/>
  <c r="W338" i="12"/>
  <c r="M174" i="12"/>
  <c r="O174" i="12"/>
  <c r="R174" i="12" s="1"/>
  <c r="N174" i="12"/>
  <c r="W183" i="12"/>
  <c r="T183" i="12"/>
  <c r="W265" i="12"/>
  <c r="T265" i="12"/>
  <c r="M165" i="12"/>
  <c r="N165" i="12"/>
  <c r="O165" i="12"/>
  <c r="R165" i="12" s="1"/>
  <c r="T122" i="12"/>
  <c r="W122" i="12"/>
  <c r="N314" i="12"/>
  <c r="O314" i="12"/>
  <c r="R314" i="12" s="1"/>
  <c r="M314" i="12"/>
  <c r="T381" i="12"/>
  <c r="W381" i="12"/>
  <c r="M250" i="12"/>
  <c r="N250" i="12"/>
  <c r="O250" i="12"/>
  <c r="R250" i="12" s="1"/>
  <c r="O197" i="12"/>
  <c r="R197" i="12" s="1"/>
  <c r="M197" i="12"/>
  <c r="N197" i="12"/>
  <c r="T209" i="12"/>
  <c r="W209" i="12"/>
  <c r="O188" i="12"/>
  <c r="R188" i="12" s="1"/>
  <c r="M188" i="12"/>
  <c r="N188" i="12"/>
  <c r="M296" i="12"/>
  <c r="O296" i="12"/>
  <c r="R296" i="12" s="1"/>
  <c r="N296" i="12"/>
  <c r="T103" i="12"/>
  <c r="W103" i="12"/>
  <c r="W20" i="12"/>
  <c r="T20" i="12"/>
  <c r="T187" i="12"/>
  <c r="W187" i="12"/>
  <c r="T9" i="12"/>
  <c r="W9" i="12"/>
  <c r="N50" i="12"/>
  <c r="O50" i="12"/>
  <c r="R50" i="12" s="1"/>
  <c r="M50" i="12"/>
  <c r="M219" i="12"/>
  <c r="O219" i="12"/>
  <c r="R219" i="12" s="1"/>
  <c r="N219" i="12"/>
  <c r="T371" i="12"/>
  <c r="W371" i="12"/>
  <c r="T79" i="12"/>
  <c r="W79" i="12"/>
  <c r="O74" i="12"/>
  <c r="R74" i="12" s="1"/>
  <c r="N74" i="12"/>
  <c r="M74" i="12"/>
  <c r="W415" i="12"/>
  <c r="T415" i="12"/>
  <c r="W353" i="12"/>
  <c r="T353" i="12"/>
  <c r="T261" i="12"/>
  <c r="W261" i="12"/>
  <c r="W11" i="12"/>
  <c r="T11" i="12"/>
  <c r="N448" i="12"/>
  <c r="O448" i="12"/>
  <c r="R448" i="12" s="1"/>
  <c r="M448" i="12"/>
  <c r="O326" i="12"/>
  <c r="R326" i="12" s="1"/>
  <c r="M326" i="12"/>
  <c r="N326" i="12"/>
  <c r="Q326" i="12" s="1"/>
  <c r="U326" i="12" s="1"/>
  <c r="O474" i="12"/>
  <c r="R474" i="12" s="1"/>
  <c r="M474" i="12"/>
  <c r="N474" i="12"/>
  <c r="O472" i="12"/>
  <c r="R472" i="12" s="1"/>
  <c r="M472" i="12"/>
  <c r="N472" i="12"/>
  <c r="N57" i="12"/>
  <c r="M57" i="12"/>
  <c r="Q57" i="12" s="1"/>
  <c r="O57" i="12"/>
  <c r="R57" i="12" s="1"/>
  <c r="O100" i="12"/>
  <c r="R100" i="12" s="1"/>
  <c r="N100" i="12"/>
  <c r="M100" i="12"/>
  <c r="N335" i="12"/>
  <c r="O335" i="12"/>
  <c r="R335" i="12" s="1"/>
  <c r="M335" i="12"/>
  <c r="N99" i="12"/>
  <c r="O99" i="12"/>
  <c r="R99" i="12" s="1"/>
  <c r="M99" i="12"/>
  <c r="W109" i="12"/>
  <c r="T109" i="12"/>
  <c r="W447" i="12"/>
  <c r="T447" i="12"/>
  <c r="M125" i="12"/>
  <c r="O125" i="12"/>
  <c r="R125" i="12" s="1"/>
  <c r="N125" i="12"/>
  <c r="W200" i="12"/>
  <c r="T200" i="12"/>
  <c r="M37" i="12"/>
  <c r="O37" i="12"/>
  <c r="R37" i="12" s="1"/>
  <c r="N37" i="12"/>
  <c r="T31" i="12"/>
  <c r="W31" i="12"/>
  <c r="W277" i="12"/>
  <c r="T277" i="12"/>
  <c r="O495" i="12"/>
  <c r="R495" i="12" s="1"/>
  <c r="M495" i="12"/>
  <c r="N495" i="12"/>
  <c r="N192" i="12"/>
  <c r="M192" i="12"/>
  <c r="O192" i="12"/>
  <c r="R192" i="12" s="1"/>
  <c r="T34" i="12"/>
  <c r="W34" i="12"/>
  <c r="T74" i="12"/>
  <c r="W74" i="12"/>
  <c r="T78" i="12"/>
  <c r="W78" i="12"/>
  <c r="W424" i="12"/>
  <c r="T424" i="12"/>
  <c r="N49" i="12"/>
  <c r="O49" i="12"/>
  <c r="R49" i="12" s="1"/>
  <c r="M49" i="12"/>
  <c r="O158" i="12"/>
  <c r="R158" i="12" s="1"/>
  <c r="M158" i="12"/>
  <c r="N158" i="12"/>
  <c r="N212" i="12"/>
  <c r="M212" i="12"/>
  <c r="O212" i="12"/>
  <c r="R212" i="12" s="1"/>
  <c r="O54" i="12"/>
  <c r="R54" i="12" s="1"/>
  <c r="M54" i="12"/>
  <c r="N54" i="12"/>
  <c r="M203" i="12"/>
  <c r="O203" i="12"/>
  <c r="R203" i="12" s="1"/>
  <c r="N203" i="12"/>
  <c r="W146" i="12"/>
  <c r="T146" i="12"/>
  <c r="W460" i="12"/>
  <c r="T460" i="12"/>
  <c r="T344" i="12"/>
  <c r="W344" i="12"/>
  <c r="O76" i="12"/>
  <c r="R76" i="12" s="1"/>
  <c r="N76" i="12"/>
  <c r="M76" i="12"/>
  <c r="Q76" i="12" s="1"/>
  <c r="O105" i="12"/>
  <c r="R105" i="12" s="1"/>
  <c r="M105" i="12"/>
  <c r="N105" i="12"/>
  <c r="O479" i="12"/>
  <c r="R479" i="12" s="1"/>
  <c r="M479" i="12"/>
  <c r="N479" i="12"/>
  <c r="T121" i="12"/>
  <c r="W121" i="12"/>
  <c r="T362" i="12"/>
  <c r="W362" i="12"/>
  <c r="N23" i="12"/>
  <c r="O23" i="12"/>
  <c r="R23" i="12" s="1"/>
  <c r="M23" i="12"/>
  <c r="Q23" i="12" s="1"/>
  <c r="M411" i="12"/>
  <c r="N411" i="12"/>
  <c r="O411" i="12"/>
  <c r="R411" i="12" s="1"/>
  <c r="M294" i="12"/>
  <c r="O294" i="12"/>
  <c r="R294" i="12" s="1"/>
  <c r="N294" i="12"/>
  <c r="T65" i="12"/>
  <c r="W65" i="12"/>
  <c r="M374" i="12"/>
  <c r="O374" i="12"/>
  <c r="R374" i="12" s="1"/>
  <c r="N374" i="12"/>
  <c r="Q374" i="12" s="1"/>
  <c r="T420" i="12"/>
  <c r="W420" i="12"/>
  <c r="T218" i="12"/>
  <c r="W218" i="12"/>
  <c r="N22" i="12"/>
  <c r="O22" i="12"/>
  <c r="R22" i="12" s="1"/>
  <c r="M22" i="12"/>
  <c r="T179" i="12"/>
  <c r="W179" i="12"/>
  <c r="M251" i="12"/>
  <c r="O251" i="12"/>
  <c r="R251" i="12" s="1"/>
  <c r="N251" i="12"/>
  <c r="Q251" i="12" s="1"/>
  <c r="U251" i="12" s="1"/>
  <c r="M482" i="12"/>
  <c r="O482" i="12"/>
  <c r="R482" i="12" s="1"/>
  <c r="N482" i="12"/>
  <c r="W182" i="12"/>
  <c r="T182" i="12"/>
  <c r="T201" i="12"/>
  <c r="W201" i="12"/>
  <c r="M336" i="12"/>
  <c r="N336" i="12"/>
  <c r="O336" i="12"/>
  <c r="R336" i="12" s="1"/>
  <c r="O33" i="12"/>
  <c r="R33" i="12" s="1"/>
  <c r="N33" i="12"/>
  <c r="M33" i="12"/>
  <c r="T39" i="12"/>
  <c r="W39" i="12"/>
  <c r="T81" i="12"/>
  <c r="W81" i="12"/>
  <c r="T101" i="12"/>
  <c r="W101" i="12"/>
  <c r="O459" i="12"/>
  <c r="R459" i="12" s="1"/>
  <c r="N459" i="12"/>
  <c r="M459" i="12"/>
  <c r="O136" i="12"/>
  <c r="R136" i="12" s="1"/>
  <c r="M136" i="12"/>
  <c r="N136" i="12"/>
  <c r="W315" i="12"/>
  <c r="T315" i="12"/>
  <c r="O181" i="12"/>
  <c r="R181" i="12" s="1"/>
  <c r="M181" i="12"/>
  <c r="N181" i="12"/>
  <c r="W143" i="12"/>
  <c r="T143" i="12"/>
  <c r="N413" i="12"/>
  <c r="M413" i="12"/>
  <c r="O413" i="12"/>
  <c r="R413" i="12" s="1"/>
  <c r="T280" i="12"/>
  <c r="W280" i="12"/>
  <c r="W324" i="12"/>
  <c r="T324" i="12"/>
  <c r="W452" i="12"/>
  <c r="T452" i="12"/>
  <c r="N285" i="12"/>
  <c r="O285" i="12"/>
  <c r="R285" i="12" s="1"/>
  <c r="M285" i="12"/>
  <c r="T224" i="12"/>
  <c r="W224" i="12"/>
  <c r="O249" i="12"/>
  <c r="R249" i="12" s="1"/>
  <c r="N249" i="12"/>
  <c r="M249" i="12"/>
  <c r="T98" i="12"/>
  <c r="W98" i="12"/>
  <c r="T227" i="12"/>
  <c r="W227" i="12"/>
  <c r="M316" i="12"/>
  <c r="O316" i="12"/>
  <c r="R316" i="12" s="1"/>
  <c r="N316" i="12"/>
  <c r="W248" i="12"/>
  <c r="T248" i="12"/>
  <c r="N354" i="12"/>
  <c r="M354" i="12"/>
  <c r="O354" i="12"/>
  <c r="R354" i="12" s="1"/>
  <c r="T176" i="12"/>
  <c r="W176" i="12"/>
  <c r="T207" i="12"/>
  <c r="W207" i="12"/>
  <c r="N60" i="12"/>
  <c r="M60" i="12"/>
  <c r="O60" i="12"/>
  <c r="R60" i="12" s="1"/>
  <c r="T350" i="12"/>
  <c r="W350" i="12"/>
  <c r="W108" i="12"/>
  <c r="T108" i="12"/>
  <c r="W259" i="12"/>
  <c r="T259" i="12"/>
  <c r="O298" i="12"/>
  <c r="R298" i="12" s="1"/>
  <c r="N298" i="12"/>
  <c r="M298" i="12"/>
  <c r="M258" i="12"/>
  <c r="N258" i="12"/>
  <c r="O258" i="12"/>
  <c r="R258" i="12" s="1"/>
  <c r="M69" i="12"/>
  <c r="O69" i="12"/>
  <c r="R69" i="12" s="1"/>
  <c r="N69" i="12"/>
  <c r="T297" i="12"/>
  <c r="W297" i="12"/>
  <c r="O401" i="12"/>
  <c r="R401" i="12" s="1"/>
  <c r="M401" i="12"/>
  <c r="N401" i="12"/>
  <c r="T56" i="12"/>
  <c r="W56" i="12"/>
  <c r="W80" i="12"/>
  <c r="T80" i="12"/>
  <c r="M10" i="12"/>
  <c r="N10" i="12"/>
  <c r="O10" i="12"/>
  <c r="R10" i="12" s="1"/>
  <c r="W112" i="12"/>
  <c r="T112" i="12"/>
  <c r="T391" i="12"/>
  <c r="W391" i="12"/>
  <c r="T364" i="12"/>
  <c r="W364" i="12"/>
  <c r="T369" i="12"/>
  <c r="W369" i="12"/>
  <c r="O44" i="12"/>
  <c r="R44" i="12" s="1"/>
  <c r="N44" i="12"/>
  <c r="M44" i="12"/>
  <c r="W430" i="12"/>
  <c r="T430" i="12"/>
  <c r="M157" i="12"/>
  <c r="O157" i="12"/>
  <c r="R157" i="12" s="1"/>
  <c r="N157" i="12"/>
  <c r="T417" i="12"/>
  <c r="W417" i="12"/>
  <c r="N48" i="12"/>
  <c r="M48" i="12"/>
  <c r="O48" i="12"/>
  <c r="R48" i="12" s="1"/>
  <c r="T128" i="12"/>
  <c r="W128" i="12"/>
  <c r="O112" i="12"/>
  <c r="R112" i="12" s="1"/>
  <c r="N112" i="12"/>
  <c r="M112" i="12"/>
  <c r="M109" i="12"/>
  <c r="N109" i="12"/>
  <c r="O109" i="12"/>
  <c r="R109" i="12" s="1"/>
  <c r="M185" i="12"/>
  <c r="O185" i="12"/>
  <c r="R185" i="12" s="1"/>
  <c r="N185" i="12"/>
  <c r="M116" i="12"/>
  <c r="N116" i="12"/>
  <c r="O116" i="12"/>
  <c r="R116" i="12" s="1"/>
  <c r="W276" i="12"/>
  <c r="T276" i="12"/>
  <c r="M191" i="12"/>
  <c r="O191" i="12"/>
  <c r="R191" i="12" s="1"/>
  <c r="N191" i="12"/>
  <c r="O91" i="12"/>
  <c r="R91" i="12" s="1"/>
  <c r="N91" i="12"/>
  <c r="M91" i="12"/>
  <c r="O390" i="12"/>
  <c r="R390" i="12" s="1"/>
  <c r="N390" i="12"/>
  <c r="M390" i="12"/>
  <c r="W454" i="12"/>
  <c r="T454" i="12"/>
  <c r="W221" i="12"/>
  <c r="T221" i="12"/>
  <c r="O237" i="12"/>
  <c r="R237" i="12" s="1"/>
  <c r="M237" i="12"/>
  <c r="N237" i="12"/>
  <c r="N63" i="12"/>
  <c r="O63" i="12"/>
  <c r="R63" i="12" s="1"/>
  <c r="M63" i="12"/>
  <c r="M218" i="12"/>
  <c r="N218" i="12"/>
  <c r="O218" i="12"/>
  <c r="R218" i="12" s="1"/>
  <c r="O16" i="12"/>
  <c r="R16" i="12" s="1"/>
  <c r="M16" i="12"/>
  <c r="N16" i="12"/>
  <c r="T172" i="12"/>
  <c r="W172" i="12"/>
  <c r="M41" i="12"/>
  <c r="N41" i="12"/>
  <c r="O41" i="12"/>
  <c r="R41" i="12" s="1"/>
  <c r="W190" i="12"/>
  <c r="T190" i="12"/>
  <c r="T204" i="12"/>
  <c r="W204" i="12"/>
  <c r="W13" i="12"/>
  <c r="T13" i="12"/>
  <c r="W455" i="12"/>
  <c r="T455" i="12"/>
  <c r="W434" i="12"/>
  <c r="T434" i="12"/>
  <c r="O304" i="12"/>
  <c r="R304" i="12" s="1"/>
  <c r="M304" i="12"/>
  <c r="N304" i="12"/>
  <c r="N160" i="12"/>
  <c r="O160" i="12"/>
  <c r="R160" i="12" s="1"/>
  <c r="M160" i="12"/>
  <c r="N364" i="12"/>
  <c r="M364" i="12"/>
  <c r="O364" i="12"/>
  <c r="R364" i="12" s="1"/>
  <c r="T320" i="12"/>
  <c r="W320" i="12"/>
  <c r="T97" i="12"/>
  <c r="W97" i="12"/>
  <c r="N224" i="12"/>
  <c r="M224" i="12"/>
  <c r="O224" i="12"/>
  <c r="R224" i="12" s="1"/>
  <c r="T250" i="12"/>
  <c r="W250" i="12"/>
  <c r="W23" i="12"/>
  <c r="T23" i="12"/>
  <c r="M484" i="12"/>
  <c r="N484" i="12"/>
  <c r="O484" i="12"/>
  <c r="R484" i="12" s="1"/>
  <c r="T129" i="12"/>
  <c r="W129" i="12"/>
  <c r="M65" i="12"/>
  <c r="N65" i="12"/>
  <c r="O65" i="12"/>
  <c r="R65" i="12" s="1"/>
  <c r="T390" i="12"/>
  <c r="W390" i="12"/>
  <c r="N166" i="12"/>
  <c r="O166" i="12"/>
  <c r="R166" i="12" s="1"/>
  <c r="M166" i="12"/>
  <c r="O355" i="12"/>
  <c r="R355" i="12" s="1"/>
  <c r="M355" i="12"/>
  <c r="N355" i="12"/>
  <c r="N417" i="12"/>
  <c r="O417" i="12"/>
  <c r="R417" i="12" s="1"/>
  <c r="M417" i="12"/>
  <c r="N412" i="12"/>
  <c r="M412" i="12"/>
  <c r="O412" i="12"/>
  <c r="R412" i="12" s="1"/>
  <c r="W299" i="12"/>
  <c r="T299" i="12"/>
  <c r="W119" i="12"/>
  <c r="T119" i="12"/>
  <c r="T300" i="12"/>
  <c r="W300" i="12"/>
  <c r="M403" i="12"/>
  <c r="O403" i="12"/>
  <c r="R403" i="12" s="1"/>
  <c r="N403" i="12"/>
  <c r="W459" i="12"/>
  <c r="T459" i="12"/>
  <c r="T307" i="12"/>
  <c r="W307" i="12"/>
  <c r="W82" i="12"/>
  <c r="T82" i="12"/>
  <c r="T368" i="12"/>
  <c r="W368" i="12"/>
  <c r="N281" i="12"/>
  <c r="M281" i="12"/>
  <c r="O281" i="12"/>
  <c r="R281" i="12" s="1"/>
  <c r="T211" i="12"/>
  <c r="W211" i="12"/>
  <c r="W423" i="12"/>
  <c r="T423" i="12"/>
  <c r="O381" i="12"/>
  <c r="R381" i="12" s="1"/>
  <c r="M381" i="12"/>
  <c r="N381" i="12"/>
  <c r="T491" i="12"/>
  <c r="W491" i="12"/>
  <c r="T286" i="12"/>
  <c r="W286" i="12"/>
  <c r="N225" i="12"/>
  <c r="M225" i="12"/>
  <c r="O225" i="12"/>
  <c r="R225" i="12" s="1"/>
  <c r="M433" i="12"/>
  <c r="O433" i="12"/>
  <c r="R433" i="12" s="1"/>
  <c r="N433" i="12"/>
  <c r="M137" i="12"/>
  <c r="O137" i="12"/>
  <c r="R137" i="12" s="1"/>
  <c r="N137" i="12"/>
  <c r="W463" i="12"/>
  <c r="T463" i="12"/>
  <c r="M220" i="12"/>
  <c r="N220" i="12"/>
  <c r="O220" i="12"/>
  <c r="R220" i="12" s="1"/>
  <c r="N140" i="12"/>
  <c r="M140" i="12"/>
  <c r="O140" i="12"/>
  <c r="R140" i="12" s="1"/>
  <c r="M8" i="12"/>
  <c r="O8" i="12"/>
  <c r="R8" i="12" s="1"/>
  <c r="N8" i="12"/>
  <c r="N490" i="12"/>
  <c r="O490" i="12"/>
  <c r="R490" i="12" s="1"/>
  <c r="M490" i="12"/>
  <c r="W321" i="12"/>
  <c r="T321" i="12"/>
  <c r="T488" i="12"/>
  <c r="W488" i="12"/>
  <c r="O96" i="12"/>
  <c r="R96" i="12" s="1"/>
  <c r="M96" i="12"/>
  <c r="N96" i="12"/>
  <c r="W413" i="12"/>
  <c r="T413" i="12"/>
  <c r="M264" i="12"/>
  <c r="N264" i="12"/>
  <c r="O264" i="12"/>
  <c r="R264" i="12" s="1"/>
  <c r="T372" i="12"/>
  <c r="W372" i="12"/>
  <c r="T186" i="12"/>
  <c r="W186" i="12"/>
  <c r="N94" i="12"/>
  <c r="O94" i="12"/>
  <c r="R94" i="12" s="1"/>
  <c r="M94" i="12"/>
  <c r="T473" i="12"/>
  <c r="W473" i="12"/>
  <c r="M467" i="12"/>
  <c r="N467" i="12"/>
  <c r="O467" i="12"/>
  <c r="R467" i="12" s="1"/>
  <c r="N367" i="12"/>
  <c r="O367" i="12"/>
  <c r="R367" i="12" s="1"/>
  <c r="M367" i="12"/>
  <c r="W104" i="12"/>
  <c r="T104" i="12"/>
  <c r="W337" i="12"/>
  <c r="T337" i="12"/>
  <c r="M311" i="12"/>
  <c r="N311" i="12"/>
  <c r="O311" i="12"/>
  <c r="R311" i="12" s="1"/>
  <c r="T486" i="12"/>
  <c r="W486" i="12"/>
  <c r="M242" i="12"/>
  <c r="O242" i="12"/>
  <c r="R242" i="12" s="1"/>
  <c r="N242" i="12"/>
  <c r="O229" i="12"/>
  <c r="R229" i="12" s="1"/>
  <c r="M229" i="12"/>
  <c r="N229" i="12"/>
  <c r="T202" i="12"/>
  <c r="W202" i="12"/>
  <c r="W341" i="12"/>
  <c r="T341" i="12"/>
  <c r="W440" i="12"/>
  <c r="T440" i="12"/>
  <c r="N486" i="12"/>
  <c r="M486" i="12"/>
  <c r="O486" i="12"/>
  <c r="R486" i="12" s="1"/>
  <c r="M297" i="12"/>
  <c r="O297" i="12"/>
  <c r="R297" i="12" s="1"/>
  <c r="N297" i="12"/>
  <c r="N493" i="12"/>
  <c r="M493" i="12"/>
  <c r="O493" i="12"/>
  <c r="R493" i="12" s="1"/>
  <c r="T123" i="12"/>
  <c r="W123" i="12"/>
  <c r="W206" i="12"/>
  <c r="T206" i="12"/>
  <c r="T30" i="12"/>
  <c r="W30" i="12"/>
  <c r="N30" i="12"/>
  <c r="O30" i="12"/>
  <c r="R30" i="12" s="1"/>
  <c r="M30" i="12"/>
  <c r="O66" i="12"/>
  <c r="R66" i="12" s="1"/>
  <c r="M66" i="12"/>
  <c r="N66" i="12"/>
  <c r="T383" i="12"/>
  <c r="W383" i="12"/>
  <c r="W479" i="12"/>
  <c r="T479" i="12"/>
  <c r="M332" i="12"/>
  <c r="O332" i="12"/>
  <c r="R332" i="12" s="1"/>
  <c r="N332" i="12"/>
  <c r="W418" i="12"/>
  <c r="T418" i="12"/>
  <c r="W474" i="12"/>
  <c r="T474" i="12"/>
  <c r="T311" i="12"/>
  <c r="W311" i="12"/>
  <c r="N485" i="12"/>
  <c r="O485" i="12"/>
  <c r="R485" i="12" s="1"/>
  <c r="M485" i="12"/>
  <c r="Q485" i="12" s="1"/>
  <c r="O320" i="12"/>
  <c r="R320" i="12" s="1"/>
  <c r="N320" i="12"/>
  <c r="M320" i="12"/>
  <c r="T75" i="12"/>
  <c r="W75" i="12"/>
  <c r="T181" i="12"/>
  <c r="W181" i="12"/>
  <c r="T448" i="12"/>
  <c r="W448" i="12"/>
  <c r="N170" i="12"/>
  <c r="O170" i="12"/>
  <c r="R170" i="12" s="1"/>
  <c r="M170" i="12"/>
  <c r="Q170" i="12" s="1"/>
  <c r="W242" i="12"/>
  <c r="T242" i="12"/>
  <c r="O38" i="12"/>
  <c r="R38" i="12" s="1"/>
  <c r="M38" i="12"/>
  <c r="N38" i="12"/>
  <c r="O488" i="12"/>
  <c r="R488" i="12" s="1"/>
  <c r="M488" i="12"/>
  <c r="N488" i="12"/>
  <c r="M227" i="12"/>
  <c r="N227" i="12"/>
  <c r="O227" i="12"/>
  <c r="R227" i="12" s="1"/>
  <c r="M277" i="12"/>
  <c r="N277" i="12"/>
  <c r="O277" i="12"/>
  <c r="R277" i="12" s="1"/>
  <c r="W359" i="12"/>
  <c r="T359" i="12"/>
  <c r="W159" i="12"/>
  <c r="T159" i="12"/>
  <c r="T115" i="12"/>
  <c r="W115" i="12"/>
  <c r="N439" i="12"/>
  <c r="O439" i="12"/>
  <c r="R439" i="12" s="1"/>
  <c r="M439" i="12"/>
  <c r="T239" i="12"/>
  <c r="W239" i="12"/>
  <c r="N120" i="12"/>
  <c r="M120" i="12"/>
  <c r="O120" i="12"/>
  <c r="R120" i="12" s="1"/>
  <c r="N449" i="12"/>
  <c r="M449" i="12"/>
  <c r="O449" i="12"/>
  <c r="R449" i="12" s="1"/>
  <c r="T42" i="12"/>
  <c r="W42" i="12"/>
  <c r="W487" i="12"/>
  <c r="T487" i="12"/>
  <c r="O300" i="12"/>
  <c r="R300" i="12" s="1"/>
  <c r="N300" i="12"/>
  <c r="M300" i="12"/>
  <c r="T327" i="12"/>
  <c r="W327" i="12"/>
  <c r="T133" i="12"/>
  <c r="W133" i="12"/>
  <c r="W120" i="12"/>
  <c r="T120" i="12"/>
  <c r="M286" i="12"/>
  <c r="N286" i="12"/>
  <c r="O286" i="12"/>
  <c r="R286" i="12" s="1"/>
  <c r="T306" i="12"/>
  <c r="W306" i="12"/>
  <c r="M108" i="12"/>
  <c r="O108" i="12"/>
  <c r="R108" i="12" s="1"/>
  <c r="N108" i="12"/>
  <c r="W385" i="12"/>
  <c r="T385" i="12"/>
  <c r="M445" i="12"/>
  <c r="N445" i="12"/>
  <c r="O445" i="12"/>
  <c r="R445" i="12" s="1"/>
  <c r="O362" i="12"/>
  <c r="R362" i="12" s="1"/>
  <c r="M362" i="12"/>
  <c r="N362" i="12"/>
  <c r="T160" i="12"/>
  <c r="W160" i="12"/>
  <c r="M353" i="12"/>
  <c r="N353" i="12"/>
  <c r="O353" i="12"/>
  <c r="R353" i="12" s="1"/>
  <c r="W203" i="12"/>
  <c r="T203" i="12"/>
  <c r="W8" i="12"/>
  <c r="T8" i="12"/>
  <c r="O489" i="12"/>
  <c r="R489" i="12" s="1"/>
  <c r="M489" i="12"/>
  <c r="N489" i="12"/>
  <c r="O289" i="12"/>
  <c r="R289" i="12" s="1"/>
  <c r="M289" i="12"/>
  <c r="N289" i="12"/>
  <c r="Q289" i="12" s="1"/>
  <c r="X289" i="12" s="1"/>
  <c r="M64" i="12"/>
  <c r="N64" i="12"/>
  <c r="O64" i="12"/>
  <c r="R64" i="12" s="1"/>
  <c r="T225" i="12"/>
  <c r="W225" i="12"/>
  <c r="W161" i="12"/>
  <c r="T161" i="12"/>
  <c r="O273" i="12"/>
  <c r="R273" i="12" s="1"/>
  <c r="M273" i="12"/>
  <c r="N273" i="12"/>
  <c r="W26" i="12"/>
  <c r="T26" i="12"/>
  <c r="T231" i="12"/>
  <c r="W231" i="12"/>
  <c r="O422" i="12"/>
  <c r="R422" i="12" s="1"/>
  <c r="N422" i="12"/>
  <c r="M422" i="12"/>
  <c r="W331" i="12"/>
  <c r="T331" i="12"/>
  <c r="W302" i="12"/>
  <c r="T302" i="12"/>
  <c r="O269" i="12"/>
  <c r="R269" i="12" s="1"/>
  <c r="N269" i="12"/>
  <c r="M269" i="12"/>
  <c r="T343" i="12"/>
  <c r="W343" i="12"/>
  <c r="O72" i="12"/>
  <c r="R72" i="12" s="1"/>
  <c r="M72" i="12"/>
  <c r="N72" i="12"/>
  <c r="T483" i="12"/>
  <c r="W483" i="12"/>
  <c r="W131" i="12"/>
  <c r="T131" i="12"/>
  <c r="T208" i="12"/>
  <c r="W208" i="12"/>
  <c r="W124" i="12"/>
  <c r="T124" i="12"/>
  <c r="W481" i="12"/>
  <c r="T481" i="12"/>
  <c r="O118" i="12"/>
  <c r="R118" i="12" s="1"/>
  <c r="N118" i="12"/>
  <c r="M118" i="12"/>
  <c r="W169" i="12"/>
  <c r="T169" i="12"/>
  <c r="N454" i="12"/>
  <c r="M454" i="12"/>
  <c r="O454" i="12"/>
  <c r="R454" i="12" s="1"/>
  <c r="N127" i="12"/>
  <c r="M127" i="12"/>
  <c r="O127" i="12"/>
  <c r="R127" i="12" s="1"/>
  <c r="N352" i="12"/>
  <c r="M352" i="12"/>
  <c r="O352" i="12"/>
  <c r="R352" i="12" s="1"/>
  <c r="W37" i="12"/>
  <c r="T37" i="12"/>
  <c r="M114" i="12"/>
  <c r="N114" i="12"/>
  <c r="O114" i="12"/>
  <c r="R114" i="12" s="1"/>
  <c r="W168" i="12"/>
  <c r="T168" i="12"/>
  <c r="W489" i="12"/>
  <c r="T489" i="12"/>
  <c r="W283" i="12"/>
  <c r="T283" i="12"/>
  <c r="N346" i="12"/>
  <c r="M346" i="12"/>
  <c r="O346" i="12"/>
  <c r="R346" i="12" s="1"/>
  <c r="W443" i="12"/>
  <c r="T443" i="12"/>
  <c r="N24" i="12"/>
  <c r="M24" i="12"/>
  <c r="O24" i="12"/>
  <c r="R24" i="12" s="1"/>
  <c r="T432" i="12"/>
  <c r="W432" i="12"/>
  <c r="T199" i="12"/>
  <c r="W199" i="12"/>
  <c r="O164" i="12"/>
  <c r="R164" i="12" s="1"/>
  <c r="N164" i="12"/>
  <c r="M164" i="12"/>
  <c r="M418" i="12"/>
  <c r="N418" i="12"/>
  <c r="O418" i="12"/>
  <c r="R418" i="12" s="1"/>
  <c r="O399" i="12"/>
  <c r="R399" i="12" s="1"/>
  <c r="M399" i="12"/>
  <c r="N399" i="12"/>
  <c r="T53" i="12"/>
  <c r="W53" i="12"/>
  <c r="W351" i="12"/>
  <c r="T351" i="12"/>
  <c r="O363" i="12"/>
  <c r="R363" i="12" s="1"/>
  <c r="N363" i="12"/>
  <c r="M363" i="12"/>
  <c r="T272" i="12"/>
  <c r="W272" i="12"/>
  <c r="O333" i="12"/>
  <c r="R333" i="12" s="1"/>
  <c r="M333" i="12"/>
  <c r="N333" i="12"/>
  <c r="O443" i="12"/>
  <c r="R443" i="12" s="1"/>
  <c r="M443" i="12"/>
  <c r="N443" i="12"/>
  <c r="T193" i="12"/>
  <c r="W193" i="12"/>
  <c r="W340" i="12"/>
  <c r="T340" i="12"/>
  <c r="M163" i="12"/>
  <c r="N163" i="12"/>
  <c r="O163" i="12"/>
  <c r="R163" i="12" s="1"/>
  <c r="W477" i="12"/>
  <c r="T477" i="12"/>
  <c r="W405" i="12"/>
  <c r="T405" i="12"/>
  <c r="O209" i="12"/>
  <c r="R209" i="12" s="1"/>
  <c r="N209" i="12"/>
  <c r="M209" i="12"/>
  <c r="N34" i="12"/>
  <c r="M34" i="12"/>
  <c r="O34" i="12"/>
  <c r="R34" i="12" s="1"/>
  <c r="M453" i="12"/>
  <c r="O453" i="12"/>
  <c r="R453" i="12" s="1"/>
  <c r="N453" i="12"/>
  <c r="T319" i="12"/>
  <c r="W319" i="12"/>
  <c r="T279" i="12"/>
  <c r="W279" i="12"/>
  <c r="T41" i="12"/>
  <c r="W41" i="12"/>
  <c r="O410" i="12"/>
  <c r="R410" i="12" s="1"/>
  <c r="M410" i="12"/>
  <c r="N410" i="12"/>
  <c r="O126" i="12"/>
  <c r="R126" i="12" s="1"/>
  <c r="N126" i="12"/>
  <c r="M126" i="12"/>
  <c r="T492" i="12"/>
  <c r="W492" i="12"/>
  <c r="N73" i="12"/>
  <c r="M73" i="12"/>
  <c r="O73" i="12"/>
  <c r="R73" i="12" s="1"/>
  <c r="T384" i="12"/>
  <c r="W384" i="12"/>
  <c r="T296" i="12"/>
  <c r="W296" i="12"/>
  <c r="T436" i="12"/>
  <c r="W436" i="12"/>
  <c r="T29" i="12"/>
  <c r="W29" i="12"/>
  <c r="W360" i="12"/>
  <c r="T360" i="12"/>
  <c r="N255" i="12"/>
  <c r="O255" i="12"/>
  <c r="R255" i="12" s="1"/>
  <c r="M255" i="12"/>
  <c r="W83" i="12"/>
  <c r="T83" i="12"/>
  <c r="N278" i="12"/>
  <c r="O278" i="12"/>
  <c r="R278" i="12" s="1"/>
  <c r="M278" i="12"/>
  <c r="O323" i="12"/>
  <c r="R323" i="12" s="1"/>
  <c r="M323" i="12"/>
  <c r="N323" i="12"/>
  <c r="O254" i="12"/>
  <c r="R254" i="12" s="1"/>
  <c r="N254" i="12"/>
  <c r="M254" i="12"/>
  <c r="T471" i="12"/>
  <c r="W471" i="12"/>
  <c r="W365" i="12"/>
  <c r="T365" i="12"/>
  <c r="M351" i="12"/>
  <c r="O351" i="12"/>
  <c r="R351" i="12" s="1"/>
  <c r="N351" i="12"/>
  <c r="T425" i="12"/>
  <c r="W425" i="12"/>
  <c r="O62" i="12"/>
  <c r="R62" i="12" s="1"/>
  <c r="N62" i="12"/>
  <c r="M62" i="12"/>
  <c r="O68" i="12"/>
  <c r="R68" i="12" s="1"/>
  <c r="M68" i="12"/>
  <c r="N68" i="12"/>
  <c r="M175" i="12"/>
  <c r="N175" i="12"/>
  <c r="O175" i="12"/>
  <c r="R175" i="12" s="1"/>
  <c r="W410" i="12"/>
  <c r="T410" i="12"/>
  <c r="M77" i="12"/>
  <c r="N77" i="12"/>
  <c r="O77" i="12"/>
  <c r="R77" i="12" s="1"/>
  <c r="T422" i="12"/>
  <c r="W422" i="12"/>
  <c r="M435" i="12"/>
  <c r="O435" i="12"/>
  <c r="R435" i="12" s="1"/>
  <c r="N435" i="12"/>
  <c r="N272" i="12"/>
  <c r="M272" i="12"/>
  <c r="O272" i="12"/>
  <c r="R272" i="12" s="1"/>
  <c r="W316" i="12"/>
  <c r="T316" i="12"/>
  <c r="T314" i="12"/>
  <c r="W314" i="12"/>
  <c r="T399" i="12"/>
  <c r="W399" i="12"/>
  <c r="T90" i="12"/>
  <c r="W90" i="12"/>
  <c r="W264" i="12"/>
  <c r="T264" i="12"/>
  <c r="T192" i="12"/>
  <c r="W192" i="12"/>
  <c r="N156" i="12"/>
  <c r="O156" i="12"/>
  <c r="R156" i="12" s="1"/>
  <c r="M156" i="12"/>
  <c r="W348" i="12"/>
  <c r="T348" i="12"/>
  <c r="M180" i="12"/>
  <c r="O180" i="12"/>
  <c r="R180" i="12" s="1"/>
  <c r="N180" i="12"/>
  <c r="W246" i="12"/>
  <c r="T246" i="12"/>
  <c r="T95" i="12"/>
  <c r="W95" i="12"/>
  <c r="N375" i="12"/>
  <c r="O375" i="12"/>
  <c r="R375" i="12" s="1"/>
  <c r="M375" i="12"/>
  <c r="W189" i="12"/>
  <c r="T189" i="12"/>
  <c r="T256" i="12"/>
  <c r="W256" i="12"/>
  <c r="W54" i="12"/>
  <c r="T54" i="12"/>
  <c r="T215" i="12"/>
  <c r="W215" i="12"/>
  <c r="W136" i="12"/>
  <c r="T136" i="12"/>
  <c r="M457" i="12"/>
  <c r="O457" i="12"/>
  <c r="R457" i="12" s="1"/>
  <c r="N457" i="12"/>
  <c r="M434" i="12"/>
  <c r="O434" i="12"/>
  <c r="R434" i="12" s="1"/>
  <c r="N434" i="12"/>
  <c r="T51" i="12"/>
  <c r="W51" i="12"/>
  <c r="M478" i="12"/>
  <c r="N478" i="12"/>
  <c r="O478" i="12"/>
  <c r="R478" i="12" s="1"/>
  <c r="W152" i="12"/>
  <c r="T152" i="12"/>
  <c r="M315" i="12"/>
  <c r="O315" i="12"/>
  <c r="R315" i="12" s="1"/>
  <c r="N315" i="12"/>
  <c r="W339" i="12"/>
  <c r="T339" i="12"/>
  <c r="T378" i="12"/>
  <c r="W378" i="12"/>
  <c r="M361" i="12"/>
  <c r="N361" i="12"/>
  <c r="O361" i="12"/>
  <c r="R361" i="12" s="1"/>
  <c r="W94" i="12"/>
  <c r="T94" i="12"/>
  <c r="N389" i="12"/>
  <c r="O389" i="12"/>
  <c r="R389" i="12" s="1"/>
  <c r="M389" i="12"/>
  <c r="T346" i="12"/>
  <c r="W346" i="12"/>
  <c r="W429" i="12"/>
  <c r="T429" i="12"/>
  <c r="O130" i="12"/>
  <c r="R130" i="12" s="1"/>
  <c r="M130" i="12"/>
  <c r="N130" i="12"/>
  <c r="Q130" i="12" s="1"/>
  <c r="X130" i="12" s="1"/>
  <c r="O424" i="12"/>
  <c r="R424" i="12" s="1"/>
  <c r="M424" i="12"/>
  <c r="N424" i="12"/>
  <c r="N131" i="12"/>
  <c r="M131" i="12"/>
  <c r="O131" i="12"/>
  <c r="R131" i="12" s="1"/>
  <c r="T158" i="12"/>
  <c r="W158" i="12"/>
  <c r="O497" i="12"/>
  <c r="R497" i="12" s="1"/>
  <c r="N497" i="12"/>
  <c r="M497" i="12"/>
  <c r="N150" i="12"/>
  <c r="M150" i="12"/>
  <c r="O150" i="12"/>
  <c r="R150" i="12" s="1"/>
  <c r="O309" i="12"/>
  <c r="R309" i="12" s="1"/>
  <c r="M309" i="12"/>
  <c r="N309" i="12"/>
  <c r="O243" i="12"/>
  <c r="R243" i="12" s="1"/>
  <c r="N243" i="12"/>
  <c r="M243" i="12"/>
  <c r="M231" i="12"/>
  <c r="N231" i="12"/>
  <c r="O231" i="12"/>
  <c r="R231" i="12" s="1"/>
  <c r="N498" i="12"/>
  <c r="O498" i="12"/>
  <c r="R498" i="12" s="1"/>
  <c r="M498" i="12"/>
  <c r="O246" i="12"/>
  <c r="R246" i="12" s="1"/>
  <c r="M246" i="12"/>
  <c r="N246" i="12"/>
  <c r="M97" i="12"/>
  <c r="N97" i="12"/>
  <c r="O97" i="12"/>
  <c r="R97" i="12" s="1"/>
  <c r="M280" i="12"/>
  <c r="O280" i="12"/>
  <c r="R280" i="12" s="1"/>
  <c r="N280" i="12"/>
  <c r="M82" i="12"/>
  <c r="O82" i="12"/>
  <c r="R82" i="12" s="1"/>
  <c r="N82" i="12"/>
  <c r="O247" i="12"/>
  <c r="R247" i="12" s="1"/>
  <c r="N247" i="12"/>
  <c r="M247" i="12"/>
  <c r="M46" i="12"/>
  <c r="O46" i="12"/>
  <c r="R46" i="12" s="1"/>
  <c r="N46" i="12"/>
  <c r="O366" i="12"/>
  <c r="R366" i="12" s="1"/>
  <c r="M366" i="12"/>
  <c r="N366" i="12"/>
  <c r="W380" i="12"/>
  <c r="T380" i="12"/>
  <c r="M440" i="12"/>
  <c r="O440" i="12"/>
  <c r="R440" i="12" s="1"/>
  <c r="N440" i="12"/>
  <c r="O138" i="12"/>
  <c r="R138" i="12" s="1"/>
  <c r="N138" i="12"/>
  <c r="M138" i="12"/>
  <c r="W308" i="12"/>
  <c r="T308" i="12"/>
  <c r="O295" i="12"/>
  <c r="R295" i="12" s="1"/>
  <c r="M295" i="12"/>
  <c r="N295" i="12"/>
  <c r="M179" i="12"/>
  <c r="N179" i="12"/>
  <c r="O179" i="12"/>
  <c r="R179" i="12" s="1"/>
  <c r="W180" i="12"/>
  <c r="T180" i="12"/>
  <c r="T222" i="12"/>
  <c r="W222" i="12"/>
  <c r="T325" i="12"/>
  <c r="W325" i="12"/>
  <c r="M259" i="12"/>
  <c r="N259" i="12"/>
  <c r="O259" i="12"/>
  <c r="R259" i="12" s="1"/>
  <c r="T45" i="12"/>
  <c r="W45" i="12"/>
  <c r="T386" i="12"/>
  <c r="W386" i="12"/>
  <c r="M228" i="12"/>
  <c r="O228" i="12"/>
  <c r="R228" i="12" s="1"/>
  <c r="N228" i="12"/>
  <c r="O107" i="12"/>
  <c r="R107" i="12" s="1"/>
  <c r="M107" i="12"/>
  <c r="N107" i="12"/>
  <c r="T373" i="12"/>
  <c r="W373" i="12"/>
  <c r="W240" i="12"/>
  <c r="T240" i="12"/>
  <c r="N339" i="12"/>
  <c r="M339" i="12"/>
  <c r="O339" i="12"/>
  <c r="R339" i="12" s="1"/>
  <c r="M391" i="12"/>
  <c r="N391" i="12"/>
  <c r="O391" i="12"/>
  <c r="R391" i="12" s="1"/>
  <c r="T21" i="12"/>
  <c r="W21" i="12"/>
  <c r="O122" i="12"/>
  <c r="R122" i="12" s="1"/>
  <c r="N122" i="12"/>
  <c r="M122" i="12"/>
  <c r="O470" i="12"/>
  <c r="R470" i="12" s="1"/>
  <c r="M470" i="12"/>
  <c r="N470" i="12"/>
  <c r="W102" i="12"/>
  <c r="T102" i="12"/>
  <c r="W163" i="12"/>
  <c r="T163" i="12"/>
  <c r="T294" i="12"/>
  <c r="W294" i="12"/>
  <c r="T352" i="12"/>
  <c r="W352" i="12"/>
  <c r="M420" i="12"/>
  <c r="O420" i="12"/>
  <c r="R420" i="12" s="1"/>
  <c r="N420" i="12"/>
  <c r="W469" i="12"/>
  <c r="T469" i="12"/>
  <c r="W17" i="12"/>
  <c r="T17" i="12"/>
  <c r="M211" i="12"/>
  <c r="N211" i="12"/>
  <c r="O211" i="12"/>
  <c r="R211" i="12" s="1"/>
  <c r="N419" i="12"/>
  <c r="M419" i="12"/>
  <c r="O419" i="12"/>
  <c r="R419" i="12" s="1"/>
  <c r="T295" i="12"/>
  <c r="W295" i="12"/>
  <c r="N86" i="12"/>
  <c r="M86" i="12"/>
  <c r="O86" i="12"/>
  <c r="R86" i="12" s="1"/>
  <c r="O466" i="12"/>
  <c r="R466" i="12" s="1"/>
  <c r="N466" i="12"/>
  <c r="M466" i="12"/>
  <c r="M310" i="12"/>
  <c r="N310" i="12"/>
  <c r="O310" i="12"/>
  <c r="R310" i="12" s="1"/>
  <c r="O124" i="12"/>
  <c r="R124" i="12" s="1"/>
  <c r="N124" i="12"/>
  <c r="M124" i="12"/>
  <c r="M67" i="12"/>
  <c r="N67" i="12"/>
  <c r="O67" i="12"/>
  <c r="R67" i="12" s="1"/>
  <c r="M421" i="12"/>
  <c r="N421" i="12"/>
  <c r="Q421" i="12" s="1"/>
  <c r="O421" i="12"/>
  <c r="R421" i="12" s="1"/>
  <c r="O436" i="12"/>
  <c r="R436" i="12" s="1"/>
  <c r="M436" i="12"/>
  <c r="N436" i="12"/>
  <c r="Q436" i="12" s="1"/>
  <c r="N265" i="12"/>
  <c r="M265" i="12"/>
  <c r="O265" i="12"/>
  <c r="R265" i="12" s="1"/>
  <c r="N11" i="12"/>
  <c r="O11" i="12"/>
  <c r="R11" i="12" s="1"/>
  <c r="M11" i="12"/>
  <c r="W375" i="12"/>
  <c r="T375" i="12"/>
  <c r="M325" i="12"/>
  <c r="O325" i="12"/>
  <c r="R325" i="12" s="1"/>
  <c r="N325" i="12"/>
  <c r="O56" i="12"/>
  <c r="R56" i="12" s="1"/>
  <c r="M56" i="12"/>
  <c r="N56" i="12"/>
  <c r="W402" i="12"/>
  <c r="T402" i="12"/>
  <c r="N275" i="12"/>
  <c r="O275" i="12"/>
  <c r="R275" i="12" s="1"/>
  <c r="M275" i="12"/>
  <c r="O469" i="12"/>
  <c r="R469" i="12" s="1"/>
  <c r="M469" i="12"/>
  <c r="N469" i="12"/>
  <c r="M6" i="12"/>
  <c r="O6" i="12"/>
  <c r="R6" i="12" s="1"/>
  <c r="N6" i="12"/>
  <c r="N58" i="12"/>
  <c r="O58" i="12"/>
  <c r="R58" i="12" s="1"/>
  <c r="M58" i="12"/>
  <c r="M153" i="12"/>
  <c r="O153" i="12"/>
  <c r="R153" i="12" s="1"/>
  <c r="N153" i="12"/>
  <c r="N365" i="12"/>
  <c r="O365" i="12"/>
  <c r="R365" i="12" s="1"/>
  <c r="M365" i="12"/>
  <c r="T461" i="12"/>
  <c r="W461" i="12"/>
  <c r="N279" i="12"/>
  <c r="M279" i="12"/>
  <c r="O279" i="12"/>
  <c r="R279" i="12" s="1"/>
  <c r="N378" i="12"/>
  <c r="M378" i="12"/>
  <c r="O378" i="12"/>
  <c r="R378" i="12" s="1"/>
  <c r="O171" i="12"/>
  <c r="R171" i="12" s="1"/>
  <c r="N171" i="12"/>
  <c r="M171" i="12"/>
  <c r="T68" i="12"/>
  <c r="W68" i="12"/>
  <c r="O248" i="12"/>
  <c r="R248" i="12" s="1"/>
  <c r="N248" i="12"/>
  <c r="M248" i="12"/>
  <c r="N292" i="12"/>
  <c r="M292" i="12"/>
  <c r="Q292" i="12" s="1"/>
  <c r="O292" i="12"/>
  <c r="R292" i="12" s="1"/>
  <c r="W230" i="12"/>
  <c r="T230" i="12"/>
  <c r="T110" i="12"/>
  <c r="W110" i="12"/>
  <c r="M81" i="12"/>
  <c r="N81" i="12"/>
  <c r="O81" i="12"/>
  <c r="R81" i="12" s="1"/>
  <c r="N204" i="12"/>
  <c r="M204" i="12"/>
  <c r="O204" i="12"/>
  <c r="R204" i="12" s="1"/>
  <c r="O290" i="12"/>
  <c r="R290" i="12" s="1"/>
  <c r="M290" i="12"/>
  <c r="N290" i="12"/>
  <c r="T10" i="12"/>
  <c r="W10" i="12"/>
  <c r="O189" i="12"/>
  <c r="R189" i="12" s="1"/>
  <c r="M189" i="12"/>
  <c r="N189" i="12"/>
  <c r="N83" i="12"/>
  <c r="M83" i="12"/>
  <c r="O83" i="12"/>
  <c r="R83" i="12" s="1"/>
  <c r="T438" i="12"/>
  <c r="W438" i="12"/>
  <c r="W7" i="12"/>
  <c r="T7" i="12"/>
  <c r="W69" i="12"/>
  <c r="T69" i="12"/>
  <c r="M176" i="12"/>
  <c r="N176" i="12"/>
  <c r="O176" i="12"/>
  <c r="R176" i="12" s="1"/>
  <c r="T162" i="12"/>
  <c r="W162" i="12"/>
  <c r="O216" i="12"/>
  <c r="R216" i="12" s="1"/>
  <c r="N216" i="12"/>
  <c r="M216" i="12"/>
  <c r="W267" i="12"/>
  <c r="T267" i="12"/>
  <c r="T416" i="12"/>
  <c r="W416" i="12"/>
  <c r="T157" i="12"/>
  <c r="W157" i="12"/>
  <c r="N450" i="12"/>
  <c r="O450" i="12"/>
  <c r="R450" i="12" s="1"/>
  <c r="M450" i="12"/>
  <c r="T349" i="12"/>
  <c r="W349" i="12"/>
  <c r="N368" i="12"/>
  <c r="O368" i="12"/>
  <c r="R368" i="12" s="1"/>
  <c r="M368" i="12"/>
  <c r="O305" i="12"/>
  <c r="R305" i="12" s="1"/>
  <c r="N305" i="12"/>
  <c r="M305" i="12"/>
  <c r="M385" i="12"/>
  <c r="N385" i="12"/>
  <c r="O385" i="12"/>
  <c r="R385" i="12" s="1"/>
  <c r="T334" i="12"/>
  <c r="W334" i="12"/>
  <c r="T412" i="12"/>
  <c r="W412" i="12"/>
  <c r="O342" i="12"/>
  <c r="R342" i="12" s="1"/>
  <c r="N342" i="12"/>
  <c r="M342" i="12"/>
  <c r="W234" i="12"/>
  <c r="T234" i="12"/>
  <c r="T57" i="12"/>
  <c r="W57" i="12"/>
  <c r="N491" i="12"/>
  <c r="O491" i="12"/>
  <c r="R491" i="12" s="1"/>
  <c r="M491" i="12"/>
  <c r="N117" i="12"/>
  <c r="M117" i="12"/>
  <c r="O117" i="12"/>
  <c r="R117" i="12" s="1"/>
  <c r="N283" i="12"/>
  <c r="M283" i="12"/>
  <c r="O283" i="12"/>
  <c r="R283" i="12" s="1"/>
  <c r="W342" i="12"/>
  <c r="T342" i="12"/>
  <c r="M106" i="12"/>
  <c r="N106" i="12"/>
  <c r="O106" i="12"/>
  <c r="R106" i="12" s="1"/>
  <c r="W336" i="12"/>
  <c r="T336" i="12"/>
  <c r="W377" i="12"/>
  <c r="T377" i="12"/>
  <c r="O195" i="12"/>
  <c r="R195" i="12" s="1"/>
  <c r="M195" i="12"/>
  <c r="N195" i="12"/>
  <c r="W449" i="12"/>
  <c r="T449" i="12"/>
  <c r="N155" i="12"/>
  <c r="M155" i="12"/>
  <c r="O155" i="12"/>
  <c r="R155" i="12" s="1"/>
  <c r="O382" i="12"/>
  <c r="R382" i="12" s="1"/>
  <c r="N382" i="12"/>
  <c r="M382" i="12"/>
  <c r="N144" i="12"/>
  <c r="O144" i="12"/>
  <c r="R144" i="12" s="1"/>
  <c r="M144" i="12"/>
  <c r="O40" i="12"/>
  <c r="R40" i="12" s="1"/>
  <c r="N40" i="12"/>
  <c r="M40" i="12"/>
  <c r="O372" i="12"/>
  <c r="R372" i="12" s="1"/>
  <c r="N372" i="12"/>
  <c r="M372" i="12"/>
  <c r="T77" i="12"/>
  <c r="W77" i="12"/>
  <c r="O186" i="12"/>
  <c r="R186" i="12" s="1"/>
  <c r="N186" i="12"/>
  <c r="M186" i="12"/>
  <c r="W149" i="12"/>
  <c r="T149" i="12"/>
  <c r="O270" i="12"/>
  <c r="R270" i="12" s="1"/>
  <c r="M270" i="12"/>
  <c r="N270" i="12"/>
  <c r="W398" i="12"/>
  <c r="T398" i="12"/>
  <c r="M178" i="12"/>
  <c r="O178" i="12"/>
  <c r="R178" i="12" s="1"/>
  <c r="N178" i="12"/>
  <c r="Q178" i="12" s="1"/>
  <c r="X178" i="12" s="1"/>
  <c r="N36" i="12"/>
  <c r="M36" i="12"/>
  <c r="O36" i="12"/>
  <c r="R36" i="12" s="1"/>
  <c r="O343" i="12"/>
  <c r="R343" i="12" s="1"/>
  <c r="N343" i="12"/>
  <c r="M343" i="12"/>
  <c r="W217" i="12"/>
  <c r="T217" i="12"/>
  <c r="M337" i="12"/>
  <c r="N337" i="12"/>
  <c r="O337" i="12"/>
  <c r="R337" i="12" s="1"/>
  <c r="N146" i="12"/>
  <c r="M146" i="12"/>
  <c r="O146" i="12"/>
  <c r="R146" i="12" s="1"/>
  <c r="O9" i="12"/>
  <c r="R9" i="12" s="1"/>
  <c r="M9" i="12"/>
  <c r="N9" i="12"/>
  <c r="W70" i="12"/>
  <c r="T70" i="12"/>
  <c r="T233" i="12"/>
  <c r="W233" i="12"/>
  <c r="N152" i="12"/>
  <c r="O152" i="12"/>
  <c r="R152" i="12" s="1"/>
  <c r="M152" i="12"/>
  <c r="N151" i="12"/>
  <c r="O151" i="12"/>
  <c r="R151" i="12" s="1"/>
  <c r="M151" i="12"/>
  <c r="N334" i="12"/>
  <c r="O334" i="12"/>
  <c r="R334" i="12" s="1"/>
  <c r="M334" i="12"/>
  <c r="O244" i="12"/>
  <c r="R244" i="12" s="1"/>
  <c r="N244" i="12"/>
  <c r="M244" i="12"/>
  <c r="W470" i="12"/>
  <c r="T470" i="12"/>
  <c r="T232" i="12"/>
  <c r="W232" i="12"/>
  <c r="N303" i="12"/>
  <c r="O303" i="12"/>
  <c r="R303" i="12" s="1"/>
  <c r="M303" i="12"/>
  <c r="Q303" i="12" s="1"/>
  <c r="U303" i="12" s="1"/>
  <c r="M121" i="12"/>
  <c r="O121" i="12"/>
  <c r="R121" i="12" s="1"/>
  <c r="N121" i="12"/>
  <c r="W24" i="12"/>
  <c r="T24" i="12"/>
  <c r="W174" i="12"/>
  <c r="T174" i="12"/>
  <c r="O427" i="12"/>
  <c r="R427" i="12" s="1"/>
  <c r="N427" i="12"/>
  <c r="M427" i="12"/>
  <c r="T407" i="12"/>
  <c r="W407" i="12"/>
  <c r="O370" i="12"/>
  <c r="R370" i="12" s="1"/>
  <c r="M370" i="12"/>
  <c r="N370" i="12"/>
  <c r="N20" i="12"/>
  <c r="O20" i="12"/>
  <c r="R20" i="12" s="1"/>
  <c r="M20" i="12"/>
  <c r="W494" i="12"/>
  <c r="T494" i="12"/>
  <c r="M98" i="12"/>
  <c r="N98" i="12"/>
  <c r="O98" i="12"/>
  <c r="R98" i="12" s="1"/>
  <c r="W61" i="12"/>
  <c r="T61" i="12"/>
  <c r="W284" i="12"/>
  <c r="T284" i="12"/>
  <c r="N7" i="12"/>
  <c r="O7" i="12"/>
  <c r="R7" i="12" s="1"/>
  <c r="M7" i="12"/>
  <c r="W166" i="12"/>
  <c r="T166" i="12"/>
  <c r="W107" i="12"/>
  <c r="T107" i="12"/>
  <c r="W93" i="12"/>
  <c r="T93" i="12"/>
  <c r="N461" i="12"/>
  <c r="O461" i="12"/>
  <c r="R461" i="12" s="1"/>
  <c r="M461" i="12"/>
  <c r="W456" i="12"/>
  <c r="T456" i="12"/>
  <c r="M282" i="12"/>
  <c r="O282" i="12"/>
  <c r="R282" i="12" s="1"/>
  <c r="N282" i="12"/>
  <c r="O400" i="12"/>
  <c r="R400" i="12" s="1"/>
  <c r="M400" i="12"/>
  <c r="N400" i="12"/>
  <c r="W99" i="12"/>
  <c r="T99" i="12"/>
  <c r="O416" i="12"/>
  <c r="R416" i="12" s="1"/>
  <c r="M416" i="12"/>
  <c r="N416" i="12"/>
  <c r="W62" i="12"/>
  <c r="T62" i="12"/>
  <c r="M462" i="12"/>
  <c r="N462" i="12"/>
  <c r="O462" i="12"/>
  <c r="R462" i="12" s="1"/>
  <c r="W145" i="12"/>
  <c r="T145" i="12"/>
  <c r="T485" i="12"/>
  <c r="W485" i="12"/>
  <c r="N456" i="12"/>
  <c r="O456" i="12"/>
  <c r="R456" i="12" s="1"/>
  <c r="M456" i="12"/>
  <c r="O347" i="12"/>
  <c r="R347" i="12" s="1"/>
  <c r="N347" i="12"/>
  <c r="M347" i="12"/>
  <c r="M301" i="12"/>
  <c r="N301" i="12"/>
  <c r="O301" i="12"/>
  <c r="R301" i="12" s="1"/>
  <c r="T223" i="12"/>
  <c r="W223" i="12"/>
  <c r="N330" i="12"/>
  <c r="M330" i="12"/>
  <c r="O330" i="12"/>
  <c r="R330" i="12" s="1"/>
  <c r="M406" i="12"/>
  <c r="O406" i="12"/>
  <c r="R406" i="12" s="1"/>
  <c r="N406" i="12"/>
  <c r="T293" i="12"/>
  <c r="W293" i="12"/>
  <c r="M358" i="12"/>
  <c r="N358" i="12"/>
  <c r="O358" i="12"/>
  <c r="R358" i="12" s="1"/>
  <c r="O119" i="12"/>
  <c r="R119" i="12" s="1"/>
  <c r="N119" i="12"/>
  <c r="M119" i="12"/>
  <c r="O447" i="12"/>
  <c r="R447" i="12" s="1"/>
  <c r="M447" i="12"/>
  <c r="N447" i="12"/>
  <c r="O260" i="12"/>
  <c r="R260" i="12" s="1"/>
  <c r="M260" i="12"/>
  <c r="N260" i="12"/>
  <c r="Q260" i="12" s="1"/>
  <c r="X260" i="12" s="1"/>
  <c r="O344" i="12"/>
  <c r="R344" i="12" s="1"/>
  <c r="M344" i="12"/>
  <c r="N344" i="12"/>
  <c r="N115" i="12"/>
  <c r="O115" i="12"/>
  <c r="R115" i="12" s="1"/>
  <c r="M115" i="12"/>
  <c r="N398" i="12"/>
  <c r="O398" i="12"/>
  <c r="R398" i="12" s="1"/>
  <c r="M398" i="12"/>
  <c r="N230" i="12"/>
  <c r="O230" i="12"/>
  <c r="R230" i="12" s="1"/>
  <c r="M230" i="12"/>
  <c r="W356" i="12"/>
  <c r="T356" i="12"/>
  <c r="O159" i="12"/>
  <c r="R159" i="12" s="1"/>
  <c r="N159" i="12"/>
  <c r="M159" i="12"/>
  <c r="W266" i="12"/>
  <c r="T266" i="12"/>
  <c r="T237" i="12"/>
  <c r="W237" i="12"/>
  <c r="T426" i="12"/>
  <c r="W426" i="12"/>
  <c r="N423" i="12"/>
  <c r="M423" i="12"/>
  <c r="O423" i="12"/>
  <c r="R423" i="12" s="1"/>
  <c r="O103" i="12"/>
  <c r="R103" i="12" s="1"/>
  <c r="N103" i="12"/>
  <c r="M103" i="12"/>
  <c r="M173" i="12"/>
  <c r="O173" i="12"/>
  <c r="R173" i="12" s="1"/>
  <c r="N173" i="12"/>
  <c r="T130" i="12"/>
  <c r="W130" i="12"/>
  <c r="O205" i="12"/>
  <c r="R205" i="12" s="1"/>
  <c r="M205" i="12"/>
  <c r="N205" i="12"/>
  <c r="N28" i="12"/>
  <c r="M28" i="12"/>
  <c r="O28" i="12"/>
  <c r="R28" i="12" s="1"/>
  <c r="T441" i="12"/>
  <c r="W441" i="12"/>
  <c r="T228" i="12"/>
  <c r="W228" i="12"/>
  <c r="T85" i="12"/>
  <c r="W85" i="12"/>
  <c r="T92" i="12"/>
  <c r="W92" i="12"/>
  <c r="O129" i="12"/>
  <c r="R129" i="12" s="1"/>
  <c r="N129" i="12"/>
  <c r="M129" i="12"/>
  <c r="N350" i="12"/>
  <c r="M350" i="12"/>
  <c r="O350" i="12"/>
  <c r="R350" i="12" s="1"/>
  <c r="T397" i="12"/>
  <c r="W397" i="12"/>
  <c r="N148" i="12"/>
  <c r="M148" i="12"/>
  <c r="O148" i="12"/>
  <c r="R148" i="12" s="1"/>
  <c r="N263" i="12"/>
  <c r="M263" i="12"/>
  <c r="O263" i="12"/>
  <c r="R263" i="12" s="1"/>
  <c r="T379" i="12"/>
  <c r="W379" i="12"/>
  <c r="T12" i="12"/>
  <c r="W12" i="12"/>
  <c r="N348" i="12"/>
  <c r="M348" i="12"/>
  <c r="O348" i="12"/>
  <c r="R348" i="12" s="1"/>
  <c r="N104" i="12"/>
  <c r="O104" i="12"/>
  <c r="R104" i="12" s="1"/>
  <c r="M104" i="12"/>
  <c r="W18" i="12"/>
  <c r="T18" i="12"/>
  <c r="O329" i="12"/>
  <c r="R329" i="12" s="1"/>
  <c r="M329" i="12"/>
  <c r="N329" i="12"/>
  <c r="N386" i="12"/>
  <c r="M386" i="12"/>
  <c r="O386" i="12"/>
  <c r="R386" i="12" s="1"/>
  <c r="N18" i="12"/>
  <c r="M18" i="12"/>
  <c r="O18" i="12"/>
  <c r="R18" i="12" s="1"/>
  <c r="T141" i="12"/>
  <c r="W141" i="12"/>
  <c r="O287" i="12"/>
  <c r="R287" i="12" s="1"/>
  <c r="M287" i="12"/>
  <c r="N287" i="12"/>
  <c r="Q287" i="12" s="1"/>
  <c r="W358" i="12"/>
  <c r="T358" i="12"/>
  <c r="M236" i="12"/>
  <c r="N236" i="12"/>
  <c r="O236" i="12"/>
  <c r="R236" i="12" s="1"/>
  <c r="O102" i="12"/>
  <c r="R102" i="12" s="1"/>
  <c r="N102" i="12"/>
  <c r="M102" i="12"/>
  <c r="Q102" i="12" s="1"/>
  <c r="U102" i="12" s="1"/>
  <c r="N128" i="12"/>
  <c r="M128" i="12"/>
  <c r="O128" i="12"/>
  <c r="R128" i="12" s="1"/>
  <c r="O12" i="12"/>
  <c r="R12" i="12" s="1"/>
  <c r="M12" i="12"/>
  <c r="N12" i="12"/>
  <c r="W442" i="12"/>
  <c r="T442" i="12"/>
  <c r="T317" i="12"/>
  <c r="W317" i="12"/>
  <c r="W25" i="12"/>
  <c r="T25" i="12"/>
  <c r="T252" i="12"/>
  <c r="W252" i="12"/>
  <c r="W52" i="12"/>
  <c r="T52" i="12"/>
  <c r="W387" i="12"/>
  <c r="T387" i="12"/>
  <c r="W484" i="12"/>
  <c r="T484" i="12"/>
  <c r="T274" i="12"/>
  <c r="W274" i="12"/>
  <c r="M299" i="12"/>
  <c r="O299" i="12"/>
  <c r="R299" i="12" s="1"/>
  <c r="N299" i="12"/>
  <c r="T147" i="12"/>
  <c r="W147" i="12"/>
  <c r="O356" i="12"/>
  <c r="R356" i="12" s="1"/>
  <c r="N356" i="12"/>
  <c r="M356" i="12"/>
  <c r="M442" i="12"/>
  <c r="O442" i="12"/>
  <c r="R442" i="12" s="1"/>
  <c r="N442" i="12"/>
  <c r="T125" i="12"/>
  <c r="W125" i="12"/>
  <c r="N383" i="12"/>
  <c r="O383" i="12"/>
  <c r="R383" i="12" s="1"/>
  <c r="M383" i="12"/>
  <c r="T437" i="12"/>
  <c r="W437" i="12"/>
  <c r="T419" i="12"/>
  <c r="W419" i="12"/>
  <c r="N95" i="12"/>
  <c r="M95" i="12"/>
  <c r="Q95" i="12" s="1"/>
  <c r="O95" i="12"/>
  <c r="R95" i="12" s="1"/>
  <c r="T44" i="12"/>
  <c r="W44" i="12"/>
  <c r="N182" i="12"/>
  <c r="O182" i="12"/>
  <c r="R182" i="12" s="1"/>
  <c r="M182" i="12"/>
  <c r="N388" i="12"/>
  <c r="O388" i="12"/>
  <c r="R388" i="12" s="1"/>
  <c r="M388" i="12"/>
  <c r="W476" i="12"/>
  <c r="T476" i="12"/>
  <c r="M257" i="12"/>
  <c r="N257" i="12"/>
  <c r="O257" i="12"/>
  <c r="R257" i="12" s="1"/>
  <c r="M145" i="12"/>
  <c r="N145" i="12"/>
  <c r="O145" i="12"/>
  <c r="R145" i="12" s="1"/>
  <c r="W466" i="12"/>
  <c r="T466" i="12"/>
  <c r="N149" i="12"/>
  <c r="O149" i="12"/>
  <c r="R149" i="12" s="1"/>
  <c r="M149" i="12"/>
  <c r="T114" i="12"/>
  <c r="W114" i="12"/>
  <c r="O132" i="12"/>
  <c r="R132" i="12" s="1"/>
  <c r="M132" i="12"/>
  <c r="N132" i="12"/>
  <c r="T185" i="12"/>
  <c r="W185" i="12"/>
  <c r="W177" i="12"/>
  <c r="T177" i="12"/>
  <c r="T292" i="12"/>
  <c r="W292" i="12"/>
  <c r="T184" i="12"/>
  <c r="W184" i="12"/>
  <c r="N465" i="12"/>
  <c r="M465" i="12"/>
  <c r="O465" i="12"/>
  <c r="R465" i="12" s="1"/>
  <c r="N45" i="12"/>
  <c r="O45" i="12"/>
  <c r="R45" i="12" s="1"/>
  <c r="M45" i="12"/>
  <c r="M452" i="12"/>
  <c r="N452" i="12"/>
  <c r="O452" i="12"/>
  <c r="R452" i="12" s="1"/>
  <c r="W210" i="12"/>
  <c r="T210" i="12"/>
  <c r="T404" i="12"/>
  <c r="W404" i="12"/>
  <c r="T468" i="12"/>
  <c r="W468" i="12"/>
  <c r="O253" i="12"/>
  <c r="R253" i="12" s="1"/>
  <c r="N253" i="12"/>
  <c r="M253" i="12"/>
  <c r="N357" i="12"/>
  <c r="M357" i="12"/>
  <c r="O357" i="12"/>
  <c r="R357" i="12" s="1"/>
  <c r="N222" i="12"/>
  <c r="O222" i="12"/>
  <c r="R222" i="12" s="1"/>
  <c r="M222" i="12"/>
  <c r="M359" i="12"/>
  <c r="N359" i="12"/>
  <c r="O359" i="12"/>
  <c r="R359" i="12" s="1"/>
  <c r="N306" i="12"/>
  <c r="O306" i="12"/>
  <c r="R306" i="12" s="1"/>
  <c r="M306" i="12"/>
  <c r="M327" i="12"/>
  <c r="N327" i="12"/>
  <c r="O327" i="12"/>
  <c r="R327" i="12" s="1"/>
  <c r="M52" i="12"/>
  <c r="O52" i="12"/>
  <c r="R52" i="12" s="1"/>
  <c r="N52" i="12"/>
  <c r="T257" i="12"/>
  <c r="W257" i="12"/>
  <c r="N93" i="12"/>
  <c r="O93" i="12"/>
  <c r="R93" i="12" s="1"/>
  <c r="M93" i="12"/>
  <c r="M328" i="12"/>
  <c r="N328" i="12"/>
  <c r="O328" i="12"/>
  <c r="R328" i="12" s="1"/>
  <c r="T254" i="12"/>
  <c r="W254" i="12"/>
  <c r="O202" i="12"/>
  <c r="R202" i="12" s="1"/>
  <c r="M202" i="12"/>
  <c r="N202" i="12"/>
  <c r="Q202" i="12" s="1"/>
  <c r="U202" i="12" s="1"/>
  <c r="N425" i="12"/>
  <c r="O425" i="12"/>
  <c r="R425" i="12" s="1"/>
  <c r="M425" i="12"/>
  <c r="N371" i="12"/>
  <c r="O371" i="12"/>
  <c r="R371" i="12" s="1"/>
  <c r="M371" i="12"/>
  <c r="T249" i="12"/>
  <c r="W249" i="12"/>
  <c r="O262" i="12"/>
  <c r="R262" i="12" s="1"/>
  <c r="N262" i="12"/>
  <c r="M262" i="12"/>
  <c r="T451" i="12"/>
  <c r="W451" i="12"/>
  <c r="W258" i="12"/>
  <c r="T258" i="12"/>
  <c r="M78" i="12"/>
  <c r="N78" i="12"/>
  <c r="O78" i="12"/>
  <c r="R78" i="12" s="1"/>
  <c r="W480" i="12"/>
  <c r="T480" i="12"/>
  <c r="T269" i="12"/>
  <c r="W269" i="12"/>
  <c r="M392" i="12"/>
  <c r="N392" i="12"/>
  <c r="O392" i="12"/>
  <c r="R392" i="12" s="1"/>
  <c r="N17" i="12"/>
  <c r="O17" i="12"/>
  <c r="R17" i="12" s="1"/>
  <c r="M17" i="12"/>
  <c r="M241" i="12"/>
  <c r="N241" i="12"/>
  <c r="O241" i="12"/>
  <c r="R241" i="12" s="1"/>
  <c r="N463" i="12"/>
  <c r="M463" i="12"/>
  <c r="O463" i="12"/>
  <c r="R463" i="12" s="1"/>
  <c r="N494" i="12"/>
  <c r="M494" i="12"/>
  <c r="O494" i="12"/>
  <c r="R494" i="12" s="1"/>
  <c r="W66" i="12"/>
  <c r="T66" i="12"/>
  <c r="N161" i="12"/>
  <c r="M161" i="12"/>
  <c r="O161" i="12"/>
  <c r="R161" i="12" s="1"/>
  <c r="N451" i="12"/>
  <c r="O451" i="12"/>
  <c r="R451" i="12" s="1"/>
  <c r="M451" i="12"/>
  <c r="M169" i="12"/>
  <c r="O169" i="12"/>
  <c r="R169" i="12" s="1"/>
  <c r="N169" i="12"/>
  <c r="N111" i="12"/>
  <c r="O111" i="12"/>
  <c r="R111" i="12" s="1"/>
  <c r="M111" i="12"/>
  <c r="N428" i="12"/>
  <c r="M428" i="12"/>
  <c r="O428" i="12"/>
  <c r="R428" i="12" s="1"/>
  <c r="W482" i="12"/>
  <c r="T482" i="12"/>
  <c r="N85" i="12"/>
  <c r="O85" i="12"/>
  <c r="R85" i="12" s="1"/>
  <c r="M85" i="12"/>
  <c r="O276" i="12"/>
  <c r="R276" i="12" s="1"/>
  <c r="N276" i="12"/>
  <c r="M276" i="12"/>
  <c r="T467" i="12"/>
  <c r="W467" i="12"/>
  <c r="M139" i="12"/>
  <c r="N139" i="12"/>
  <c r="O139" i="12"/>
  <c r="R139" i="12" s="1"/>
  <c r="M235" i="12"/>
  <c r="O235" i="12"/>
  <c r="R235" i="12" s="1"/>
  <c r="N235" i="12"/>
  <c r="T36" i="12"/>
  <c r="W36" i="12"/>
  <c r="W229" i="12"/>
  <c r="T229" i="12"/>
  <c r="T71" i="12"/>
  <c r="W71" i="12"/>
  <c r="T96" i="12"/>
  <c r="W96" i="12"/>
  <c r="W439" i="12"/>
  <c r="T439" i="12"/>
  <c r="N293" i="12"/>
  <c r="M293" i="12"/>
  <c r="O293" i="12"/>
  <c r="R293" i="12" s="1"/>
  <c r="N477" i="12"/>
  <c r="O477" i="12"/>
  <c r="R477" i="12" s="1"/>
  <c r="M477" i="12"/>
  <c r="M471" i="12"/>
  <c r="O471" i="12"/>
  <c r="R471" i="12" s="1"/>
  <c r="N471" i="12"/>
  <c r="O26" i="12"/>
  <c r="R26" i="12" s="1"/>
  <c r="M26" i="12"/>
  <c r="N26" i="12"/>
  <c r="M408" i="12"/>
  <c r="O408" i="12"/>
  <c r="R408" i="12" s="1"/>
  <c r="N408" i="12"/>
  <c r="O162" i="12"/>
  <c r="R162" i="12" s="1"/>
  <c r="N162" i="12"/>
  <c r="M162" i="12"/>
  <c r="T46" i="12"/>
  <c r="W46" i="12"/>
  <c r="T291" i="12"/>
  <c r="W291" i="12"/>
  <c r="W194" i="12"/>
  <c r="T194" i="12"/>
  <c r="W134" i="12"/>
  <c r="T134" i="12"/>
  <c r="W318" i="12"/>
  <c r="T318" i="12"/>
  <c r="M414" i="12"/>
  <c r="N414" i="12"/>
  <c r="O414" i="12"/>
  <c r="R414" i="12" s="1"/>
  <c r="W472" i="12"/>
  <c r="T472" i="12"/>
  <c r="O19" i="12"/>
  <c r="R19" i="12" s="1"/>
  <c r="N19" i="12"/>
  <c r="M19" i="12"/>
  <c r="O15" i="12"/>
  <c r="R15" i="12" s="1"/>
  <c r="M15" i="12"/>
  <c r="N15" i="12"/>
  <c r="O177" i="12"/>
  <c r="R177" i="12" s="1"/>
  <c r="M177" i="12"/>
  <c r="N177" i="12"/>
  <c r="O288" i="12"/>
  <c r="R288" i="12" s="1"/>
  <c r="M288" i="12"/>
  <c r="N288" i="12"/>
  <c r="W35" i="12"/>
  <c r="T35" i="12"/>
  <c r="M199" i="12"/>
  <c r="N199" i="12"/>
  <c r="O199" i="12"/>
  <c r="R199" i="12" s="1"/>
  <c r="W14" i="12"/>
  <c r="T14" i="12"/>
  <c r="W498" i="12"/>
  <c r="T498" i="12"/>
  <c r="M458" i="12"/>
  <c r="O458" i="12"/>
  <c r="R458" i="12" s="1"/>
  <c r="N458" i="12"/>
  <c r="M426" i="12"/>
  <c r="N426" i="12"/>
  <c r="O426" i="12"/>
  <c r="R426" i="12" s="1"/>
  <c r="T333" i="12"/>
  <c r="W333" i="12"/>
  <c r="W213" i="12"/>
  <c r="T213" i="12"/>
  <c r="T281" i="12"/>
  <c r="W281" i="12"/>
  <c r="W435" i="12"/>
  <c r="T435" i="12"/>
  <c r="W135" i="12"/>
  <c r="T135" i="12"/>
  <c r="N345" i="12"/>
  <c r="O345" i="12"/>
  <c r="R345" i="12" s="1"/>
  <c r="M345" i="12"/>
  <c r="T312" i="12"/>
  <c r="W312" i="12"/>
  <c r="M88" i="12"/>
  <c r="O88" i="12"/>
  <c r="R88" i="12" s="1"/>
  <c r="N88" i="12"/>
  <c r="M496" i="12"/>
  <c r="O496" i="12"/>
  <c r="R496" i="12" s="1"/>
  <c r="N496" i="12"/>
  <c r="N468" i="12"/>
  <c r="O468" i="12"/>
  <c r="R468" i="12" s="1"/>
  <c r="M468" i="12"/>
  <c r="O198" i="12"/>
  <c r="R198" i="12" s="1"/>
  <c r="N198" i="12"/>
  <c r="M198" i="12"/>
  <c r="W91" i="12"/>
  <c r="T91" i="12"/>
  <c r="T155" i="12"/>
  <c r="W155" i="12"/>
  <c r="W196" i="12"/>
  <c r="T196" i="12"/>
  <c r="W457" i="12"/>
  <c r="T457" i="12"/>
  <c r="M396" i="12"/>
  <c r="O396" i="12"/>
  <c r="R396" i="12" s="1"/>
  <c r="N396" i="12"/>
  <c r="W50" i="12"/>
  <c r="T50" i="12"/>
  <c r="W260" i="12"/>
  <c r="T260" i="12"/>
  <c r="W347" i="12"/>
  <c r="T347" i="12"/>
  <c r="W86" i="12"/>
  <c r="T86" i="12"/>
  <c r="O154" i="12"/>
  <c r="R154" i="12" s="1"/>
  <c r="N154" i="12"/>
  <c r="M154" i="12"/>
  <c r="T453" i="12"/>
  <c r="W453" i="12"/>
  <c r="W393" i="12"/>
  <c r="T393" i="12"/>
  <c r="M274" i="12"/>
  <c r="O274" i="12"/>
  <c r="R274" i="12" s="1"/>
  <c r="N274" i="12"/>
  <c r="N483" i="12"/>
  <c r="M483" i="12"/>
  <c r="O483" i="12"/>
  <c r="R483" i="12" s="1"/>
  <c r="O183" i="12"/>
  <c r="R183" i="12" s="1"/>
  <c r="M183" i="12"/>
  <c r="N183" i="12"/>
  <c r="M499" i="12"/>
  <c r="O499" i="12"/>
  <c r="R499" i="12" s="1"/>
  <c r="N499" i="12"/>
  <c r="T355" i="12"/>
  <c r="W355" i="12"/>
  <c r="O308" i="12"/>
  <c r="R308" i="12" s="1"/>
  <c r="N308" i="12"/>
  <c r="M308" i="12"/>
  <c r="T345" i="12"/>
  <c r="W345" i="12"/>
  <c r="W105" i="12"/>
  <c r="T105" i="12"/>
  <c r="T400" i="12"/>
  <c r="W400" i="12"/>
  <c r="N432" i="12"/>
  <c r="O432" i="12"/>
  <c r="R432" i="12" s="1"/>
  <c r="M432" i="12"/>
  <c r="O141" i="12"/>
  <c r="R141" i="12" s="1"/>
  <c r="M141" i="12"/>
  <c r="N141" i="12"/>
  <c r="M42" i="12"/>
  <c r="N42" i="12"/>
  <c r="O42" i="12"/>
  <c r="R42" i="12" s="1"/>
  <c r="T88" i="12"/>
  <c r="W88" i="12"/>
  <c r="T310" i="12"/>
  <c r="W310" i="12"/>
  <c r="N234" i="12"/>
  <c r="O234" i="12"/>
  <c r="R234" i="12" s="1"/>
  <c r="M234" i="12"/>
  <c r="O217" i="12"/>
  <c r="R217" i="12" s="1"/>
  <c r="M217" i="12"/>
  <c r="N217" i="12"/>
  <c r="W309" i="12"/>
  <c r="T309" i="12"/>
  <c r="W305" i="12"/>
  <c r="T305" i="12"/>
  <c r="M184" i="12"/>
  <c r="O184" i="12"/>
  <c r="R184" i="12" s="1"/>
  <c r="N184" i="12"/>
  <c r="W370" i="12"/>
  <c r="T370" i="12"/>
  <c r="W388" i="12"/>
  <c r="T388" i="12"/>
  <c r="W212" i="12"/>
  <c r="T212" i="12"/>
  <c r="M79" i="12"/>
  <c r="O79" i="12"/>
  <c r="R79" i="12" s="1"/>
  <c r="N79" i="12"/>
  <c r="M133" i="12"/>
  <c r="N133" i="12"/>
  <c r="O133" i="12"/>
  <c r="R133" i="12" s="1"/>
  <c r="T366" i="12"/>
  <c r="W366" i="12"/>
  <c r="T464" i="12"/>
  <c r="W464" i="12"/>
  <c r="W278" i="12"/>
  <c r="T278" i="12"/>
  <c r="O207" i="12"/>
  <c r="R207" i="12" s="1"/>
  <c r="M207" i="12"/>
  <c r="N207" i="12"/>
  <c r="N322" i="12"/>
  <c r="M322" i="12"/>
  <c r="O322" i="12"/>
  <c r="R322" i="12" s="1"/>
  <c r="O492" i="12"/>
  <c r="R492" i="12" s="1"/>
  <c r="M492" i="12"/>
  <c r="N492" i="12"/>
  <c r="O31" i="12"/>
  <c r="R31" i="12" s="1"/>
  <c r="N31" i="12"/>
  <c r="M31" i="12"/>
  <c r="T421" i="12"/>
  <c r="W421" i="12"/>
  <c r="O475" i="12"/>
  <c r="R475" i="12" s="1"/>
  <c r="N475" i="12"/>
  <c r="M475" i="12"/>
  <c r="O446" i="12"/>
  <c r="R446" i="12" s="1"/>
  <c r="N446" i="12"/>
  <c r="M446" i="12"/>
  <c r="W165" i="12"/>
  <c r="T165" i="12"/>
  <c r="W72" i="12"/>
  <c r="T72" i="12"/>
  <c r="W243" i="12"/>
  <c r="T243" i="12"/>
  <c r="T493" i="12"/>
  <c r="W493" i="12"/>
  <c r="T411" i="12"/>
  <c r="W411" i="12"/>
  <c r="T392" i="12"/>
  <c r="W392" i="12"/>
  <c r="N135" i="12"/>
  <c r="O135" i="12"/>
  <c r="R135" i="12" s="1"/>
  <c r="M135" i="12"/>
  <c r="M55" i="12"/>
  <c r="O55" i="12"/>
  <c r="R55" i="12" s="1"/>
  <c r="N55" i="12"/>
  <c r="O47" i="12"/>
  <c r="R47" i="12" s="1"/>
  <c r="N47" i="12"/>
  <c r="M47" i="12"/>
  <c r="N360" i="12"/>
  <c r="M360" i="12"/>
  <c r="O360" i="12"/>
  <c r="R360" i="12" s="1"/>
  <c r="T111" i="12"/>
  <c r="W111" i="12"/>
  <c r="N409" i="12"/>
  <c r="O409" i="12"/>
  <c r="R409" i="12" s="1"/>
  <c r="M409" i="12"/>
  <c r="N239" i="12"/>
  <c r="M239" i="12"/>
  <c r="O239" i="12"/>
  <c r="R239" i="12" s="1"/>
  <c r="M431" i="12"/>
  <c r="O431" i="12"/>
  <c r="R431" i="12" s="1"/>
  <c r="N431" i="12"/>
  <c r="T139" i="12"/>
  <c r="W139" i="12"/>
  <c r="W389" i="12"/>
  <c r="T389" i="12"/>
  <c r="O252" i="12"/>
  <c r="R252" i="12" s="1"/>
  <c r="M252" i="12"/>
  <c r="N252" i="12"/>
  <c r="O238" i="12"/>
  <c r="R238" i="12" s="1"/>
  <c r="M238" i="12"/>
  <c r="N238" i="12"/>
  <c r="W458" i="12"/>
  <c r="T458" i="12"/>
  <c r="W357" i="12"/>
  <c r="T357" i="12"/>
  <c r="M70" i="12"/>
  <c r="N70" i="12"/>
  <c r="O70" i="12"/>
  <c r="R70" i="12" s="1"/>
  <c r="T499" i="12"/>
  <c r="W499" i="12"/>
  <c r="O302" i="12"/>
  <c r="R302" i="12" s="1"/>
  <c r="N302" i="12"/>
  <c r="M302" i="12"/>
  <c r="T354" i="12"/>
  <c r="W354" i="12"/>
  <c r="O32" i="12"/>
  <c r="R32" i="12" s="1"/>
  <c r="M32" i="12"/>
  <c r="N32" i="12"/>
  <c r="N430" i="12"/>
  <c r="O430" i="12"/>
  <c r="R430" i="12" s="1"/>
  <c r="M430" i="12"/>
  <c r="O59" i="12"/>
  <c r="R59" i="12" s="1"/>
  <c r="N59" i="12"/>
  <c r="M59" i="12"/>
  <c r="M404" i="12"/>
  <c r="N404" i="12"/>
  <c r="O404" i="12"/>
  <c r="R404" i="12" s="1"/>
  <c r="W19" i="12"/>
  <c r="T19" i="12"/>
  <c r="N75" i="12"/>
  <c r="O75" i="12"/>
  <c r="R75" i="12" s="1"/>
  <c r="M75" i="12"/>
  <c r="Q75" i="12" s="1"/>
  <c r="O341" i="12"/>
  <c r="R341" i="12" s="1"/>
  <c r="N341" i="12"/>
  <c r="M341" i="12"/>
  <c r="T113" i="12"/>
  <c r="W113" i="12"/>
  <c r="O143" i="12"/>
  <c r="R143" i="12" s="1"/>
  <c r="N143" i="12"/>
  <c r="M143" i="12"/>
  <c r="T361" i="12"/>
  <c r="W361" i="12"/>
  <c r="M232" i="12"/>
  <c r="N232" i="12"/>
  <c r="O232" i="12"/>
  <c r="R232" i="12" s="1"/>
  <c r="T89" i="12"/>
  <c r="W89" i="12"/>
  <c r="T22" i="12"/>
  <c r="W22" i="12"/>
  <c r="W60" i="12"/>
  <c r="T60" i="12"/>
  <c r="W55" i="12"/>
  <c r="T55" i="12"/>
  <c r="M324" i="12"/>
  <c r="N324" i="12"/>
  <c r="O324" i="12"/>
  <c r="R324" i="12" s="1"/>
  <c r="W330" i="12"/>
  <c r="T330" i="12"/>
  <c r="T304" i="12"/>
  <c r="W304" i="12"/>
  <c r="O318" i="12"/>
  <c r="R318" i="12" s="1"/>
  <c r="N318" i="12"/>
  <c r="M318" i="12"/>
  <c r="W363" i="12"/>
  <c r="T363" i="12"/>
  <c r="W127" i="12"/>
  <c r="T127" i="12"/>
  <c r="T322" i="12"/>
  <c r="W322" i="12"/>
  <c r="W462" i="12"/>
  <c r="T462" i="12"/>
  <c r="O397" i="12"/>
  <c r="R397" i="12" s="1"/>
  <c r="N397" i="12"/>
  <c r="M397" i="12"/>
  <c r="N312" i="12"/>
  <c r="O312" i="12"/>
  <c r="R312" i="12" s="1"/>
  <c r="M312" i="12"/>
  <c r="O321" i="12"/>
  <c r="R321" i="12" s="1"/>
  <c r="M321" i="12"/>
  <c r="N321" i="12"/>
  <c r="O476" i="12"/>
  <c r="R476" i="12" s="1"/>
  <c r="N476" i="12"/>
  <c r="M476" i="12"/>
  <c r="T164" i="12"/>
  <c r="W164" i="12"/>
  <c r="T465" i="12"/>
  <c r="W465" i="12"/>
  <c r="T28" i="12"/>
  <c r="W28" i="12"/>
  <c r="M168" i="12"/>
  <c r="N168" i="12"/>
  <c r="O168" i="12"/>
  <c r="R168" i="12" s="1"/>
  <c r="O267" i="12"/>
  <c r="R267" i="12" s="1"/>
  <c r="N267" i="12"/>
  <c r="M267" i="12"/>
  <c r="T156" i="12"/>
  <c r="W156" i="12"/>
  <c r="W151" i="12"/>
  <c r="T151" i="12"/>
  <c r="T195" i="12"/>
  <c r="W195" i="12"/>
  <c r="T198" i="12"/>
  <c r="W198" i="12"/>
  <c r="W433" i="12"/>
  <c r="T433" i="12"/>
  <c r="T446" i="12"/>
  <c r="W446" i="12"/>
  <c r="W298" i="12"/>
  <c r="T298" i="12"/>
  <c r="N387" i="12"/>
  <c r="M387" i="12"/>
  <c r="O387" i="12"/>
  <c r="R387" i="12" s="1"/>
  <c r="M213" i="12"/>
  <c r="O213" i="12"/>
  <c r="R213" i="12" s="1"/>
  <c r="N213" i="12"/>
  <c r="N394" i="12"/>
  <c r="M394" i="12"/>
  <c r="O394" i="12"/>
  <c r="R394" i="12" s="1"/>
  <c r="N349" i="12"/>
  <c r="O349" i="12"/>
  <c r="R349" i="12" s="1"/>
  <c r="M349" i="12"/>
  <c r="N384" i="12"/>
  <c r="M384" i="12"/>
  <c r="O384" i="12"/>
  <c r="R384" i="12" s="1"/>
  <c r="T178" i="12"/>
  <c r="W178" i="12"/>
  <c r="N377" i="12"/>
  <c r="O377" i="12"/>
  <c r="R377" i="12" s="1"/>
  <c r="M377" i="12"/>
  <c r="T137" i="12"/>
  <c r="W137" i="12"/>
  <c r="T63" i="12"/>
  <c r="W63" i="12"/>
  <c r="W270" i="12"/>
  <c r="T270" i="12"/>
  <c r="N268" i="12"/>
  <c r="O268" i="12"/>
  <c r="R268" i="12" s="1"/>
  <c r="M268" i="12"/>
  <c r="T255" i="12"/>
  <c r="W255" i="12"/>
  <c r="W138" i="12"/>
  <c r="T138" i="12"/>
  <c r="N71" i="12"/>
  <c r="O71" i="12"/>
  <c r="R71" i="12" s="1"/>
  <c r="M71" i="12"/>
  <c r="M405" i="12"/>
  <c r="O405" i="12"/>
  <c r="R405" i="12" s="1"/>
  <c r="N405" i="12"/>
  <c r="M134" i="12"/>
  <c r="N134" i="12"/>
  <c r="O134" i="12"/>
  <c r="R134" i="12" s="1"/>
  <c r="Q138" i="12"/>
  <c r="Q497" i="12"/>
  <c r="X497" i="12" s="1"/>
  <c r="Q40" i="12"/>
  <c r="Q474" i="12"/>
  <c r="U474" i="12" s="1"/>
  <c r="Q91" i="12"/>
  <c r="Q273" i="12"/>
  <c r="Q469" i="12"/>
  <c r="Q107" i="12"/>
  <c r="Q156" i="12"/>
  <c r="U156" i="12" s="1"/>
  <c r="Q484" i="12"/>
  <c r="X484" i="12" s="1"/>
  <c r="Q448" i="12"/>
  <c r="Q296" i="12"/>
  <c r="Q157" i="12"/>
  <c r="U157" i="12" s="1"/>
  <c r="Q28" i="12"/>
  <c r="Q310" i="12"/>
  <c r="Q478" i="12"/>
  <c r="Q77" i="12"/>
  <c r="Q189" i="12"/>
  <c r="X189" i="12" s="1"/>
  <c r="Q81" i="12"/>
  <c r="Q198" i="12"/>
  <c r="U198" i="12" s="1"/>
  <c r="Q164" i="12"/>
  <c r="Q472" i="12"/>
  <c r="Q147" i="12"/>
  <c r="Q330" i="12"/>
  <c r="U330" i="12" s="1"/>
  <c r="Q339" i="12"/>
  <c r="X339" i="12" s="1"/>
  <c r="Q221" i="12"/>
  <c r="Q229" i="12"/>
  <c r="Q124" i="12"/>
  <c r="X124" i="12" s="1"/>
  <c r="Q15" i="12"/>
  <c r="Q119" i="12"/>
  <c r="Q162" i="12"/>
  <c r="Q461" i="12"/>
  <c r="U461" i="12" s="1"/>
  <c r="Q121" i="12"/>
  <c r="X121" i="12" s="1"/>
  <c r="Q301" i="12"/>
  <c r="U301" i="12" s="1"/>
  <c r="Q228" i="12"/>
  <c r="U228" i="12" s="1"/>
  <c r="Q259" i="12"/>
  <c r="Q243" i="12"/>
  <c r="U243" i="12" s="1"/>
  <c r="Q343" i="12"/>
  <c r="Q45" i="12"/>
  <c r="Q375" i="12"/>
  <c r="X375" i="12" s="1"/>
  <c r="Q342" i="12"/>
  <c r="U342" i="12" s="1"/>
  <c r="Q356" i="12"/>
  <c r="Q175" i="12"/>
  <c r="Q176" i="12"/>
  <c r="U176" i="12" s="1"/>
  <c r="Q386" i="12"/>
  <c r="Q348" i="12"/>
  <c r="U348" i="12" s="1"/>
  <c r="Q225" i="12"/>
  <c r="Q294" i="12"/>
  <c r="U294" i="12" s="1"/>
  <c r="Q411" i="12"/>
  <c r="Q163" i="12"/>
  <c r="U163" i="12" s="1"/>
  <c r="Q105" i="12"/>
  <c r="U105" i="12" s="1"/>
  <c r="Q417" i="12"/>
  <c r="X417" i="12" s="1"/>
  <c r="Q208" i="12"/>
  <c r="Q125" i="12"/>
  <c r="Q118" i="12"/>
  <c r="Q335" i="12"/>
  <c r="Q74" i="12"/>
  <c r="Q369" i="12"/>
  <c r="Q314" i="12"/>
  <c r="Q193" i="12"/>
  <c r="X193" i="12" s="1"/>
  <c r="Q277" i="12"/>
  <c r="X277" i="12" s="1"/>
  <c r="Q94" i="12"/>
  <c r="U94" i="12" s="1"/>
  <c r="Q226" i="12"/>
  <c r="U226" i="12" s="1"/>
  <c r="Q317" i="12"/>
  <c r="X317" i="12" s="1"/>
  <c r="Q56" i="12"/>
  <c r="Q265" i="12"/>
  <c r="U265" i="12" s="1"/>
  <c r="Q347" i="12"/>
  <c r="X347" i="12" s="1"/>
  <c r="Q318" i="12"/>
  <c r="U318" i="12" s="1"/>
  <c r="U170" i="12"/>
  <c r="U497" i="12"/>
  <c r="X157" i="12"/>
  <c r="U484" i="12"/>
  <c r="X175" i="12"/>
  <c r="U175" i="12"/>
  <c r="X105" i="12"/>
  <c r="B87" i="7"/>
  <c r="Q133" i="12" l="1"/>
  <c r="Q141" i="12"/>
  <c r="Q465" i="12"/>
  <c r="X465" i="12" s="1"/>
  <c r="U95" i="12"/>
  <c r="Q350" i="12"/>
  <c r="X350" i="12" s="1"/>
  <c r="Q447" i="12"/>
  <c r="U447" i="12" s="1"/>
  <c r="Q7" i="12"/>
  <c r="U7" i="12" s="1"/>
  <c r="Q20" i="12"/>
  <c r="U20" i="12" s="1"/>
  <c r="Q244" i="12"/>
  <c r="U244" i="12" s="1"/>
  <c r="Q9" i="12"/>
  <c r="X292" i="12"/>
  <c r="Q11" i="12"/>
  <c r="X11" i="12" s="1"/>
  <c r="U421" i="12"/>
  <c r="Q86" i="12"/>
  <c r="U86" i="12" s="1"/>
  <c r="Q211" i="12"/>
  <c r="X211" i="12" s="1"/>
  <c r="Q247" i="12"/>
  <c r="U247" i="12" s="1"/>
  <c r="Q82" i="12"/>
  <c r="Q498" i="12"/>
  <c r="X498" i="12" s="1"/>
  <c r="Q410" i="12"/>
  <c r="X410" i="12" s="1"/>
  <c r="Q127" i="12"/>
  <c r="U127" i="12" s="1"/>
  <c r="Q422" i="12"/>
  <c r="X422" i="12" s="1"/>
  <c r="Q242" i="12"/>
  <c r="X242" i="12" s="1"/>
  <c r="Q116" i="12"/>
  <c r="X116" i="12" s="1"/>
  <c r="Q10" i="12"/>
  <c r="U10" i="12" s="1"/>
  <c r="Q479" i="12"/>
  <c r="U479" i="12" s="1"/>
  <c r="X479" i="12"/>
  <c r="Q203" i="12"/>
  <c r="Q158" i="12"/>
  <c r="X158" i="12"/>
  <c r="Q495" i="12"/>
  <c r="U495" i="12" s="1"/>
  <c r="U57" i="12"/>
  <c r="Q219" i="12"/>
  <c r="Q407" i="12"/>
  <c r="Q395" i="12"/>
  <c r="Q438" i="12"/>
  <c r="Q473" i="12"/>
  <c r="Q379" i="12"/>
  <c r="Q402" i="12"/>
  <c r="Q415" i="12"/>
  <c r="Q5" i="12"/>
  <c r="X310" i="12"/>
  <c r="U91" i="12"/>
  <c r="Q250" i="12"/>
  <c r="U250" i="12" s="1"/>
  <c r="U395" i="12"/>
  <c r="X240" i="12"/>
  <c r="U480" i="12"/>
  <c r="X92" i="12"/>
  <c r="Q90" i="12"/>
  <c r="U438" i="12"/>
  <c r="Q284" i="12"/>
  <c r="X284" i="12" s="1"/>
  <c r="Q313" i="12"/>
  <c r="U313" i="12" s="1"/>
  <c r="U84" i="12"/>
  <c r="Q393" i="12"/>
  <c r="U393" i="12" s="1"/>
  <c r="Q51" i="12"/>
  <c r="U51" i="12" s="1"/>
  <c r="Q110" i="12"/>
  <c r="X110" i="12" s="1"/>
  <c r="Q331" i="12"/>
  <c r="U331" i="12" s="1"/>
  <c r="Q360" i="12"/>
  <c r="Q217" i="12"/>
  <c r="U375" i="12"/>
  <c r="Q433" i="12"/>
  <c r="U433" i="12" s="1"/>
  <c r="U9" i="12"/>
  <c r="X9" i="12"/>
  <c r="X436" i="12"/>
  <c r="U436" i="12"/>
  <c r="U82" i="12"/>
  <c r="X82" i="12"/>
  <c r="X76" i="12"/>
  <c r="U76" i="12"/>
  <c r="X287" i="12"/>
  <c r="U287" i="12"/>
  <c r="X90" i="12"/>
  <c r="U90" i="12"/>
  <c r="X13" i="12"/>
  <c r="U13" i="12"/>
  <c r="X335" i="12"/>
  <c r="U335" i="12"/>
  <c r="X411" i="12"/>
  <c r="X162" i="12"/>
  <c r="U472" i="12"/>
  <c r="X77" i="12"/>
  <c r="U77" i="12"/>
  <c r="X469" i="12"/>
  <c r="U374" i="12"/>
  <c r="X374" i="12"/>
  <c r="U240" i="12"/>
  <c r="X243" i="12"/>
  <c r="X56" i="12"/>
  <c r="X118" i="12"/>
  <c r="U119" i="12"/>
  <c r="U138" i="12"/>
  <c r="X138" i="12"/>
  <c r="X369" i="12"/>
  <c r="U225" i="12"/>
  <c r="U229" i="12"/>
  <c r="X74" i="12"/>
  <c r="U45" i="12"/>
  <c r="U81" i="12"/>
  <c r="U296" i="12"/>
  <c r="X40" i="12"/>
  <c r="Q232" i="12"/>
  <c r="U232" i="12" s="1"/>
  <c r="U360" i="12"/>
  <c r="Q446" i="12"/>
  <c r="X446" i="12" s="1"/>
  <c r="Q31" i="12"/>
  <c r="X31" i="12" s="1"/>
  <c r="Q42" i="12"/>
  <c r="U42" i="12" s="1"/>
  <c r="Q26" i="12"/>
  <c r="Q145" i="12"/>
  <c r="U314" i="12"/>
  <c r="X125" i="12"/>
  <c r="X259" i="12"/>
  <c r="X221" i="12"/>
  <c r="X478" i="12"/>
  <c r="Q321" i="12"/>
  <c r="X321" i="12" s="1"/>
  <c r="Q143" i="12"/>
  <c r="U143" i="12" s="1"/>
  <c r="Q59" i="12"/>
  <c r="U478" i="12"/>
  <c r="X208" i="12"/>
  <c r="X386" i="12"/>
  <c r="X356" i="12"/>
  <c r="X343" i="12"/>
  <c r="U310" i="12"/>
  <c r="U107" i="12"/>
  <c r="U273" i="12"/>
  <c r="Q405" i="12"/>
  <c r="X405" i="12" s="1"/>
  <c r="X28" i="12"/>
  <c r="U448" i="12"/>
  <c r="X91" i="12"/>
  <c r="Q71" i="12"/>
  <c r="X71" i="12" s="1"/>
  <c r="Q377" i="12"/>
  <c r="U377" i="12" s="1"/>
  <c r="Q349" i="12"/>
  <c r="X349" i="12" s="1"/>
  <c r="Q430" i="12"/>
  <c r="X430" i="12" s="1"/>
  <c r="Q302" i="12"/>
  <c r="U302" i="12" s="1"/>
  <c r="Q238" i="12"/>
  <c r="X238" i="12" s="1"/>
  <c r="Q431" i="12"/>
  <c r="Q47" i="12"/>
  <c r="Q475" i="12"/>
  <c r="X475" i="12" s="1"/>
  <c r="Q492" i="12"/>
  <c r="Q322" i="12"/>
  <c r="X322" i="12" s="1"/>
  <c r="Q236" i="12"/>
  <c r="Q462" i="12"/>
  <c r="X462" i="12" s="1"/>
  <c r="Q416" i="12"/>
  <c r="Q382" i="12"/>
  <c r="X382" i="12" s="1"/>
  <c r="Q195" i="12"/>
  <c r="Q216" i="12"/>
  <c r="U216" i="12" s="1"/>
  <c r="Q419" i="12"/>
  <c r="U419" i="12" s="1"/>
  <c r="Q470" i="12"/>
  <c r="Q295" i="12"/>
  <c r="X295" i="12" s="1"/>
  <c r="Q68" i="12"/>
  <c r="X68" i="12" s="1"/>
  <c r="Q73" i="12"/>
  <c r="Q126" i="12"/>
  <c r="Q443" i="12"/>
  <c r="Q363" i="12"/>
  <c r="U363" i="12" s="1"/>
  <c r="Q352" i="12"/>
  <c r="Q269" i="12"/>
  <c r="Q355" i="12"/>
  <c r="Q364" i="12"/>
  <c r="X364" i="12" s="1"/>
  <c r="Q237" i="12"/>
  <c r="X237" i="12" s="1"/>
  <c r="Q401" i="12"/>
  <c r="U401" i="12" s="1"/>
  <c r="Q54" i="12"/>
  <c r="Q212" i="12"/>
  <c r="U212" i="12" s="1"/>
  <c r="Q100" i="12"/>
  <c r="U100" i="12" s="1"/>
  <c r="Q172" i="12"/>
  <c r="X172" i="12" s="1"/>
  <c r="Q437" i="12"/>
  <c r="X437" i="12" s="1"/>
  <c r="Q429" i="12"/>
  <c r="Q210" i="12"/>
  <c r="U210" i="12" s="1"/>
  <c r="Q455" i="12"/>
  <c r="Q184" i="12"/>
  <c r="Q234" i="12"/>
  <c r="X234" i="12" s="1"/>
  <c r="Q274" i="12"/>
  <c r="X274" i="12" s="1"/>
  <c r="Q88" i="12"/>
  <c r="U88" i="12" s="1"/>
  <c r="Q477" i="12"/>
  <c r="Q235" i="12"/>
  <c r="X235" i="12" s="1"/>
  <c r="Q169" i="12"/>
  <c r="X169" i="12" s="1"/>
  <c r="Q17" i="12"/>
  <c r="Q371" i="12"/>
  <c r="Q93" i="12"/>
  <c r="X93" i="12" s="1"/>
  <c r="Q149" i="12"/>
  <c r="Q182" i="12"/>
  <c r="Q383" i="12"/>
  <c r="X383" i="12" s="1"/>
  <c r="Q173" i="12"/>
  <c r="Q230" i="12"/>
  <c r="Q456" i="12"/>
  <c r="U456" i="12" s="1"/>
  <c r="Q282" i="12"/>
  <c r="Q334" i="12"/>
  <c r="U334" i="12" s="1"/>
  <c r="Q491" i="12"/>
  <c r="U491" i="12" s="1"/>
  <c r="Q368" i="12"/>
  <c r="U368" i="12" s="1"/>
  <c r="Q365" i="12"/>
  <c r="Q58" i="12"/>
  <c r="U58" i="12" s="1"/>
  <c r="Q440" i="12"/>
  <c r="Q46" i="12"/>
  <c r="Q457" i="12"/>
  <c r="Q180" i="12"/>
  <c r="U180" i="12" s="1"/>
  <c r="Q351" i="12"/>
  <c r="X351" i="12" s="1"/>
  <c r="Q255" i="12"/>
  <c r="X255" i="12" s="1"/>
  <c r="Q453" i="12"/>
  <c r="Q332" i="12"/>
  <c r="X332" i="12" s="1"/>
  <c r="Q30" i="12"/>
  <c r="Q297" i="12"/>
  <c r="U297" i="12" s="1"/>
  <c r="Q490" i="12"/>
  <c r="X490" i="12" s="1"/>
  <c r="Q137" i="12"/>
  <c r="U137" i="12" s="1"/>
  <c r="Q160" i="12"/>
  <c r="U160" i="12" s="1"/>
  <c r="Q373" i="12"/>
  <c r="X373" i="12" s="1"/>
  <c r="Q487" i="12"/>
  <c r="Q460" i="12"/>
  <c r="Q79" i="12"/>
  <c r="X141" i="12"/>
  <c r="Q154" i="12"/>
  <c r="U154" i="12" s="1"/>
  <c r="Q199" i="12"/>
  <c r="X199" i="12" s="1"/>
  <c r="Q288" i="12"/>
  <c r="X288" i="12" s="1"/>
  <c r="Q177" i="12"/>
  <c r="Q428" i="12"/>
  <c r="Q451" i="12"/>
  <c r="U451" i="12" s="1"/>
  <c r="Q161" i="12"/>
  <c r="Q463" i="12"/>
  <c r="Q78" i="12"/>
  <c r="Q359" i="12"/>
  <c r="Q253" i="12"/>
  <c r="Q329" i="12"/>
  <c r="Q263" i="12"/>
  <c r="U263" i="12" s="1"/>
  <c r="Q148" i="12"/>
  <c r="U148" i="12" s="1"/>
  <c r="Q205" i="12"/>
  <c r="Q103" i="12"/>
  <c r="U103" i="12" s="1"/>
  <c r="Q423" i="12"/>
  <c r="U423" i="12" s="1"/>
  <c r="Q159" i="12"/>
  <c r="U159" i="12" s="1"/>
  <c r="Q146" i="12"/>
  <c r="Q372" i="12"/>
  <c r="X372" i="12" s="1"/>
  <c r="Q305" i="12"/>
  <c r="X305" i="12" s="1"/>
  <c r="Q83" i="12"/>
  <c r="X83" i="12" s="1"/>
  <c r="Q171" i="12"/>
  <c r="Q378" i="12"/>
  <c r="Q67" i="12"/>
  <c r="U67" i="12" s="1"/>
  <c r="Q466" i="12"/>
  <c r="X466" i="12" s="1"/>
  <c r="Q122" i="12"/>
  <c r="Q179" i="12"/>
  <c r="Q280" i="12"/>
  <c r="U280" i="12" s="1"/>
  <c r="Q246" i="12"/>
  <c r="X246" i="12" s="1"/>
  <c r="Q309" i="12"/>
  <c r="Q150" i="12"/>
  <c r="Q131" i="12"/>
  <c r="Q62" i="12"/>
  <c r="Q254" i="12"/>
  <c r="Q333" i="12"/>
  <c r="Q399" i="12"/>
  <c r="Q418" i="12"/>
  <c r="Q114" i="12"/>
  <c r="Q72" i="12"/>
  <c r="X72" i="12" s="1"/>
  <c r="Q64" i="12"/>
  <c r="X64" i="12" s="1"/>
  <c r="Q489" i="12"/>
  <c r="Q445" i="12"/>
  <c r="X170" i="12"/>
  <c r="U485" i="12"/>
  <c r="Q66" i="12"/>
  <c r="Q140" i="12"/>
  <c r="Q220" i="12"/>
  <c r="X433" i="12"/>
  <c r="Q381" i="12"/>
  <c r="U381" i="12" s="1"/>
  <c r="Q281" i="12"/>
  <c r="X281" i="12" s="1"/>
  <c r="Q403" i="12"/>
  <c r="Q412" i="12"/>
  <c r="X412" i="12" s="1"/>
  <c r="Q166" i="12"/>
  <c r="Q41" i="12"/>
  <c r="Q16" i="12"/>
  <c r="Q218" i="12"/>
  <c r="X218" i="12" s="1"/>
  <c r="Q390" i="12"/>
  <c r="Q191" i="12"/>
  <c r="Q185" i="12"/>
  <c r="Q112" i="12"/>
  <c r="X10" i="12"/>
  <c r="Q69" i="12"/>
  <c r="Q136" i="12"/>
  <c r="Q33" i="12"/>
  <c r="X23" i="12"/>
  <c r="U158" i="12"/>
  <c r="Q197" i="12"/>
  <c r="X395" i="12"/>
  <c r="X480" i="12"/>
  <c r="Q271" i="12"/>
  <c r="X84" i="12"/>
  <c r="Q123" i="12"/>
  <c r="Q233" i="12"/>
  <c r="Q200" i="12"/>
  <c r="Q340" i="12"/>
  <c r="Q441" i="12"/>
  <c r="Q89" i="12"/>
  <c r="Q80" i="12"/>
  <c r="Q190" i="12"/>
  <c r="Q256" i="12"/>
  <c r="Q319" i="12"/>
  <c r="Q481" i="12"/>
  <c r="U422" i="12"/>
  <c r="U289" i="12"/>
  <c r="X461" i="12"/>
  <c r="U211" i="12"/>
  <c r="U411" i="12"/>
  <c r="U130" i="12"/>
  <c r="X273" i="12"/>
  <c r="X15" i="12"/>
  <c r="U386" i="12"/>
  <c r="U217" i="12"/>
  <c r="U40" i="12"/>
  <c r="Q316" i="12"/>
  <c r="X265" i="12"/>
  <c r="X244" i="12"/>
  <c r="U28" i="12"/>
  <c r="X75" i="12"/>
  <c r="Q168" i="12"/>
  <c r="U168" i="12" s="1"/>
  <c r="Q397" i="12"/>
  <c r="X397" i="12" s="1"/>
  <c r="Q32" i="12"/>
  <c r="X32" i="12" s="1"/>
  <c r="Q207" i="12"/>
  <c r="X207" i="12" s="1"/>
  <c r="U184" i="12"/>
  <c r="Q308" i="12"/>
  <c r="U308" i="12" s="1"/>
  <c r="Q483" i="12"/>
  <c r="U274" i="12"/>
  <c r="X88" i="12"/>
  <c r="Q426" i="12"/>
  <c r="X426" i="12" s="1"/>
  <c r="U169" i="12"/>
  <c r="X17" i="12"/>
  <c r="Q132" i="12"/>
  <c r="X132" i="12" s="1"/>
  <c r="Q129" i="12"/>
  <c r="U230" i="12"/>
  <c r="Q344" i="12"/>
  <c r="U344" i="12" s="1"/>
  <c r="Q99" i="12"/>
  <c r="Q196" i="12"/>
  <c r="U196" i="12" s="1"/>
  <c r="X329" i="12"/>
  <c r="U329" i="12"/>
  <c r="X20" i="12"/>
  <c r="X81" i="12"/>
  <c r="Q404" i="12"/>
  <c r="X154" i="12"/>
  <c r="X318" i="12"/>
  <c r="X95" i="12"/>
  <c r="X217" i="12"/>
  <c r="X438" i="12"/>
  <c r="X313" i="12"/>
  <c r="U124" i="12"/>
  <c r="U75" i="12"/>
  <c r="U162" i="12"/>
  <c r="U92" i="12"/>
  <c r="X448" i="12"/>
  <c r="X447" i="12"/>
  <c r="U405" i="12"/>
  <c r="Q384" i="12"/>
  <c r="U384" i="12" s="1"/>
  <c r="Q387" i="12"/>
  <c r="Q267" i="12"/>
  <c r="Q476" i="12"/>
  <c r="X476" i="12" s="1"/>
  <c r="U321" i="12"/>
  <c r="Q312" i="12"/>
  <c r="Q341" i="12"/>
  <c r="Q70" i="12"/>
  <c r="Q239" i="12"/>
  <c r="Q409" i="12"/>
  <c r="Q135" i="12"/>
  <c r="Q499" i="12"/>
  <c r="Q496" i="12"/>
  <c r="Q345" i="12"/>
  <c r="X345" i="12" s="1"/>
  <c r="Q458" i="12"/>
  <c r="Q471" i="12"/>
  <c r="U471" i="12" s="1"/>
  <c r="Q85" i="12"/>
  <c r="U85" i="12" s="1"/>
  <c r="Q111" i="12"/>
  <c r="X111" i="12" s="1"/>
  <c r="Q262" i="12"/>
  <c r="Q425" i="12"/>
  <c r="U425" i="12" s="1"/>
  <c r="Q222" i="12"/>
  <c r="X222" i="12" s="1"/>
  <c r="Q442" i="12"/>
  <c r="Q299" i="12"/>
  <c r="U299" i="12" s="1"/>
  <c r="X236" i="12"/>
  <c r="Q398" i="12"/>
  <c r="Q151" i="12"/>
  <c r="Q144" i="12"/>
  <c r="Q6" i="12"/>
  <c r="X419" i="12"/>
  <c r="Q315" i="12"/>
  <c r="Q435" i="12"/>
  <c r="X352" i="12"/>
  <c r="U477" i="12"/>
  <c r="Q293" i="12"/>
  <c r="Q276" i="12"/>
  <c r="X276" i="12" s="1"/>
  <c r="Q241" i="12"/>
  <c r="U241" i="12" s="1"/>
  <c r="U371" i="12"/>
  <c r="U132" i="12"/>
  <c r="U383" i="12"/>
  <c r="Q12" i="12"/>
  <c r="Q128" i="12"/>
  <c r="Q18" i="12"/>
  <c r="U18" i="12" s="1"/>
  <c r="X456" i="12"/>
  <c r="Q400" i="12"/>
  <c r="Q98" i="12"/>
  <c r="Q370" i="12"/>
  <c r="U370" i="12" s="1"/>
  <c r="Q427" i="12"/>
  <c r="Q36" i="12"/>
  <c r="Q270" i="12"/>
  <c r="Q186" i="12"/>
  <c r="X491" i="12"/>
  <c r="Q385" i="12"/>
  <c r="X385" i="12" s="1"/>
  <c r="X368" i="12"/>
  <c r="Q204" i="12"/>
  <c r="X204" i="12" s="1"/>
  <c r="Q248" i="12"/>
  <c r="U365" i="12"/>
  <c r="X58" i="12"/>
  <c r="Q391" i="12"/>
  <c r="Q366" i="12"/>
  <c r="Q231" i="12"/>
  <c r="Q424" i="12"/>
  <c r="U351" i="12"/>
  <c r="U255" i="12"/>
  <c r="Q209" i="12"/>
  <c r="U209" i="12" s="1"/>
  <c r="Q346" i="12"/>
  <c r="Q454" i="12"/>
  <c r="Q286" i="12"/>
  <c r="Q227" i="12"/>
  <c r="Q38" i="12"/>
  <c r="X297" i="12"/>
  <c r="Q486" i="12"/>
  <c r="Q467" i="12"/>
  <c r="Q264" i="12"/>
  <c r="U490" i="12"/>
  <c r="Q65" i="12"/>
  <c r="U65" i="12" s="1"/>
  <c r="X160" i="12"/>
  <c r="Q304" i="12"/>
  <c r="Q258" i="12"/>
  <c r="U258" i="12" s="1"/>
  <c r="Q165" i="12"/>
  <c r="Q261" i="12"/>
  <c r="Q214" i="12"/>
  <c r="U214" i="12" s="1"/>
  <c r="U487" i="12"/>
  <c r="X156" i="12"/>
  <c r="X404" i="12"/>
  <c r="U404" i="12"/>
  <c r="U431" i="12"/>
  <c r="X431" i="12"/>
  <c r="X79" i="12"/>
  <c r="U79" i="12"/>
  <c r="U179" i="12"/>
  <c r="X179" i="12"/>
  <c r="U71" i="12"/>
  <c r="X387" i="12"/>
  <c r="U387" i="12"/>
  <c r="X59" i="12"/>
  <c r="U59" i="12"/>
  <c r="U239" i="12"/>
  <c r="X239" i="12"/>
  <c r="X409" i="12"/>
  <c r="U409" i="12"/>
  <c r="X135" i="12"/>
  <c r="U135" i="12"/>
  <c r="X42" i="12"/>
  <c r="U26" i="12"/>
  <c r="X26" i="12"/>
  <c r="X85" i="12"/>
  <c r="X262" i="12"/>
  <c r="U262" i="12"/>
  <c r="X145" i="12"/>
  <c r="U145" i="12"/>
  <c r="U416" i="12"/>
  <c r="X416" i="12"/>
  <c r="U195" i="12"/>
  <c r="X195" i="12"/>
  <c r="X126" i="12"/>
  <c r="U126" i="12"/>
  <c r="X269" i="12"/>
  <c r="U269" i="12"/>
  <c r="U293" i="12"/>
  <c r="X293" i="12"/>
  <c r="U276" i="12"/>
  <c r="U182" i="12"/>
  <c r="X182" i="12"/>
  <c r="X12" i="12"/>
  <c r="U12" i="12"/>
  <c r="U128" i="12"/>
  <c r="X128" i="12"/>
  <c r="U129" i="12"/>
  <c r="X129" i="12"/>
  <c r="X366" i="12"/>
  <c r="U366" i="12"/>
  <c r="X457" i="12"/>
  <c r="U457" i="12"/>
  <c r="X209" i="12"/>
  <c r="X492" i="12"/>
  <c r="U492" i="12"/>
  <c r="X177" i="12"/>
  <c r="U177" i="12"/>
  <c r="X254" i="12"/>
  <c r="U254" i="12"/>
  <c r="X381" i="12"/>
  <c r="U271" i="12"/>
  <c r="X271" i="12"/>
  <c r="X102" i="12"/>
  <c r="U164" i="12"/>
  <c r="X164" i="12"/>
  <c r="U141" i="12"/>
  <c r="U349" i="12"/>
  <c r="X107" i="12"/>
  <c r="U410" i="12"/>
  <c r="U260" i="12"/>
  <c r="U428" i="12"/>
  <c r="Q134" i="12"/>
  <c r="U322" i="12"/>
  <c r="Q183" i="12"/>
  <c r="Q414" i="12"/>
  <c r="Q408" i="12"/>
  <c r="U463" i="12"/>
  <c r="Q328" i="12"/>
  <c r="Q306" i="12"/>
  <c r="Q388" i="12"/>
  <c r="X423" i="12"/>
  <c r="Q358" i="12"/>
  <c r="Q337" i="12"/>
  <c r="U305" i="12"/>
  <c r="Q450" i="12"/>
  <c r="U378" i="12"/>
  <c r="Q279" i="12"/>
  <c r="Q153" i="12"/>
  <c r="X122" i="12"/>
  <c r="U309" i="12"/>
  <c r="X309" i="12"/>
  <c r="Q323" i="12"/>
  <c r="X445" i="12"/>
  <c r="X421" i="12"/>
  <c r="U238" i="12"/>
  <c r="U122" i="12"/>
  <c r="U17" i="12"/>
  <c r="X230" i="12"/>
  <c r="X348" i="12"/>
  <c r="U118" i="12"/>
  <c r="U332" i="12"/>
  <c r="U345" i="12"/>
  <c r="X258" i="12"/>
  <c r="X51" i="12"/>
  <c r="X299" i="12"/>
  <c r="U465" i="12"/>
  <c r="X485" i="12"/>
  <c r="X308" i="12"/>
  <c r="X127" i="12"/>
  <c r="X226" i="12"/>
  <c r="X314" i="12"/>
  <c r="X202" i="12"/>
  <c r="U498" i="12"/>
  <c r="U56" i="12"/>
  <c r="X45" i="12"/>
  <c r="U426" i="12"/>
  <c r="U193" i="12"/>
  <c r="U469" i="12"/>
  <c r="U116" i="12"/>
  <c r="U111" i="12"/>
  <c r="Q327" i="12"/>
  <c r="U222" i="12"/>
  <c r="Q357" i="12"/>
  <c r="Q452" i="12"/>
  <c r="U382" i="12"/>
  <c r="Q283" i="12"/>
  <c r="U470" i="12"/>
  <c r="U295" i="12"/>
  <c r="Q97" i="12"/>
  <c r="Q361" i="12"/>
  <c r="Q272" i="12"/>
  <c r="Q278" i="12"/>
  <c r="X73" i="12"/>
  <c r="Q24" i="12"/>
  <c r="Q108" i="12"/>
  <c r="Q300" i="12"/>
  <c r="Q449" i="12"/>
  <c r="Q367" i="12"/>
  <c r="Q96" i="12"/>
  <c r="Q8" i="12"/>
  <c r="Q224" i="12"/>
  <c r="Q63" i="12"/>
  <c r="Q109" i="12"/>
  <c r="Q48" i="12"/>
  <c r="X401" i="12"/>
  <c r="Q60" i="12"/>
  <c r="Q482" i="12"/>
  <c r="Q22" i="12"/>
  <c r="X54" i="12"/>
  <c r="Q49" i="12"/>
  <c r="Q192" i="12"/>
  <c r="X100" i="12"/>
  <c r="Q174" i="12"/>
  <c r="U172" i="12"/>
  <c r="Q25" i="12"/>
  <c r="Q307" i="12"/>
  <c r="Q201" i="12"/>
  <c r="U437" i="12"/>
  <c r="Q35" i="12"/>
  <c r="X163" i="12"/>
  <c r="U147" i="12"/>
  <c r="X147" i="12"/>
  <c r="U30" i="12"/>
  <c r="X30" i="12"/>
  <c r="X304" i="12"/>
  <c r="U304" i="12"/>
  <c r="Q44" i="12"/>
  <c r="Q413" i="12"/>
  <c r="Q181" i="12"/>
  <c r="Q459" i="12"/>
  <c r="X99" i="12"/>
  <c r="U99" i="12"/>
  <c r="Q188" i="12"/>
  <c r="Q39" i="12"/>
  <c r="U373" i="12"/>
  <c r="X214" i="12"/>
  <c r="X196" i="12"/>
  <c r="Q291" i="12"/>
  <c r="Q27" i="12"/>
  <c r="Q142" i="12"/>
  <c r="U74" i="12"/>
  <c r="X342" i="12"/>
  <c r="Q324" i="12"/>
  <c r="X198" i="12"/>
  <c r="U32" i="12"/>
  <c r="X241" i="12"/>
  <c r="U446" i="12"/>
  <c r="X474" i="12"/>
  <c r="X472" i="12"/>
  <c r="U133" i="12"/>
  <c r="U161" i="12"/>
  <c r="Q213" i="12"/>
  <c r="Q252" i="12"/>
  <c r="X47" i="12"/>
  <c r="Q432" i="12"/>
  <c r="U288" i="12"/>
  <c r="Q139" i="12"/>
  <c r="Q52" i="12"/>
  <c r="X263" i="12"/>
  <c r="X205" i="12"/>
  <c r="Q290" i="12"/>
  <c r="Q275" i="12"/>
  <c r="Q325" i="12"/>
  <c r="X67" i="12"/>
  <c r="Q420" i="12"/>
  <c r="Q389" i="12"/>
  <c r="Q434" i="12"/>
  <c r="U242" i="12"/>
  <c r="Q268" i="12"/>
  <c r="Q394" i="12"/>
  <c r="Q55" i="12"/>
  <c r="Q396" i="12"/>
  <c r="Q468" i="12"/>
  <c r="Q19" i="12"/>
  <c r="Q494" i="12"/>
  <c r="Q392" i="12"/>
  <c r="Q257" i="12"/>
  <c r="Q104" i="12"/>
  <c r="Q115" i="12"/>
  <c r="Q406" i="12"/>
  <c r="Q152" i="12"/>
  <c r="Q155" i="12"/>
  <c r="Q106" i="12"/>
  <c r="Q117" i="12"/>
  <c r="Q34" i="12"/>
  <c r="Q353" i="12"/>
  <c r="Q362" i="12"/>
  <c r="Q120" i="12"/>
  <c r="Q439" i="12"/>
  <c r="Q488" i="12"/>
  <c r="Q320" i="12"/>
  <c r="Q493" i="12"/>
  <c r="Q311" i="12"/>
  <c r="Q298" i="12"/>
  <c r="Q354" i="12"/>
  <c r="Q249" i="12"/>
  <c r="Q285" i="12"/>
  <c r="Q336" i="12"/>
  <c r="Q37" i="12"/>
  <c r="Q50" i="12"/>
  <c r="Q338" i="12"/>
  <c r="Q380" i="12"/>
  <c r="Q245" i="12"/>
  <c r="Q53" i="12"/>
  <c r="Q206" i="12"/>
  <c r="Q464" i="12"/>
  <c r="Q266" i="12"/>
  <c r="Q87" i="12"/>
  <c r="Q61" i="12"/>
  <c r="Q444" i="12"/>
  <c r="Q29" i="12"/>
  <c r="Q215" i="12"/>
  <c r="Q21" i="12"/>
  <c r="Q14" i="12"/>
  <c r="Q194" i="12"/>
  <c r="Q113" i="12"/>
  <c r="Q43" i="12"/>
  <c r="Q187" i="12"/>
  <c r="X210" i="12"/>
  <c r="Q223" i="12"/>
  <c r="Q376" i="12"/>
  <c r="Q167" i="12"/>
  <c r="Q101" i="12"/>
  <c r="X216" i="12"/>
  <c r="U207" i="12"/>
  <c r="U204" i="12"/>
  <c r="X428" i="12"/>
  <c r="X57" i="12"/>
  <c r="U350" i="12"/>
  <c r="U369" i="12"/>
  <c r="X393" i="12"/>
  <c r="X451" i="12"/>
  <c r="X86" i="12"/>
  <c r="U317" i="12"/>
  <c r="U205" i="12"/>
  <c r="X370" i="12"/>
  <c r="X148" i="12"/>
  <c r="U218" i="12"/>
  <c r="X470" i="12"/>
  <c r="X212" i="12"/>
  <c r="X225" i="12"/>
  <c r="U412" i="12"/>
  <c r="X360" i="12"/>
  <c r="X251" i="12"/>
  <c r="X477" i="12"/>
  <c r="U15" i="12"/>
  <c r="U430" i="12"/>
  <c r="U343" i="12"/>
  <c r="X326" i="12"/>
  <c r="U221" i="12"/>
  <c r="X377" i="12"/>
  <c r="X161" i="12"/>
  <c r="U54" i="12"/>
  <c r="X495" i="12"/>
  <c r="X119" i="12"/>
  <c r="X133" i="12"/>
  <c r="X94" i="12"/>
  <c r="X247" i="12"/>
  <c r="X296" i="12"/>
  <c r="X487" i="12"/>
  <c r="U385" i="12"/>
  <c r="X371" i="12"/>
  <c r="X180" i="12"/>
  <c r="U234" i="12"/>
  <c r="U64" i="12"/>
  <c r="U121" i="12"/>
  <c r="X378" i="12"/>
  <c r="U208" i="12"/>
  <c r="X250" i="12"/>
  <c r="U292" i="12"/>
  <c r="X228" i="12"/>
  <c r="U72" i="12"/>
  <c r="X301" i="12"/>
  <c r="U372" i="12"/>
  <c r="U339" i="12"/>
  <c r="U11" i="12"/>
  <c r="X143" i="12"/>
  <c r="X294" i="12"/>
  <c r="X365" i="12"/>
  <c r="X302" i="12"/>
  <c r="U356" i="12"/>
  <c r="X103" i="12"/>
  <c r="X463" i="12"/>
  <c r="U23" i="12"/>
  <c r="U237" i="12"/>
  <c r="U417" i="12"/>
  <c r="X176" i="12"/>
  <c r="U178" i="12"/>
  <c r="X303" i="12"/>
  <c r="U110" i="12"/>
  <c r="U31" i="12"/>
  <c r="X330" i="12"/>
  <c r="U47" i="12"/>
  <c r="X280" i="12"/>
  <c r="X331" i="12"/>
  <c r="U397" i="12"/>
  <c r="U73" i="12"/>
  <c r="X184" i="12"/>
  <c r="U281" i="12"/>
  <c r="U445" i="12"/>
  <c r="U236" i="12"/>
  <c r="U189" i="12"/>
  <c r="U352" i="12"/>
  <c r="X7" i="12"/>
  <c r="U284" i="12"/>
  <c r="X229" i="12"/>
  <c r="U125" i="12"/>
  <c r="X384" i="12"/>
  <c r="U259" i="12"/>
  <c r="X363" i="12"/>
  <c r="U347" i="12"/>
  <c r="U277" i="12"/>
  <c r="B88" i="7"/>
  <c r="X5" i="12" l="1"/>
  <c r="U5" i="12"/>
  <c r="U415" i="12"/>
  <c r="X415" i="12"/>
  <c r="U402" i="12"/>
  <c r="X402" i="12"/>
  <c r="X379" i="12"/>
  <c r="U379" i="12"/>
  <c r="U473" i="12"/>
  <c r="X473" i="12"/>
  <c r="U407" i="12"/>
  <c r="X407" i="12"/>
  <c r="U219" i="12"/>
  <c r="X219" i="12"/>
  <c r="X203" i="12"/>
  <c r="U203" i="12"/>
  <c r="X319" i="12"/>
  <c r="U319" i="12"/>
  <c r="X233" i="12"/>
  <c r="U233" i="12"/>
  <c r="U390" i="12"/>
  <c r="X390" i="12"/>
  <c r="U489" i="12"/>
  <c r="X489" i="12"/>
  <c r="X62" i="12"/>
  <c r="U62" i="12"/>
  <c r="U460" i="12"/>
  <c r="X460" i="12"/>
  <c r="X159" i="12"/>
  <c r="U83" i="12"/>
  <c r="X232" i="12"/>
  <c r="U466" i="12"/>
  <c r="U256" i="12"/>
  <c r="X256" i="12"/>
  <c r="X441" i="12"/>
  <c r="U441" i="12"/>
  <c r="U123" i="12"/>
  <c r="X123" i="12"/>
  <c r="U33" i="12"/>
  <c r="X33" i="12"/>
  <c r="X112" i="12"/>
  <c r="U112" i="12"/>
  <c r="U399" i="12"/>
  <c r="X399" i="12"/>
  <c r="U131" i="12"/>
  <c r="X131" i="12"/>
  <c r="U78" i="12"/>
  <c r="X78" i="12"/>
  <c r="X453" i="12"/>
  <c r="U453" i="12"/>
  <c r="U282" i="12"/>
  <c r="X282" i="12"/>
  <c r="U355" i="12"/>
  <c r="X355" i="12"/>
  <c r="X443" i="12"/>
  <c r="U443" i="12"/>
  <c r="X89" i="12"/>
  <c r="U89" i="12"/>
  <c r="X166" i="12"/>
  <c r="U166" i="12"/>
  <c r="U66" i="12"/>
  <c r="X66" i="12"/>
  <c r="X418" i="12"/>
  <c r="U418" i="12"/>
  <c r="U359" i="12"/>
  <c r="X359" i="12"/>
  <c r="U173" i="12"/>
  <c r="X173" i="12"/>
  <c r="U429" i="12"/>
  <c r="X429" i="12"/>
  <c r="X65" i="12"/>
  <c r="U364" i="12"/>
  <c r="U68" i="12"/>
  <c r="X425" i="12"/>
  <c r="U475" i="12"/>
  <c r="U199" i="12"/>
  <c r="X137" i="12"/>
  <c r="X334" i="12"/>
  <c r="X18" i="12"/>
  <c r="U93" i="12"/>
  <c r="U235" i="12"/>
  <c r="U462" i="12"/>
  <c r="X168" i="12"/>
  <c r="X190" i="12"/>
  <c r="U190" i="12"/>
  <c r="U340" i="12"/>
  <c r="X340" i="12"/>
  <c r="X197" i="12"/>
  <c r="U197" i="12"/>
  <c r="X136" i="12"/>
  <c r="U136" i="12"/>
  <c r="U185" i="12"/>
  <c r="X185" i="12"/>
  <c r="X16" i="12"/>
  <c r="U16" i="12"/>
  <c r="X403" i="12"/>
  <c r="U403" i="12"/>
  <c r="X220" i="12"/>
  <c r="U220" i="12"/>
  <c r="X333" i="12"/>
  <c r="U333" i="12"/>
  <c r="U150" i="12"/>
  <c r="X150" i="12"/>
  <c r="U46" i="12"/>
  <c r="X46" i="12"/>
  <c r="U455" i="12"/>
  <c r="X455" i="12"/>
  <c r="U246" i="12"/>
  <c r="X471" i="12"/>
  <c r="U476" i="12"/>
  <c r="X344" i="12"/>
  <c r="U481" i="12"/>
  <c r="X481" i="12"/>
  <c r="X80" i="12"/>
  <c r="U80" i="12"/>
  <c r="U200" i="12"/>
  <c r="X200" i="12"/>
  <c r="U69" i="12"/>
  <c r="X69" i="12"/>
  <c r="X191" i="12"/>
  <c r="U191" i="12"/>
  <c r="X41" i="12"/>
  <c r="U41" i="12"/>
  <c r="U140" i="12"/>
  <c r="X140" i="12"/>
  <c r="U114" i="12"/>
  <c r="X114" i="12"/>
  <c r="U171" i="12"/>
  <c r="X171" i="12"/>
  <c r="X146" i="12"/>
  <c r="U146" i="12"/>
  <c r="U253" i="12"/>
  <c r="X253" i="12"/>
  <c r="U440" i="12"/>
  <c r="X440" i="12"/>
  <c r="X149" i="12"/>
  <c r="U149" i="12"/>
  <c r="U316" i="12"/>
  <c r="X316" i="12"/>
  <c r="U483" i="12"/>
  <c r="X483" i="12"/>
  <c r="X264" i="12"/>
  <c r="U264" i="12"/>
  <c r="U454" i="12"/>
  <c r="X454" i="12"/>
  <c r="U248" i="12"/>
  <c r="X248" i="12"/>
  <c r="U427" i="12"/>
  <c r="X427" i="12"/>
  <c r="U315" i="12"/>
  <c r="X315" i="12"/>
  <c r="U151" i="12"/>
  <c r="X151" i="12"/>
  <c r="X442" i="12"/>
  <c r="U442" i="12"/>
  <c r="X312" i="12"/>
  <c r="U312" i="12"/>
  <c r="U261" i="12"/>
  <c r="X261" i="12"/>
  <c r="X467" i="12"/>
  <c r="U467" i="12"/>
  <c r="U38" i="12"/>
  <c r="X38" i="12"/>
  <c r="U346" i="12"/>
  <c r="X346" i="12"/>
  <c r="X391" i="12"/>
  <c r="U391" i="12"/>
  <c r="U186" i="12"/>
  <c r="X186" i="12"/>
  <c r="U398" i="12"/>
  <c r="X398" i="12"/>
  <c r="U496" i="12"/>
  <c r="X496" i="12"/>
  <c r="U165" i="12"/>
  <c r="X165" i="12"/>
  <c r="X486" i="12"/>
  <c r="U486" i="12"/>
  <c r="X227" i="12"/>
  <c r="U227" i="12"/>
  <c r="X424" i="12"/>
  <c r="U424" i="12"/>
  <c r="X270" i="12"/>
  <c r="U270" i="12"/>
  <c r="X98" i="12"/>
  <c r="U98" i="12"/>
  <c r="U6" i="12"/>
  <c r="X6" i="12"/>
  <c r="X499" i="12"/>
  <c r="U499" i="12"/>
  <c r="U70" i="12"/>
  <c r="X70" i="12"/>
  <c r="U286" i="12"/>
  <c r="X286" i="12"/>
  <c r="U231" i="12"/>
  <c r="X231" i="12"/>
  <c r="X36" i="12"/>
  <c r="U36" i="12"/>
  <c r="X400" i="12"/>
  <c r="U400" i="12"/>
  <c r="X435" i="12"/>
  <c r="U435" i="12"/>
  <c r="X144" i="12"/>
  <c r="U144" i="12"/>
  <c r="X458" i="12"/>
  <c r="U458" i="12"/>
  <c r="X341" i="12"/>
  <c r="U341" i="12"/>
  <c r="U267" i="12"/>
  <c r="X267" i="12"/>
  <c r="X223" i="12"/>
  <c r="U223" i="12"/>
  <c r="U113" i="12"/>
  <c r="X113" i="12"/>
  <c r="X215" i="12"/>
  <c r="U215" i="12"/>
  <c r="X87" i="12"/>
  <c r="U87" i="12"/>
  <c r="U53" i="12"/>
  <c r="X53" i="12"/>
  <c r="U50" i="12"/>
  <c r="X50" i="12"/>
  <c r="X249" i="12"/>
  <c r="U249" i="12"/>
  <c r="X493" i="12"/>
  <c r="U493" i="12"/>
  <c r="X120" i="12"/>
  <c r="U120" i="12"/>
  <c r="X117" i="12"/>
  <c r="U117" i="12"/>
  <c r="U406" i="12"/>
  <c r="X406" i="12"/>
  <c r="U392" i="12"/>
  <c r="X392" i="12"/>
  <c r="U396" i="12"/>
  <c r="X396" i="12"/>
  <c r="U420" i="12"/>
  <c r="X420" i="12"/>
  <c r="U290" i="12"/>
  <c r="X290" i="12"/>
  <c r="U52" i="12"/>
  <c r="X52" i="12"/>
  <c r="X324" i="12"/>
  <c r="U324" i="12"/>
  <c r="X27" i="12"/>
  <c r="U27" i="12"/>
  <c r="U44" i="12"/>
  <c r="X44" i="12"/>
  <c r="X35" i="12"/>
  <c r="U35" i="12"/>
  <c r="U25" i="12"/>
  <c r="X25" i="12"/>
  <c r="X192" i="12"/>
  <c r="U192" i="12"/>
  <c r="X482" i="12"/>
  <c r="U482" i="12"/>
  <c r="U109" i="12"/>
  <c r="X109" i="12"/>
  <c r="U8" i="12"/>
  <c r="X8" i="12"/>
  <c r="X300" i="12"/>
  <c r="U300" i="12"/>
  <c r="U361" i="12"/>
  <c r="X361" i="12"/>
  <c r="U283" i="12"/>
  <c r="X283" i="12"/>
  <c r="U358" i="12"/>
  <c r="X358" i="12"/>
  <c r="U328" i="12"/>
  <c r="X328" i="12"/>
  <c r="U183" i="12"/>
  <c r="X183" i="12"/>
  <c r="U101" i="12"/>
  <c r="X101" i="12"/>
  <c r="U194" i="12"/>
  <c r="X194" i="12"/>
  <c r="U29" i="12"/>
  <c r="X29" i="12"/>
  <c r="U266" i="12"/>
  <c r="X266" i="12"/>
  <c r="U245" i="12"/>
  <c r="X245" i="12"/>
  <c r="U37" i="12"/>
  <c r="X37" i="12"/>
  <c r="X354" i="12"/>
  <c r="U354" i="12"/>
  <c r="X320" i="12"/>
  <c r="U320" i="12"/>
  <c r="U362" i="12"/>
  <c r="X362" i="12"/>
  <c r="X106" i="12"/>
  <c r="U106" i="12"/>
  <c r="U115" i="12"/>
  <c r="X115" i="12"/>
  <c r="U494" i="12"/>
  <c r="X494" i="12"/>
  <c r="X55" i="12"/>
  <c r="U55" i="12"/>
  <c r="X434" i="12"/>
  <c r="U434" i="12"/>
  <c r="U139" i="12"/>
  <c r="X139" i="12"/>
  <c r="U252" i="12"/>
  <c r="X252" i="12"/>
  <c r="U291" i="12"/>
  <c r="X291" i="12"/>
  <c r="U39" i="12"/>
  <c r="X39" i="12"/>
  <c r="X459" i="12"/>
  <c r="U459" i="12"/>
  <c r="U49" i="12"/>
  <c r="X49" i="12"/>
  <c r="U60" i="12"/>
  <c r="X60" i="12"/>
  <c r="X63" i="12"/>
  <c r="U63" i="12"/>
  <c r="U96" i="12"/>
  <c r="X96" i="12"/>
  <c r="U108" i="12"/>
  <c r="X108" i="12"/>
  <c r="X278" i="12"/>
  <c r="U278" i="12"/>
  <c r="U97" i="12"/>
  <c r="X97" i="12"/>
  <c r="U327" i="12"/>
  <c r="X327" i="12"/>
  <c r="X323" i="12"/>
  <c r="U323" i="12"/>
  <c r="U450" i="12"/>
  <c r="X450" i="12"/>
  <c r="X167" i="12"/>
  <c r="U167" i="12"/>
  <c r="X187" i="12"/>
  <c r="U187" i="12"/>
  <c r="U14" i="12"/>
  <c r="X14" i="12"/>
  <c r="U444" i="12"/>
  <c r="X444" i="12"/>
  <c r="X464" i="12"/>
  <c r="U464" i="12"/>
  <c r="U380" i="12"/>
  <c r="X380" i="12"/>
  <c r="U336" i="12"/>
  <c r="X336" i="12"/>
  <c r="U298" i="12"/>
  <c r="X298" i="12"/>
  <c r="U488" i="12"/>
  <c r="X488" i="12"/>
  <c r="X353" i="12"/>
  <c r="U353" i="12"/>
  <c r="X155" i="12"/>
  <c r="U155" i="12"/>
  <c r="X104" i="12"/>
  <c r="U104" i="12"/>
  <c r="U19" i="12"/>
  <c r="X19" i="12"/>
  <c r="X394" i="12"/>
  <c r="U394" i="12"/>
  <c r="U389" i="12"/>
  <c r="X389" i="12"/>
  <c r="X325" i="12"/>
  <c r="U325" i="12"/>
  <c r="X213" i="12"/>
  <c r="U213" i="12"/>
  <c r="X188" i="12"/>
  <c r="U188" i="12"/>
  <c r="U181" i="12"/>
  <c r="X181" i="12"/>
  <c r="U201" i="12"/>
  <c r="X201" i="12"/>
  <c r="X174" i="12"/>
  <c r="U174" i="12"/>
  <c r="X367" i="12"/>
  <c r="U367" i="12"/>
  <c r="X24" i="12"/>
  <c r="U24" i="12"/>
  <c r="U452" i="12"/>
  <c r="X452" i="12"/>
  <c r="U153" i="12"/>
  <c r="X153" i="12"/>
  <c r="X388" i="12"/>
  <c r="U388" i="12"/>
  <c r="U408" i="12"/>
  <c r="X408" i="12"/>
  <c r="X376" i="12"/>
  <c r="U376" i="12"/>
  <c r="X43" i="12"/>
  <c r="U43" i="12"/>
  <c r="U21" i="12"/>
  <c r="X21" i="12"/>
  <c r="U61" i="12"/>
  <c r="X61" i="12"/>
  <c r="U206" i="12"/>
  <c r="X206" i="12"/>
  <c r="X338" i="12"/>
  <c r="U338" i="12"/>
  <c r="X285" i="12"/>
  <c r="U285" i="12"/>
  <c r="U311" i="12"/>
  <c r="X311" i="12"/>
  <c r="X439" i="12"/>
  <c r="U439" i="12"/>
  <c r="X34" i="12"/>
  <c r="U34" i="12"/>
  <c r="X152" i="12"/>
  <c r="U152" i="12"/>
  <c r="U257" i="12"/>
  <c r="X257" i="12"/>
  <c r="X468" i="12"/>
  <c r="U468" i="12"/>
  <c r="U268" i="12"/>
  <c r="X268" i="12"/>
  <c r="U275" i="12"/>
  <c r="X275" i="12"/>
  <c r="U432" i="12"/>
  <c r="X432" i="12"/>
  <c r="X142" i="12"/>
  <c r="U142" i="12"/>
  <c r="X413" i="12"/>
  <c r="U413" i="12"/>
  <c r="U307" i="12"/>
  <c r="X307" i="12"/>
  <c r="U22" i="12"/>
  <c r="X22" i="12"/>
  <c r="X48" i="12"/>
  <c r="U48" i="12"/>
  <c r="U224" i="12"/>
  <c r="X224" i="12"/>
  <c r="X449" i="12"/>
  <c r="U449" i="12"/>
  <c r="U272" i="12"/>
  <c r="X272" i="12"/>
  <c r="U357" i="12"/>
  <c r="X357" i="12"/>
  <c r="X279" i="12"/>
  <c r="U279" i="12"/>
  <c r="U337" i="12"/>
  <c r="X337" i="12"/>
  <c r="X306" i="12"/>
  <c r="U306" i="12"/>
  <c r="X414" i="12"/>
  <c r="U414" i="12"/>
  <c r="X134" i="12"/>
  <c r="U134" i="12"/>
  <c r="B89" i="7"/>
  <c r="B90" i="7" l="1"/>
  <c r="B91" i="7" l="1"/>
  <c r="B92" i="7" l="1"/>
  <c r="B93" i="7" l="1"/>
  <c r="B94" i="7" l="1"/>
  <c r="B95" i="7" l="1"/>
  <c r="B96" i="7" l="1"/>
  <c r="B97" i="7" l="1"/>
  <c r="B98" i="7" l="1"/>
  <c r="B99" i="7" l="1"/>
  <c r="B100" i="7" l="1"/>
  <c r="B101" i="7" l="1"/>
  <c r="B102" i="7" l="1"/>
  <c r="B103" i="7" l="1"/>
  <c r="B104" i="7" l="1"/>
  <c r="B105" i="7" l="1"/>
  <c r="J109" i="9"/>
  <c r="K109" i="9" s="1"/>
  <c r="A109" i="9" s="1"/>
  <c r="J105" i="9"/>
  <c r="K105" i="9" s="1"/>
  <c r="A105" i="9" s="1"/>
  <c r="J107" i="9"/>
  <c r="K107" i="9" s="1"/>
  <c r="A107" i="9" s="1"/>
  <c r="J110" i="9"/>
  <c r="K110" i="9" s="1"/>
  <c r="A110" i="9" s="1"/>
  <c r="J108" i="9"/>
  <c r="K108" i="9" s="1"/>
  <c r="A108" i="9" s="1"/>
  <c r="J106" i="9"/>
  <c r="K106" i="9" s="1"/>
  <c r="A106" i="9" s="1"/>
  <c r="J72" i="9"/>
  <c r="K72" i="9" s="1"/>
  <c r="A72" i="9" s="1"/>
  <c r="J44" i="9"/>
  <c r="K44" i="9" s="1"/>
  <c r="A44" i="9" s="1"/>
  <c r="J15" i="9"/>
  <c r="K15" i="9" s="1"/>
  <c r="A15" i="9" s="1"/>
  <c r="J54" i="9"/>
  <c r="K54" i="9" s="1"/>
  <c r="A54" i="9" s="1"/>
  <c r="J45" i="9"/>
  <c r="K45" i="9" s="1"/>
  <c r="A45" i="9" s="1"/>
  <c r="J48" i="9"/>
  <c r="K48" i="9" s="1"/>
  <c r="A48" i="9" s="1"/>
  <c r="J59" i="9"/>
  <c r="K59" i="9" s="1"/>
  <c r="A59" i="9" s="1"/>
  <c r="J57" i="9"/>
  <c r="K57" i="9" s="1"/>
  <c r="A57" i="9" s="1"/>
  <c r="J102" i="9"/>
  <c r="K102" i="9" s="1"/>
  <c r="A102" i="9" s="1"/>
  <c r="J83" i="9"/>
  <c r="K83" i="9" s="1"/>
  <c r="A83" i="9" s="1"/>
  <c r="J7" i="9"/>
  <c r="K7" i="9" s="1"/>
  <c r="A7" i="9" s="1"/>
  <c r="J99" i="9"/>
  <c r="K99" i="9" s="1"/>
  <c r="A99" i="9" s="1"/>
  <c r="J14" i="9"/>
  <c r="K14" i="9" s="1"/>
  <c r="A14" i="9" s="1"/>
  <c r="J33" i="9"/>
  <c r="K33" i="9" s="1"/>
  <c r="A33" i="9" s="1"/>
  <c r="J25" i="9"/>
  <c r="K25" i="9" s="1"/>
  <c r="A25" i="9" s="1"/>
  <c r="J52" i="9"/>
  <c r="K52" i="9" s="1"/>
  <c r="A52" i="9" s="1"/>
  <c r="J9" i="9"/>
  <c r="K9" i="9" s="1"/>
  <c r="A9" i="9" s="1"/>
  <c r="J68" i="9"/>
  <c r="K68" i="9" s="1"/>
  <c r="A68" i="9" s="1"/>
  <c r="J96" i="9"/>
  <c r="K96" i="9" s="1"/>
  <c r="A96" i="9" s="1"/>
  <c r="J80" i="9"/>
  <c r="K80" i="9" s="1"/>
  <c r="A80" i="9" s="1"/>
  <c r="J28" i="9"/>
  <c r="K28" i="9" s="1"/>
  <c r="A28" i="9" s="1"/>
  <c r="J60" i="9"/>
  <c r="K60" i="9" s="1"/>
  <c r="A60" i="9" s="1"/>
  <c r="J98" i="9"/>
  <c r="K98" i="9" s="1"/>
  <c r="A98" i="9" s="1"/>
  <c r="J42" i="9"/>
  <c r="K42" i="9" s="1"/>
  <c r="A42" i="9" s="1"/>
  <c r="J101" i="9"/>
  <c r="K101" i="9" s="1"/>
  <c r="A101" i="9" s="1"/>
  <c r="J10" i="9"/>
  <c r="K10" i="9" s="1"/>
  <c r="A10" i="9" s="1"/>
  <c r="J103" i="9"/>
  <c r="K103" i="9" s="1"/>
  <c r="A103" i="9" s="1"/>
  <c r="J43" i="9"/>
  <c r="K43" i="9" s="1"/>
  <c r="A43" i="9" s="1"/>
  <c r="J100" i="9"/>
  <c r="K100" i="9" s="1"/>
  <c r="A100" i="9" s="1"/>
  <c r="J85" i="9"/>
  <c r="K85" i="9" s="1"/>
  <c r="A85" i="9" s="1"/>
  <c r="J8" i="9"/>
  <c r="K8" i="9" s="1"/>
  <c r="A8" i="9" s="1"/>
  <c r="J41" i="9"/>
  <c r="K41" i="9" s="1"/>
  <c r="A41" i="9" s="1"/>
  <c r="J22" i="9"/>
  <c r="K22" i="9" s="1"/>
  <c r="A22" i="9" s="1"/>
  <c r="J51" i="9"/>
  <c r="K51" i="9" s="1"/>
  <c r="A51" i="9" s="1"/>
  <c r="J18" i="9"/>
  <c r="K18" i="9" s="1"/>
  <c r="A18" i="9" s="1"/>
  <c r="J50" i="9"/>
  <c r="K50" i="9" s="1"/>
  <c r="A50" i="9" s="1"/>
  <c r="J84" i="9"/>
  <c r="K84" i="9" s="1"/>
  <c r="A84" i="9" s="1"/>
  <c r="J94" i="9"/>
  <c r="K94" i="9" s="1"/>
  <c r="A94" i="9" s="1"/>
  <c r="J91" i="9"/>
  <c r="K91" i="9" s="1"/>
  <c r="A91" i="9" s="1"/>
  <c r="J38" i="9"/>
  <c r="K38" i="9" s="1"/>
  <c r="A38" i="9" s="1"/>
  <c r="J23" i="9"/>
  <c r="K23" i="9" s="1"/>
  <c r="A23" i="9" s="1"/>
  <c r="J61" i="9"/>
  <c r="K61" i="9" s="1"/>
  <c r="A61" i="9" s="1"/>
  <c r="J5" i="9"/>
  <c r="K5" i="9" s="1"/>
  <c r="A5" i="9" s="1"/>
  <c r="J70" i="9"/>
  <c r="K70" i="9" s="1"/>
  <c r="A70" i="9" s="1"/>
  <c r="J81" i="9"/>
  <c r="K81" i="9" s="1"/>
  <c r="A81" i="9" s="1"/>
  <c r="J34" i="9"/>
  <c r="K34" i="9" s="1"/>
  <c r="A34" i="9" s="1"/>
  <c r="J53" i="9"/>
  <c r="K53" i="9" s="1"/>
  <c r="A53" i="9" s="1"/>
  <c r="J73" i="9"/>
  <c r="K73" i="9" s="1"/>
  <c r="A73" i="9" s="1"/>
  <c r="J95" i="9"/>
  <c r="K95" i="9" s="1"/>
  <c r="A95" i="9" s="1"/>
  <c r="J63" i="9"/>
  <c r="K63" i="9" s="1"/>
  <c r="A63" i="9" s="1"/>
  <c r="J36" i="9"/>
  <c r="K36" i="9" s="1"/>
  <c r="A36" i="9" s="1"/>
  <c r="J21" i="9"/>
  <c r="K21" i="9" s="1"/>
  <c r="A21" i="9" s="1"/>
  <c r="J71" i="9"/>
  <c r="K71" i="9" s="1"/>
  <c r="A71" i="9" s="1"/>
  <c r="J66" i="9"/>
  <c r="K66" i="9" s="1"/>
  <c r="A66" i="9" s="1"/>
  <c r="J87" i="9"/>
  <c r="K87" i="9" s="1"/>
  <c r="A87" i="9" s="1"/>
  <c r="J67" i="9"/>
  <c r="K67" i="9" s="1"/>
  <c r="A67" i="9" s="1"/>
  <c r="J104" i="9"/>
  <c r="K104" i="9" s="1"/>
  <c r="A104" i="9" s="1"/>
  <c r="J93" i="9"/>
  <c r="K93" i="9" s="1"/>
  <c r="A93" i="9" s="1"/>
  <c r="J31" i="9"/>
  <c r="K31" i="9" s="1"/>
  <c r="A31" i="9" s="1"/>
  <c r="J39" i="9"/>
  <c r="K39" i="9" s="1"/>
  <c r="A39" i="9" s="1"/>
  <c r="J47" i="9"/>
  <c r="K47" i="9" s="1"/>
  <c r="A47" i="9" s="1"/>
  <c r="J75" i="9"/>
  <c r="K75" i="9" s="1"/>
  <c r="A75" i="9" s="1"/>
  <c r="J46" i="9"/>
  <c r="K46" i="9" s="1"/>
  <c r="A46" i="9" s="1"/>
  <c r="J74" i="9"/>
  <c r="K74" i="9" s="1"/>
  <c r="A74" i="9" s="1"/>
  <c r="J6" i="9"/>
  <c r="K6" i="9" s="1"/>
  <c r="A6" i="9" s="1"/>
  <c r="J88" i="9"/>
  <c r="K88" i="9" s="1"/>
  <c r="A88" i="9" s="1"/>
  <c r="J32" i="9"/>
  <c r="K32" i="9" s="1"/>
  <c r="A32" i="9" s="1"/>
  <c r="J17" i="9"/>
  <c r="K17" i="9" s="1"/>
  <c r="A17" i="9" s="1"/>
  <c r="J29" i="9"/>
  <c r="K29" i="9" s="1"/>
  <c r="A29" i="9" s="1"/>
  <c r="J37" i="9"/>
  <c r="K37" i="9" s="1"/>
  <c r="A37" i="9" s="1"/>
  <c r="J12" i="9"/>
  <c r="K12" i="9" s="1"/>
  <c r="A12" i="9" s="1"/>
  <c r="J62" i="9"/>
  <c r="K62" i="9" s="1"/>
  <c r="A62" i="9" s="1"/>
  <c r="J35" i="9"/>
  <c r="K35" i="9" s="1"/>
  <c r="A35" i="9" s="1"/>
  <c r="J76" i="9"/>
  <c r="K76" i="9" s="1"/>
  <c r="A76" i="9" s="1"/>
  <c r="J56" i="9"/>
  <c r="K56" i="9" s="1"/>
  <c r="A56" i="9" s="1"/>
  <c r="J64" i="9"/>
  <c r="K64" i="9" s="1"/>
  <c r="A64" i="9" s="1"/>
  <c r="J13" i="9"/>
  <c r="K13" i="9" s="1"/>
  <c r="A13" i="9" s="1"/>
  <c r="J40" i="9"/>
  <c r="K40" i="9" s="1"/>
  <c r="A40" i="9" s="1"/>
  <c r="J49" i="9"/>
  <c r="K49" i="9" s="1"/>
  <c r="A49" i="9" s="1"/>
  <c r="J79" i="9"/>
  <c r="K79" i="9" s="1"/>
  <c r="A79" i="9" s="1"/>
  <c r="J65" i="9"/>
  <c r="K65" i="9" s="1"/>
  <c r="A65" i="9" s="1"/>
  <c r="J78" i="9"/>
  <c r="K78" i="9" s="1"/>
  <c r="A78" i="9" s="1"/>
  <c r="J77" i="9"/>
  <c r="K77" i="9" s="1"/>
  <c r="A77" i="9" s="1"/>
  <c r="J82" i="9"/>
  <c r="K82" i="9" s="1"/>
  <c r="A82" i="9" s="1"/>
  <c r="J90" i="9"/>
  <c r="K90" i="9" s="1"/>
  <c r="A90" i="9" s="1"/>
  <c r="J4" i="9"/>
  <c r="K4" i="9" s="1"/>
  <c r="A4" i="9" s="1"/>
  <c r="J11" i="9"/>
  <c r="K11" i="9" s="1"/>
  <c r="A11" i="9" s="1"/>
  <c r="J30" i="9"/>
  <c r="K30" i="9" s="1"/>
  <c r="A30" i="9" s="1"/>
  <c r="J58" i="9"/>
  <c r="K58" i="9" s="1"/>
  <c r="A58" i="9" s="1"/>
  <c r="J55" i="9"/>
  <c r="K55" i="9" s="1"/>
  <c r="A55" i="9" s="1"/>
  <c r="J24" i="9"/>
  <c r="K24" i="9" s="1"/>
  <c r="A24" i="9" s="1"/>
  <c r="J97" i="9"/>
  <c r="K97" i="9" s="1"/>
  <c r="A97" i="9" s="1"/>
  <c r="J89" i="9"/>
  <c r="K89" i="9" s="1"/>
  <c r="A89" i="9" s="1"/>
  <c r="J16" i="9"/>
  <c r="K16" i="9" s="1"/>
  <c r="A16" i="9" s="1"/>
  <c r="J19" i="9"/>
  <c r="K19" i="9" s="1"/>
  <c r="A19" i="9" s="1"/>
  <c r="J26" i="9"/>
  <c r="K26" i="9" s="1"/>
  <c r="A26" i="9" s="1"/>
  <c r="J86" i="9"/>
  <c r="K86" i="9" s="1"/>
  <c r="A86" i="9" s="1"/>
  <c r="J92" i="9"/>
  <c r="K92" i="9" s="1"/>
  <c r="A92" i="9" s="1"/>
  <c r="J20" i="9"/>
  <c r="K20" i="9" s="1"/>
  <c r="A20" i="9" s="1"/>
  <c r="J69" i="9"/>
  <c r="K69" i="9" s="1"/>
  <c r="A69" i="9" s="1"/>
  <c r="J27" i="9"/>
  <c r="K27" i="9" s="1"/>
  <c r="A27" i="9" s="1"/>
  <c r="B106" i="7" l="1"/>
  <c r="AM36" i="9"/>
  <c r="AI36" i="9"/>
  <c r="AE36" i="9"/>
  <c r="AE37" i="9" s="1"/>
  <c r="AA36" i="9"/>
  <c r="AA37" i="9" s="1"/>
  <c r="W36" i="9"/>
  <c r="S36" i="9"/>
  <c r="O36" i="9"/>
  <c r="O37" i="9" s="1"/>
  <c r="AK35" i="9"/>
  <c r="AG35" i="9"/>
  <c r="AC35" i="9"/>
  <c r="Y35" i="9"/>
  <c r="U35" i="9"/>
  <c r="Q35" i="9"/>
  <c r="AM34" i="9"/>
  <c r="AI34" i="9"/>
  <c r="AE34" i="9"/>
  <c r="AA34" i="9"/>
  <c r="W34" i="9"/>
  <c r="S34" i="9"/>
  <c r="O34" i="9"/>
  <c r="AK33" i="9"/>
  <c r="AG33" i="9"/>
  <c r="AC33" i="9"/>
  <c r="Y33" i="9"/>
  <c r="U33" i="9"/>
  <c r="Q33" i="9"/>
  <c r="AM32" i="9"/>
  <c r="AI32" i="9"/>
  <c r="AE32" i="9"/>
  <c r="AA32" i="9"/>
  <c r="W32" i="9"/>
  <c r="S32" i="9"/>
  <c r="O32" i="9"/>
  <c r="AK31" i="9"/>
  <c r="AG31" i="9"/>
  <c r="AC31" i="9"/>
  <c r="Y31" i="9"/>
  <c r="U31" i="9"/>
  <c r="Q31" i="9"/>
  <c r="AM27" i="9"/>
  <c r="AM28" i="9" s="1"/>
  <c r="AI27" i="9"/>
  <c r="AI28" i="9" s="1"/>
  <c r="AE27" i="9"/>
  <c r="AA27" i="9"/>
  <c r="AA28" i="9" s="1"/>
  <c r="W27" i="9"/>
  <c r="W28" i="9" s="1"/>
  <c r="S27" i="9"/>
  <c r="S28" i="9" s="1"/>
  <c r="O27" i="9"/>
  <c r="AK26" i="9"/>
  <c r="AG26" i="9"/>
  <c r="AC26" i="9"/>
  <c r="Y26" i="9"/>
  <c r="U26" i="9"/>
  <c r="Q26" i="9"/>
  <c r="AM25" i="9"/>
  <c r="AI25" i="9"/>
  <c r="AE25" i="9"/>
  <c r="AA25" i="9"/>
  <c r="W25" i="9"/>
  <c r="S25" i="9"/>
  <c r="O25" i="9"/>
  <c r="AK24" i="9"/>
  <c r="AG24" i="9"/>
  <c r="AC24" i="9"/>
  <c r="Y24" i="9"/>
  <c r="U24" i="9"/>
  <c r="Q24" i="9"/>
  <c r="AM23" i="9"/>
  <c r="AI23" i="9"/>
  <c r="AE23" i="9"/>
  <c r="AA23" i="9"/>
  <c r="W23" i="9"/>
  <c r="S23" i="9"/>
  <c r="O23" i="9"/>
  <c r="AK22" i="9"/>
  <c r="AG22" i="9"/>
  <c r="AC22" i="9"/>
  <c r="Y22" i="9"/>
  <c r="U22" i="9"/>
  <c r="Q22" i="9"/>
  <c r="AM18" i="9"/>
  <c r="AM19" i="9" s="1"/>
  <c r="AI18" i="9"/>
  <c r="AI19" i="9" s="1"/>
  <c r="AE18" i="9"/>
  <c r="AA18" i="9"/>
  <c r="W18" i="9"/>
  <c r="S18" i="9"/>
  <c r="O18" i="9"/>
  <c r="AL36" i="9"/>
  <c r="AH36" i="9"/>
  <c r="AH37" i="9" s="1"/>
  <c r="AD36" i="9"/>
  <c r="AD37" i="9" s="1"/>
  <c r="Z36" i="9"/>
  <c r="V36" i="9"/>
  <c r="R36" i="9"/>
  <c r="R37" i="9" s="1"/>
  <c r="N36" i="9"/>
  <c r="N37" i="9" s="1"/>
  <c r="AJ35" i="9"/>
  <c r="AF35" i="9"/>
  <c r="AB35" i="9"/>
  <c r="X35" i="9"/>
  <c r="T35" i="9"/>
  <c r="P35" i="9"/>
  <c r="AL34" i="9"/>
  <c r="AH34" i="9"/>
  <c r="AD34" i="9"/>
  <c r="Z34" i="9"/>
  <c r="V34" i="9"/>
  <c r="R34" i="9"/>
  <c r="N34" i="9"/>
  <c r="AJ33" i="9"/>
  <c r="AF33" i="9"/>
  <c r="AB33" i="9"/>
  <c r="X33" i="9"/>
  <c r="T33" i="9"/>
  <c r="P33" i="9"/>
  <c r="AL32" i="9"/>
  <c r="AH32" i="9"/>
  <c r="AD32" i="9"/>
  <c r="Z32" i="9"/>
  <c r="V32" i="9"/>
  <c r="R32" i="9"/>
  <c r="N32" i="9"/>
  <c r="AJ31" i="9"/>
  <c r="AF31" i="9"/>
  <c r="AB31" i="9"/>
  <c r="X31" i="9"/>
  <c r="T31" i="9"/>
  <c r="P31" i="9"/>
  <c r="AL27" i="9"/>
  <c r="AL28" i="9" s="1"/>
  <c r="AH27" i="9"/>
  <c r="AH28" i="9" s="1"/>
  <c r="AD27" i="9"/>
  <c r="AD28" i="9" s="1"/>
  <c r="Z27" i="9"/>
  <c r="Z28" i="9" s="1"/>
  <c r="V27" i="9"/>
  <c r="V28" i="9" s="1"/>
  <c r="R27" i="9"/>
  <c r="N27" i="9"/>
  <c r="N28" i="9" s="1"/>
  <c r="AJ26" i="9"/>
  <c r="AF26" i="9"/>
  <c r="AB26" i="9"/>
  <c r="X26" i="9"/>
  <c r="T26" i="9"/>
  <c r="P26" i="9"/>
  <c r="AL25" i="9"/>
  <c r="AH25" i="9"/>
  <c r="AD25" i="9"/>
  <c r="Z25" i="9"/>
  <c r="V25" i="9"/>
  <c r="R25" i="9"/>
  <c r="N25" i="9"/>
  <c r="AJ24" i="9"/>
  <c r="AF24" i="9"/>
  <c r="AB24" i="9"/>
  <c r="X24" i="9"/>
  <c r="T24" i="9"/>
  <c r="P24" i="9"/>
  <c r="AL23" i="9"/>
  <c r="AH23" i="9"/>
  <c r="AD23" i="9"/>
  <c r="Z23" i="9"/>
  <c r="V23" i="9"/>
  <c r="R23" i="9"/>
  <c r="N23" i="9"/>
  <c r="AJ22" i="9"/>
  <c r="AF22" i="9"/>
  <c r="AB22" i="9"/>
  <c r="X22" i="9"/>
  <c r="T22" i="9"/>
  <c r="P22" i="9"/>
  <c r="AL18" i="9"/>
  <c r="AL19" i="9" s="1"/>
  <c r="AH18" i="9"/>
  <c r="AH19" i="9" s="1"/>
  <c r="AD18" i="9"/>
  <c r="AD19" i="9" s="1"/>
  <c r="Z18" i="9"/>
  <c r="Z19" i="9" s="1"/>
  <c r="V18" i="9"/>
  <c r="R18" i="9"/>
  <c r="R19" i="9" s="1"/>
  <c r="AK36" i="9"/>
  <c r="AG36" i="9"/>
  <c r="AG37" i="9" s="1"/>
  <c r="AC36" i="9"/>
  <c r="AC37" i="9" s="1"/>
  <c r="Y36" i="9"/>
  <c r="Y37" i="9" s="1"/>
  <c r="U36" i="9"/>
  <c r="Q36" i="9"/>
  <c r="AM35" i="9"/>
  <c r="AI35" i="9"/>
  <c r="AE35" i="9"/>
  <c r="AA35" i="9"/>
  <c r="W35" i="9"/>
  <c r="S35" i="9"/>
  <c r="O35" i="9"/>
  <c r="AK34" i="9"/>
  <c r="AG34" i="9"/>
  <c r="AC34" i="9"/>
  <c r="Y34" i="9"/>
  <c r="U34" i="9"/>
  <c r="Q34" i="9"/>
  <c r="AM33" i="9"/>
  <c r="AI33" i="9"/>
  <c r="AE33" i="9"/>
  <c r="AA33" i="9"/>
  <c r="W33" i="9"/>
  <c r="S33" i="9"/>
  <c r="O33" i="9"/>
  <c r="AK32" i="9"/>
  <c r="AG32" i="9"/>
  <c r="AC32" i="9"/>
  <c r="Y32" i="9"/>
  <c r="U32" i="9"/>
  <c r="Q32" i="9"/>
  <c r="AM31" i="9"/>
  <c r="AI31" i="9"/>
  <c r="AE31" i="9"/>
  <c r="AA31" i="9"/>
  <c r="W31" i="9"/>
  <c r="S31" i="9"/>
  <c r="O31" i="9"/>
  <c r="AK27" i="9"/>
  <c r="AK28" i="9" s="1"/>
  <c r="AG27" i="9"/>
  <c r="AC27" i="9"/>
  <c r="AC28" i="9" s="1"/>
  <c r="Y27" i="9"/>
  <c r="U27" i="9"/>
  <c r="Q27" i="9"/>
  <c r="AM26" i="9"/>
  <c r="AI26" i="9"/>
  <c r="AE26" i="9"/>
  <c r="AA26" i="9"/>
  <c r="W26" i="9"/>
  <c r="S26" i="9"/>
  <c r="O26" i="9"/>
  <c r="AK25" i="9"/>
  <c r="AG25" i="9"/>
  <c r="AC25" i="9"/>
  <c r="Y25" i="9"/>
  <c r="U25" i="9"/>
  <c r="Q25" i="9"/>
  <c r="AM24" i="9"/>
  <c r="AI24" i="9"/>
  <c r="AE24" i="9"/>
  <c r="AA24" i="9"/>
  <c r="W24" i="9"/>
  <c r="S24" i="9"/>
  <c r="O24" i="9"/>
  <c r="AK23" i="9"/>
  <c r="AG23" i="9"/>
  <c r="AC23" i="9"/>
  <c r="Y23" i="9"/>
  <c r="U23" i="9"/>
  <c r="Q23" i="9"/>
  <c r="AM22" i="9"/>
  <c r="AI22" i="9"/>
  <c r="AE22" i="9"/>
  <c r="AA22" i="9"/>
  <c r="W22" i="9"/>
  <c r="S22" i="9"/>
  <c r="O22" i="9"/>
  <c r="AK18" i="9"/>
  <c r="AK19" i="9" s="1"/>
  <c r="AG18" i="9"/>
  <c r="AG19" i="9" s="1"/>
  <c r="AC18" i="9"/>
  <c r="Y18" i="9"/>
  <c r="U18" i="9"/>
  <c r="U19" i="9" s="1"/>
  <c r="Q18" i="9"/>
  <c r="AM17" i="9"/>
  <c r="AJ36" i="9"/>
  <c r="AJ37" i="9" s="1"/>
  <c r="AF36" i="9"/>
  <c r="AB36" i="9"/>
  <c r="X36" i="9"/>
  <c r="X37" i="9" s="1"/>
  <c r="T36" i="9"/>
  <c r="T37" i="9" s="1"/>
  <c r="P36" i="9"/>
  <c r="P37" i="9" s="1"/>
  <c r="AL35" i="9"/>
  <c r="AH35" i="9"/>
  <c r="AD35" i="9"/>
  <c r="Z35" i="9"/>
  <c r="V35" i="9"/>
  <c r="R35" i="9"/>
  <c r="N35" i="9"/>
  <c r="AJ34" i="9"/>
  <c r="AF34" i="9"/>
  <c r="AB34" i="9"/>
  <c r="X34" i="9"/>
  <c r="T34" i="9"/>
  <c r="P34" i="9"/>
  <c r="AL33" i="9"/>
  <c r="AH33" i="9"/>
  <c r="AD33" i="9"/>
  <c r="Z33" i="9"/>
  <c r="V33" i="9"/>
  <c r="R33" i="9"/>
  <c r="N33" i="9"/>
  <c r="AJ32" i="9"/>
  <c r="AF32" i="9"/>
  <c r="AB32" i="9"/>
  <c r="X32" i="9"/>
  <c r="T32" i="9"/>
  <c r="P32" i="9"/>
  <c r="AL31" i="9"/>
  <c r="AH31" i="9"/>
  <c r="AD31" i="9"/>
  <c r="Z31" i="9"/>
  <c r="V31" i="9"/>
  <c r="R31" i="9"/>
  <c r="N31" i="9"/>
  <c r="AJ27" i="9"/>
  <c r="AJ28" i="9" s="1"/>
  <c r="AF27" i="9"/>
  <c r="AF28" i="9" s="1"/>
  <c r="AB27" i="9"/>
  <c r="AB28" i="9" s="1"/>
  <c r="X27" i="9"/>
  <c r="T27" i="9"/>
  <c r="T28" i="9" s="1"/>
  <c r="P27" i="9"/>
  <c r="AL26" i="9"/>
  <c r="AH26" i="9"/>
  <c r="AD26" i="9"/>
  <c r="Z26" i="9"/>
  <c r="V26" i="9"/>
  <c r="R26" i="9"/>
  <c r="N26" i="9"/>
  <c r="AJ25" i="9"/>
  <c r="AF25" i="9"/>
  <c r="AB25" i="9"/>
  <c r="X25" i="9"/>
  <c r="T25" i="9"/>
  <c r="P25" i="9"/>
  <c r="AL24" i="9"/>
  <c r="AH24" i="9"/>
  <c r="AD24" i="9"/>
  <c r="Z24" i="9"/>
  <c r="V24" i="9"/>
  <c r="R24" i="9"/>
  <c r="N24" i="9"/>
  <c r="AJ23" i="9"/>
  <c r="AF23" i="9"/>
  <c r="AB23" i="9"/>
  <c r="X23" i="9"/>
  <c r="T23" i="9"/>
  <c r="P23" i="9"/>
  <c r="AL22" i="9"/>
  <c r="AH22" i="9"/>
  <c r="AD22" i="9"/>
  <c r="Z22" i="9"/>
  <c r="V22" i="9"/>
  <c r="R22" i="9"/>
  <c r="N22" i="9"/>
  <c r="AJ18" i="9"/>
  <c r="AJ19" i="9" s="1"/>
  <c r="AF18" i="9"/>
  <c r="AB18" i="9"/>
  <c r="AB19" i="9" s="1"/>
  <c r="X18" i="9"/>
  <c r="T18" i="9"/>
  <c r="T19" i="9" s="1"/>
  <c r="P18" i="9"/>
  <c r="AL17" i="9"/>
  <c r="N18" i="9"/>
  <c r="N19" i="9" s="1"/>
  <c r="AH17" i="9"/>
  <c r="AD17" i="9"/>
  <c r="Z17" i="9"/>
  <c r="V17" i="9"/>
  <c r="R17" i="9"/>
  <c r="N17" i="9"/>
  <c r="AJ16" i="9"/>
  <c r="AF16" i="9"/>
  <c r="AB16" i="9"/>
  <c r="X16" i="9"/>
  <c r="T16" i="9"/>
  <c r="P16" i="9"/>
  <c r="AL15" i="9"/>
  <c r="AH15" i="9"/>
  <c r="AD15" i="9"/>
  <c r="Z15" i="9"/>
  <c r="V15" i="9"/>
  <c r="R15" i="9"/>
  <c r="N15" i="9"/>
  <c r="AJ14" i="9"/>
  <c r="AF14" i="9"/>
  <c r="AB14" i="9"/>
  <c r="X14" i="9"/>
  <c r="T14" i="9"/>
  <c r="P14" i="9"/>
  <c r="AL13" i="9"/>
  <c r="AH13" i="9"/>
  <c r="AD13" i="9"/>
  <c r="Z13" i="9"/>
  <c r="V13" i="9"/>
  <c r="R13" i="9"/>
  <c r="N13" i="9"/>
  <c r="AJ9" i="9"/>
  <c r="AJ10" i="9" s="1"/>
  <c r="AF9" i="9"/>
  <c r="AB9" i="9"/>
  <c r="AB10" i="9" s="1"/>
  <c r="X9" i="9"/>
  <c r="T9" i="9"/>
  <c r="P9" i="9"/>
  <c r="AL8" i="9"/>
  <c r="AH8" i="9"/>
  <c r="AD8" i="9"/>
  <c r="Z8" i="9"/>
  <c r="V8" i="9"/>
  <c r="R8" i="9"/>
  <c r="N8" i="9"/>
  <c r="AJ7" i="9"/>
  <c r="AF7" i="9"/>
  <c r="AB7" i="9"/>
  <c r="X7" i="9"/>
  <c r="T7" i="9"/>
  <c r="P7" i="9"/>
  <c r="AL6" i="9"/>
  <c r="AH6" i="9"/>
  <c r="AD6" i="9"/>
  <c r="Z6" i="9"/>
  <c r="V6" i="9"/>
  <c r="R6" i="9"/>
  <c r="N6" i="9"/>
  <c r="AJ5" i="9"/>
  <c r="AF5" i="9"/>
  <c r="AB5" i="9"/>
  <c r="X5" i="9"/>
  <c r="T5" i="9"/>
  <c r="P5" i="9"/>
  <c r="AL4" i="9"/>
  <c r="AH4" i="9"/>
  <c r="AD4" i="9"/>
  <c r="Z4" i="9"/>
  <c r="V4" i="9"/>
  <c r="R4" i="9"/>
  <c r="N4" i="9"/>
  <c r="AK17" i="9"/>
  <c r="AG17" i="9"/>
  <c r="AC17" i="9"/>
  <c r="Y17" i="9"/>
  <c r="U17" i="9"/>
  <c r="Q17" i="9"/>
  <c r="AM16" i="9"/>
  <c r="AI16" i="9"/>
  <c r="AE16" i="9"/>
  <c r="AA16" i="9"/>
  <c r="W16" i="9"/>
  <c r="S16" i="9"/>
  <c r="O16" i="9"/>
  <c r="AK15" i="9"/>
  <c r="AG15" i="9"/>
  <c r="AC15" i="9"/>
  <c r="Y15" i="9"/>
  <c r="U15" i="9"/>
  <c r="Q15" i="9"/>
  <c r="AM14" i="9"/>
  <c r="AI14" i="9"/>
  <c r="AE14" i="9"/>
  <c r="AA14" i="9"/>
  <c r="W14" i="9"/>
  <c r="S14" i="9"/>
  <c r="O14" i="9"/>
  <c r="AK13" i="9"/>
  <c r="AG13" i="9"/>
  <c r="AC13" i="9"/>
  <c r="Y13" i="9"/>
  <c r="U13" i="9"/>
  <c r="Q13" i="9"/>
  <c r="AM9" i="9"/>
  <c r="AM10" i="9" s="1"/>
  <c r="AI9" i="9"/>
  <c r="AI10" i="9" s="1"/>
  <c r="AE9" i="9"/>
  <c r="AA9" i="9"/>
  <c r="W9" i="9"/>
  <c r="S9" i="9"/>
  <c r="O9" i="9"/>
  <c r="AK8" i="9"/>
  <c r="AG8" i="9"/>
  <c r="AC8" i="9"/>
  <c r="Y8" i="9"/>
  <c r="U8" i="9"/>
  <c r="Q8" i="9"/>
  <c r="AM7" i="9"/>
  <c r="AI7" i="9"/>
  <c r="AE7" i="9"/>
  <c r="AA7" i="9"/>
  <c r="W7" i="9"/>
  <c r="S7" i="9"/>
  <c r="O7" i="9"/>
  <c r="AK6" i="9"/>
  <c r="AG6" i="9"/>
  <c r="AC6" i="9"/>
  <c r="Y6" i="9"/>
  <c r="U6" i="9"/>
  <c r="Q6" i="9"/>
  <c r="AM5" i="9"/>
  <c r="AI5" i="9"/>
  <c r="AE5" i="9"/>
  <c r="AA5" i="9"/>
  <c r="W5" i="9"/>
  <c r="S5" i="9"/>
  <c r="O5" i="9"/>
  <c r="AK4" i="9"/>
  <c r="AG4" i="9"/>
  <c r="AC4" i="9"/>
  <c r="Y4" i="9"/>
  <c r="U4" i="9"/>
  <c r="Q4" i="9"/>
  <c r="AJ17" i="9"/>
  <c r="AF17" i="9"/>
  <c r="AB17" i="9"/>
  <c r="X17" i="9"/>
  <c r="T17" i="9"/>
  <c r="P17" i="9"/>
  <c r="AL16" i="9"/>
  <c r="AH16" i="9"/>
  <c r="AD16" i="9"/>
  <c r="Z16" i="9"/>
  <c r="V16" i="9"/>
  <c r="R16" i="9"/>
  <c r="N16" i="9"/>
  <c r="AJ15" i="9"/>
  <c r="AF15" i="9"/>
  <c r="AB15" i="9"/>
  <c r="X15" i="9"/>
  <c r="T15" i="9"/>
  <c r="P15" i="9"/>
  <c r="AL14" i="9"/>
  <c r="AH14" i="9"/>
  <c r="AD14" i="9"/>
  <c r="Z14" i="9"/>
  <c r="V14" i="9"/>
  <c r="R14" i="9"/>
  <c r="N14" i="9"/>
  <c r="AJ13" i="9"/>
  <c r="AF13" i="9"/>
  <c r="AB13" i="9"/>
  <c r="X13" i="9"/>
  <c r="T13" i="9"/>
  <c r="P13" i="9"/>
  <c r="AL9" i="9"/>
  <c r="AL10" i="9" s="1"/>
  <c r="AH9" i="9"/>
  <c r="AD9" i="9"/>
  <c r="AD10" i="9" s="1"/>
  <c r="Z9" i="9"/>
  <c r="Z10" i="9" s="1"/>
  <c r="V9" i="9"/>
  <c r="R9" i="9"/>
  <c r="N9" i="9"/>
  <c r="AJ8" i="9"/>
  <c r="AF8" i="9"/>
  <c r="AB8" i="9"/>
  <c r="X8" i="9"/>
  <c r="T8" i="9"/>
  <c r="P8" i="9"/>
  <c r="AL7" i="9"/>
  <c r="AH7" i="9"/>
  <c r="AD7" i="9"/>
  <c r="Z7" i="9"/>
  <c r="V7" i="9"/>
  <c r="R7" i="9"/>
  <c r="N7" i="9"/>
  <c r="AJ6" i="9"/>
  <c r="AF6" i="9"/>
  <c r="AB6" i="9"/>
  <c r="X6" i="9"/>
  <c r="T6" i="9"/>
  <c r="P6" i="9"/>
  <c r="AL5" i="9"/>
  <c r="AH5" i="9"/>
  <c r="AD5" i="9"/>
  <c r="Z5" i="9"/>
  <c r="V5" i="9"/>
  <c r="R5" i="9"/>
  <c r="N5" i="9"/>
  <c r="AJ4" i="9"/>
  <c r="AF4" i="9"/>
  <c r="AB4" i="9"/>
  <c r="X4" i="9"/>
  <c r="T4" i="9"/>
  <c r="P4" i="9"/>
  <c r="AI17" i="9"/>
  <c r="AE17" i="9"/>
  <c r="AA17" i="9"/>
  <c r="W17" i="9"/>
  <c r="S17" i="9"/>
  <c r="O17" i="9"/>
  <c r="AK16" i="9"/>
  <c r="AG16" i="9"/>
  <c r="AC16" i="9"/>
  <c r="Y16" i="9"/>
  <c r="U16" i="9"/>
  <c r="Q16" i="9"/>
  <c r="AM15" i="9"/>
  <c r="AI15" i="9"/>
  <c r="AE15" i="9"/>
  <c r="AA15" i="9"/>
  <c r="W15" i="9"/>
  <c r="S15" i="9"/>
  <c r="O15" i="9"/>
  <c r="AK14" i="9"/>
  <c r="AG14" i="9"/>
  <c r="AC14" i="9"/>
  <c r="Y14" i="9"/>
  <c r="U14" i="9"/>
  <c r="Q14" i="9"/>
  <c r="AM13" i="9"/>
  <c r="AI13" i="9"/>
  <c r="AE13" i="9"/>
  <c r="AA13" i="9"/>
  <c r="W13" i="9"/>
  <c r="S13" i="9"/>
  <c r="O13" i="9"/>
  <c r="AK9" i="9"/>
  <c r="AK10" i="9" s="1"/>
  <c r="AG9" i="9"/>
  <c r="AG10" i="9" s="1"/>
  <c r="AC9" i="9"/>
  <c r="Y9" i="9"/>
  <c r="U9" i="9"/>
  <c r="Q9" i="9"/>
  <c r="AM8" i="9"/>
  <c r="AI8" i="9"/>
  <c r="AE8" i="9"/>
  <c r="AA8" i="9"/>
  <c r="W8" i="9"/>
  <c r="S8" i="9"/>
  <c r="O8" i="9"/>
  <c r="AK7" i="9"/>
  <c r="AG7" i="9"/>
  <c r="AC7" i="9"/>
  <c r="Y7" i="9"/>
  <c r="U7" i="9"/>
  <c r="Q7" i="9"/>
  <c r="AM6" i="9"/>
  <c r="AI6" i="9"/>
  <c r="AE6" i="9"/>
  <c r="AA6" i="9"/>
  <c r="W6" i="9"/>
  <c r="S6" i="9"/>
  <c r="O6" i="9"/>
  <c r="AK5" i="9"/>
  <c r="AG5" i="9"/>
  <c r="AC5" i="9"/>
  <c r="Y5" i="9"/>
  <c r="U5" i="9"/>
  <c r="Q5" i="9"/>
  <c r="AM4" i="9"/>
  <c r="AI4" i="9"/>
  <c r="AE4" i="9"/>
  <c r="AA4" i="9"/>
  <c r="W4" i="9"/>
  <c r="S4" i="9"/>
  <c r="O4" i="9"/>
  <c r="AK37" i="9"/>
  <c r="W37" i="9"/>
  <c r="AL37" i="9"/>
  <c r="AE19" i="9"/>
  <c r="R28" i="9"/>
  <c r="AE28" i="9"/>
  <c r="AB37" i="9"/>
  <c r="AI37" i="9"/>
  <c r="O28" i="9"/>
  <c r="X28" i="9"/>
  <c r="AM37" i="9"/>
  <c r="S37" i="9"/>
  <c r="Z37" i="9"/>
  <c r="U28" i="9"/>
  <c r="V37" i="9"/>
  <c r="AG28" i="9"/>
  <c r="U37" i="9"/>
  <c r="T10" i="9" l="1"/>
  <c r="O19" i="9"/>
  <c r="P28" i="9"/>
  <c r="W19" i="9"/>
  <c r="N10" i="9"/>
  <c r="W10" i="9"/>
  <c r="X19" i="9"/>
  <c r="B107" i="7"/>
  <c r="AA19" i="9"/>
  <c r="AE10" i="9"/>
  <c r="AA10" i="9"/>
  <c r="AF10" i="9"/>
  <c r="AF19" i="9"/>
  <c r="AH10" i="9"/>
  <c r="AF37" i="9"/>
  <c r="AC19" i="9"/>
  <c r="Y28" i="9"/>
  <c r="Y19" i="9"/>
  <c r="AC10" i="9"/>
  <c r="Y10" i="9"/>
  <c r="O10" i="9"/>
  <c r="U10" i="9"/>
  <c r="Q10" i="9"/>
  <c r="S10" i="9"/>
  <c r="R10" i="9"/>
  <c r="V10" i="9"/>
  <c r="X10" i="9"/>
  <c r="V19" i="9"/>
  <c r="Q28" i="9"/>
  <c r="Q37" i="9"/>
  <c r="Q19" i="9"/>
  <c r="P10" i="9"/>
  <c r="P19" i="9"/>
  <c r="S19" i="9"/>
  <c r="B108" i="7" l="1"/>
  <c r="AK29" i="9"/>
  <c r="AC38" i="9"/>
  <c r="Y20" i="9"/>
  <c r="AI29" i="9"/>
  <c r="AJ20" i="9"/>
  <c r="W38" i="9"/>
  <c r="O29" i="9"/>
  <c r="P20" i="9"/>
  <c r="AG11" i="9"/>
  <c r="AD20" i="9"/>
  <c r="W20" i="9"/>
  <c r="AL29" i="9"/>
  <c r="AE38" i="9"/>
  <c r="AE11" i="9"/>
  <c r="U11" i="9"/>
  <c r="T11" i="9"/>
  <c r="AA11" i="9"/>
  <c r="S20" i="9"/>
  <c r="Q20" i="9"/>
  <c r="AG29" i="9"/>
  <c r="Q38" i="9"/>
  <c r="U20" i="9"/>
  <c r="AL20" i="9"/>
  <c r="X29" i="9"/>
  <c r="AG20" i="9"/>
  <c r="AA20" i="9"/>
  <c r="AE20" i="9"/>
  <c r="R38" i="9"/>
  <c r="AK20" i="9"/>
  <c r="AA38" i="9"/>
  <c r="U29" i="9"/>
  <c r="X11" i="9"/>
  <c r="T38" i="9"/>
  <c r="N11" i="9"/>
  <c r="AM20" i="9"/>
  <c r="AC29" i="9"/>
  <c r="T20" i="9"/>
  <c r="Z20" i="9"/>
  <c r="T29" i="9"/>
  <c r="AL38" i="9"/>
  <c r="Q29" i="9"/>
  <c r="O11" i="9"/>
  <c r="AM38" i="9"/>
  <c r="Y11" i="9"/>
  <c r="AJ29" i="9"/>
  <c r="AM11" i="9"/>
  <c r="P38" i="9"/>
  <c r="AD29" i="9"/>
  <c r="R20" i="9"/>
  <c r="AF38" i="9"/>
  <c r="U38" i="9"/>
  <c r="O20" i="9"/>
  <c r="R29" i="9"/>
  <c r="AB20" i="9"/>
  <c r="P29" i="9"/>
  <c r="R11" i="9"/>
  <c r="Q11" i="9"/>
  <c r="AF20" i="9"/>
  <c r="N38" i="9"/>
  <c r="N20" i="9"/>
  <c r="AC11" i="9"/>
  <c r="Z38" i="9"/>
  <c r="AH38" i="9"/>
  <c r="AA29" i="9"/>
  <c r="AB11" i="9"/>
  <c r="V20" i="9"/>
  <c r="AM29" i="9"/>
  <c r="AH11" i="9"/>
  <c r="Y29" i="9"/>
  <c r="V29" i="9"/>
  <c r="W11" i="9"/>
  <c r="AF29" i="9"/>
  <c r="V11" i="9"/>
  <c r="S38" i="9"/>
  <c r="AF11" i="9"/>
  <c r="V38" i="9"/>
  <c r="N29" i="9"/>
  <c r="AB38" i="9"/>
  <c r="Y38" i="9"/>
  <c r="AE29" i="9"/>
  <c r="X20" i="9"/>
  <c r="AJ38" i="9"/>
  <c r="P11" i="9"/>
  <c r="AI11" i="9"/>
  <c r="W29" i="9"/>
  <c r="AD11" i="9"/>
  <c r="O38" i="9"/>
  <c r="Z29" i="9"/>
  <c r="AH20" i="9"/>
  <c r="AH29" i="9"/>
  <c r="AD38" i="9"/>
  <c r="AB29" i="9"/>
  <c r="AL11" i="9"/>
  <c r="AG38" i="9"/>
  <c r="AC20" i="9"/>
  <c r="X38" i="9"/>
  <c r="AK38" i="9"/>
  <c r="AK11" i="9"/>
  <c r="AI38" i="9"/>
  <c r="AJ11" i="9"/>
  <c r="AI20" i="9"/>
  <c r="S29" i="9"/>
  <c r="Z11" i="9"/>
  <c r="S11" i="9"/>
  <c r="B109" i="7" l="1"/>
  <c r="J17" i="20"/>
  <c r="K17" i="20" s="1"/>
  <c r="A17" i="20" s="1"/>
  <c r="J25" i="20"/>
  <c r="K25" i="20" s="1"/>
  <c r="A25" i="20" s="1"/>
  <c r="J21" i="20"/>
  <c r="K21" i="20" s="1"/>
  <c r="A21" i="20" s="1"/>
  <c r="J32" i="20"/>
  <c r="K32" i="20" s="1"/>
  <c r="A32" i="20" s="1"/>
  <c r="J33" i="20"/>
  <c r="K33" i="20" s="1"/>
  <c r="A33" i="20" s="1"/>
  <c r="J24" i="20"/>
  <c r="K24" i="20" s="1"/>
  <c r="A24" i="20" s="1"/>
  <c r="J19" i="20"/>
  <c r="K19" i="20" s="1"/>
  <c r="A19" i="20" s="1"/>
  <c r="J26" i="20"/>
  <c r="K26" i="20" s="1"/>
  <c r="A26" i="20" s="1"/>
  <c r="J13" i="20"/>
  <c r="K13" i="20" s="1"/>
  <c r="A13" i="20" s="1"/>
  <c r="J18" i="20"/>
  <c r="K18" i="20" s="1"/>
  <c r="A18" i="20" s="1"/>
  <c r="J23" i="20"/>
  <c r="K23" i="20" s="1"/>
  <c r="A23" i="20" s="1"/>
  <c r="J37" i="20"/>
  <c r="K37" i="20" s="1"/>
  <c r="A37" i="20" s="1"/>
  <c r="J28" i="20"/>
  <c r="K28" i="20" s="1"/>
  <c r="A28" i="20" s="1"/>
  <c r="J22" i="20"/>
  <c r="K22" i="20" s="1"/>
  <c r="A22" i="20" s="1"/>
  <c r="J29" i="20"/>
  <c r="K29" i="20" s="1"/>
  <c r="A29" i="20" s="1"/>
  <c r="J30" i="20"/>
  <c r="K30" i="20" s="1"/>
  <c r="A30" i="20" s="1"/>
  <c r="J15" i="20"/>
  <c r="K15" i="20" s="1"/>
  <c r="A15" i="20" s="1"/>
  <c r="J14" i="20"/>
  <c r="K14" i="20" s="1"/>
  <c r="A14" i="20" s="1"/>
  <c r="J12" i="20"/>
  <c r="K12" i="20" s="1"/>
  <c r="A12" i="20" s="1"/>
  <c r="J16" i="20"/>
  <c r="K16" i="20" s="1"/>
  <c r="A16" i="20" s="1"/>
  <c r="J35" i="20"/>
  <c r="K35" i="20" s="1"/>
  <c r="A35" i="20" s="1"/>
  <c r="J27" i="20"/>
  <c r="K27" i="20" s="1"/>
  <c r="A27" i="20" s="1"/>
  <c r="J20" i="20"/>
  <c r="K20" i="20" s="1"/>
  <c r="A20" i="20" s="1"/>
  <c r="J31" i="20"/>
  <c r="K31" i="20" s="1"/>
  <c r="A31" i="20" s="1"/>
  <c r="J34" i="20"/>
  <c r="K34" i="20" s="1"/>
  <c r="A34" i="20" s="1"/>
  <c r="J36" i="20"/>
  <c r="K36" i="20" s="1"/>
  <c r="A36" i="20" s="1"/>
  <c r="J41" i="20"/>
  <c r="K41" i="20" s="1"/>
  <c r="A41" i="20" s="1"/>
  <c r="J39" i="20"/>
  <c r="K39" i="20" s="1"/>
  <c r="A39" i="20" s="1"/>
  <c r="J38" i="20"/>
  <c r="K38" i="20" s="1"/>
  <c r="A38" i="20" s="1"/>
  <c r="J40" i="20"/>
  <c r="K40" i="20" s="1"/>
  <c r="A40" i="20" s="1"/>
  <c r="J43" i="20"/>
  <c r="K43" i="20" s="1"/>
  <c r="A43" i="20" s="1"/>
  <c r="J45" i="20"/>
  <c r="K45" i="20" s="1"/>
  <c r="A45" i="20" s="1"/>
  <c r="J42" i="20"/>
  <c r="K42" i="20" s="1"/>
  <c r="A42" i="20" s="1"/>
  <c r="J44" i="20"/>
  <c r="K44" i="20" s="1"/>
  <c r="A44" i="20" s="1"/>
  <c r="J46" i="20"/>
  <c r="K46" i="20" s="1"/>
  <c r="A46" i="20" s="1"/>
  <c r="J4" i="20"/>
  <c r="K4" i="20" s="1"/>
  <c r="A4" i="20" s="1"/>
  <c r="J8" i="20"/>
  <c r="K8" i="20" s="1"/>
  <c r="A8" i="20" s="1"/>
  <c r="J7" i="20"/>
  <c r="K7" i="20" s="1"/>
  <c r="A7" i="20" s="1"/>
  <c r="J10" i="20"/>
  <c r="K10" i="20" s="1"/>
  <c r="A10" i="20" s="1"/>
  <c r="J11" i="20"/>
  <c r="K11" i="20" s="1"/>
  <c r="A11" i="20" s="1"/>
  <c r="J5" i="20"/>
  <c r="K5" i="20" s="1"/>
  <c r="A5" i="20" s="1"/>
  <c r="J9" i="20"/>
  <c r="K9" i="20" s="1"/>
  <c r="A9" i="20" s="1"/>
  <c r="J6" i="20"/>
  <c r="K6" i="20" s="1"/>
  <c r="A6" i="20" s="1"/>
  <c r="AM18" i="20" l="1"/>
  <c r="AI18" i="20"/>
  <c r="AE18" i="20"/>
  <c r="AA18" i="20"/>
  <c r="W18" i="20"/>
  <c r="S18" i="20"/>
  <c r="O18" i="20"/>
  <c r="AK17" i="20"/>
  <c r="AG17" i="20"/>
  <c r="AC17" i="20"/>
  <c r="Y17" i="20"/>
  <c r="U17" i="20"/>
  <c r="Q17" i="20"/>
  <c r="AM16" i="20"/>
  <c r="AM19" i="20" s="1"/>
  <c r="AI16" i="20"/>
  <c r="AI19" i="20" s="1"/>
  <c r="AE16" i="20"/>
  <c r="AE19" i="20" s="1"/>
  <c r="AA16" i="20"/>
  <c r="AA19" i="20" s="1"/>
  <c r="W16" i="20"/>
  <c r="S16" i="20"/>
  <c r="S19" i="20" s="1"/>
  <c r="O16" i="20"/>
  <c r="O19" i="20" s="1"/>
  <c r="AK15" i="20"/>
  <c r="AG15" i="20"/>
  <c r="AC15" i="20"/>
  <c r="Y15" i="20"/>
  <c r="U15" i="20"/>
  <c r="Q15" i="20"/>
  <c r="AM14" i="20"/>
  <c r="AI14" i="20"/>
  <c r="AE14" i="20"/>
  <c r="AA14" i="20"/>
  <c r="W14" i="20"/>
  <c r="S14" i="20"/>
  <c r="O14" i="20"/>
  <c r="AK13" i="20"/>
  <c r="AG13" i="20"/>
  <c r="AC13" i="20"/>
  <c r="Y13" i="20"/>
  <c r="U13" i="20"/>
  <c r="Q13" i="20"/>
  <c r="AM9" i="20"/>
  <c r="AI9" i="20"/>
  <c r="AE9" i="20"/>
  <c r="AA9" i="20"/>
  <c r="W9" i="20"/>
  <c r="S9" i="20"/>
  <c r="O9" i="20"/>
  <c r="AK8" i="20"/>
  <c r="AG8" i="20"/>
  <c r="AC8" i="20"/>
  <c r="Y8" i="20"/>
  <c r="U8" i="20"/>
  <c r="Q8" i="20"/>
  <c r="AM7" i="20"/>
  <c r="AM10" i="20" s="1"/>
  <c r="AI7" i="20"/>
  <c r="AI10" i="20" s="1"/>
  <c r="AE7" i="20"/>
  <c r="AE10" i="20" s="1"/>
  <c r="AA7" i="20"/>
  <c r="AA10" i="20" s="1"/>
  <c r="W7" i="20"/>
  <c r="S7" i="20"/>
  <c r="S10" i="20" s="1"/>
  <c r="O7" i="20"/>
  <c r="AK6" i="20"/>
  <c r="AG6" i="20"/>
  <c r="AC6" i="20"/>
  <c r="Y6" i="20"/>
  <c r="U6" i="20"/>
  <c r="Q6" i="20"/>
  <c r="AM5" i="20"/>
  <c r="AI5" i="20"/>
  <c r="AA5" i="20"/>
  <c r="S5" i="20"/>
  <c r="AK4" i="20"/>
  <c r="AC4" i="20"/>
  <c r="U4" i="20"/>
  <c r="AL18" i="20"/>
  <c r="AH18" i="20"/>
  <c r="AD18" i="20"/>
  <c r="Z18" i="20"/>
  <c r="V18" i="20"/>
  <c r="R18" i="20"/>
  <c r="N18" i="20"/>
  <c r="AJ17" i="20"/>
  <c r="AF17" i="20"/>
  <c r="AB17" i="20"/>
  <c r="X17" i="20"/>
  <c r="T17" i="20"/>
  <c r="P17" i="20"/>
  <c r="AL16" i="20"/>
  <c r="AL19" i="20" s="1"/>
  <c r="AH16" i="20"/>
  <c r="AH19" i="20" s="1"/>
  <c r="AD16" i="20"/>
  <c r="AD19" i="20" s="1"/>
  <c r="Z16" i="20"/>
  <c r="Z19" i="20" s="1"/>
  <c r="V16" i="20"/>
  <c r="R16" i="20"/>
  <c r="N16" i="20"/>
  <c r="N19" i="20" s="1"/>
  <c r="AJ15" i="20"/>
  <c r="AF15" i="20"/>
  <c r="AB15" i="20"/>
  <c r="X15" i="20"/>
  <c r="T15" i="20"/>
  <c r="P15" i="20"/>
  <c r="AL14" i="20"/>
  <c r="AH14" i="20"/>
  <c r="AD14" i="20"/>
  <c r="Z14" i="20"/>
  <c r="V14" i="20"/>
  <c r="R14" i="20"/>
  <c r="N14" i="20"/>
  <c r="AJ13" i="20"/>
  <c r="AF13" i="20"/>
  <c r="AB13" i="20"/>
  <c r="X13" i="20"/>
  <c r="T13" i="20"/>
  <c r="P13" i="20"/>
  <c r="AL9" i="20"/>
  <c r="AH9" i="20"/>
  <c r="AD9" i="20"/>
  <c r="Z9" i="20"/>
  <c r="V9" i="20"/>
  <c r="R9" i="20"/>
  <c r="N9" i="20"/>
  <c r="AJ8" i="20"/>
  <c r="AF8" i="20"/>
  <c r="AB8" i="20"/>
  <c r="X8" i="20"/>
  <c r="T8" i="20"/>
  <c r="P8" i="20"/>
  <c r="AL7" i="20"/>
  <c r="AL10" i="20" s="1"/>
  <c r="AH7" i="20"/>
  <c r="AH10" i="20" s="1"/>
  <c r="AD7" i="20"/>
  <c r="AD10" i="20" s="1"/>
  <c r="Z7" i="20"/>
  <c r="Z10" i="20" s="1"/>
  <c r="V7" i="20"/>
  <c r="R7" i="20"/>
  <c r="N7" i="20"/>
  <c r="N10" i="20" s="1"/>
  <c r="AJ6" i="20"/>
  <c r="AF6" i="20"/>
  <c r="AB6" i="20"/>
  <c r="X6" i="20"/>
  <c r="T6" i="20"/>
  <c r="P6" i="20"/>
  <c r="AL5" i="20"/>
  <c r="AH5" i="20"/>
  <c r="AD5" i="20"/>
  <c r="Z5" i="20"/>
  <c r="V5" i="20"/>
  <c r="R5" i="20"/>
  <c r="N5" i="20"/>
  <c r="AJ4" i="20"/>
  <c r="AF4" i="20"/>
  <c r="AB4" i="20"/>
  <c r="X4" i="20"/>
  <c r="T4" i="20"/>
  <c r="P4" i="20"/>
  <c r="AC5" i="20"/>
  <c r="Q5" i="20"/>
  <c r="AM4" i="20"/>
  <c r="AE4" i="20"/>
  <c r="W4" i="20"/>
  <c r="O4" i="20"/>
  <c r="AK18" i="20"/>
  <c r="AG18" i="20"/>
  <c r="AC18" i="20"/>
  <c r="Y18" i="20"/>
  <c r="U18" i="20"/>
  <c r="Q18" i="20"/>
  <c r="AM17" i="20"/>
  <c r="AI17" i="20"/>
  <c r="AE17" i="20"/>
  <c r="AA17" i="20"/>
  <c r="W17" i="20"/>
  <c r="S17" i="20"/>
  <c r="O17" i="20"/>
  <c r="AK16" i="20"/>
  <c r="AK19" i="20" s="1"/>
  <c r="AG16" i="20"/>
  <c r="AG19" i="20" s="1"/>
  <c r="AC16" i="20"/>
  <c r="AC19" i="20" s="1"/>
  <c r="Y16" i="20"/>
  <c r="Y19" i="20" s="1"/>
  <c r="U16" i="20"/>
  <c r="U19" i="20" s="1"/>
  <c r="Q16" i="20"/>
  <c r="Q19" i="20" s="1"/>
  <c r="AM15" i="20"/>
  <c r="AI15" i="20"/>
  <c r="AE15" i="20"/>
  <c r="AA15" i="20"/>
  <c r="W15" i="20"/>
  <c r="S15" i="20"/>
  <c r="O15" i="20"/>
  <c r="AK14" i="20"/>
  <c r="AG14" i="20"/>
  <c r="AC14" i="20"/>
  <c r="Y14" i="20"/>
  <c r="U14" i="20"/>
  <c r="Q14" i="20"/>
  <c r="AM13" i="20"/>
  <c r="AI13" i="20"/>
  <c r="AE13" i="20"/>
  <c r="AA13" i="20"/>
  <c r="W13" i="20"/>
  <c r="S13" i="20"/>
  <c r="O13" i="20"/>
  <c r="AK9" i="20"/>
  <c r="AG9" i="20"/>
  <c r="AC9" i="20"/>
  <c r="Y9" i="20"/>
  <c r="U9" i="20"/>
  <c r="Q9" i="20"/>
  <c r="AM8" i="20"/>
  <c r="AI8" i="20"/>
  <c r="AE8" i="20"/>
  <c r="AA8" i="20"/>
  <c r="W8" i="20"/>
  <c r="S8" i="20"/>
  <c r="O8" i="20"/>
  <c r="AK7" i="20"/>
  <c r="AK10" i="20" s="1"/>
  <c r="AG7" i="20"/>
  <c r="AG10" i="20" s="1"/>
  <c r="AC7" i="20"/>
  <c r="AC10" i="20" s="1"/>
  <c r="Y7" i="20"/>
  <c r="Y10" i="20" s="1"/>
  <c r="U7" i="20"/>
  <c r="U10" i="20" s="1"/>
  <c r="Q7" i="20"/>
  <c r="AM6" i="20"/>
  <c r="AI6" i="20"/>
  <c r="AE6" i="20"/>
  <c r="AA6" i="20"/>
  <c r="W6" i="20"/>
  <c r="S6" i="20"/>
  <c r="O6" i="20"/>
  <c r="AK5" i="20"/>
  <c r="AG5" i="20"/>
  <c r="Y5" i="20"/>
  <c r="U5" i="20"/>
  <c r="AI4" i="20"/>
  <c r="AA4" i="20"/>
  <c r="S4" i="20"/>
  <c r="AJ18" i="20"/>
  <c r="AF18" i="20"/>
  <c r="AB18" i="20"/>
  <c r="X18" i="20"/>
  <c r="T18" i="20"/>
  <c r="P18" i="20"/>
  <c r="AL17" i="20"/>
  <c r="AH17" i="20"/>
  <c r="AD17" i="20"/>
  <c r="Z17" i="20"/>
  <c r="V17" i="20"/>
  <c r="R17" i="20"/>
  <c r="N17" i="20"/>
  <c r="AJ16" i="20"/>
  <c r="AJ19" i="20" s="1"/>
  <c r="AF16" i="20"/>
  <c r="AF19" i="20" s="1"/>
  <c r="AB16" i="20"/>
  <c r="AB19" i="20" s="1"/>
  <c r="X16" i="20"/>
  <c r="T16" i="20"/>
  <c r="T19" i="20" s="1"/>
  <c r="P16" i="20"/>
  <c r="AL15" i="20"/>
  <c r="AH15" i="20"/>
  <c r="AD15" i="20"/>
  <c r="Z15" i="20"/>
  <c r="V15" i="20"/>
  <c r="R15" i="20"/>
  <c r="N15" i="20"/>
  <c r="AJ14" i="20"/>
  <c r="AF14" i="20"/>
  <c r="AB14" i="20"/>
  <c r="X14" i="20"/>
  <c r="T14" i="20"/>
  <c r="P14" i="20"/>
  <c r="AL13" i="20"/>
  <c r="AH13" i="20"/>
  <c r="AD13" i="20"/>
  <c r="Z13" i="20"/>
  <c r="V13" i="20"/>
  <c r="R13" i="20"/>
  <c r="N13" i="20"/>
  <c r="AJ9" i="20"/>
  <c r="AF9" i="20"/>
  <c r="AB9" i="20"/>
  <c r="X9" i="20"/>
  <c r="T9" i="20"/>
  <c r="P9" i="20"/>
  <c r="AL8" i="20"/>
  <c r="AH8" i="20"/>
  <c r="AD8" i="20"/>
  <c r="Z8" i="20"/>
  <c r="V8" i="20"/>
  <c r="R8" i="20"/>
  <c r="N8" i="20"/>
  <c r="AJ7" i="20"/>
  <c r="AJ10" i="20" s="1"/>
  <c r="AF7" i="20"/>
  <c r="AF10" i="20" s="1"/>
  <c r="AB7" i="20"/>
  <c r="AB10" i="20" s="1"/>
  <c r="X7" i="20"/>
  <c r="T7" i="20"/>
  <c r="P7" i="20"/>
  <c r="AL6" i="20"/>
  <c r="AH6" i="20"/>
  <c r="AD6" i="20"/>
  <c r="Z6" i="20"/>
  <c r="V6" i="20"/>
  <c r="R6" i="20"/>
  <c r="N6" i="20"/>
  <c r="AJ5" i="20"/>
  <c r="AF5" i="20"/>
  <c r="AB5" i="20"/>
  <c r="X5" i="20"/>
  <c r="T5" i="20"/>
  <c r="P5" i="20"/>
  <c r="AL4" i="20"/>
  <c r="AH4" i="20"/>
  <c r="AD4" i="20"/>
  <c r="Z4" i="20"/>
  <c r="V4" i="20"/>
  <c r="R4" i="20"/>
  <c r="N4" i="20"/>
  <c r="AE5" i="20"/>
  <c r="W5" i="20"/>
  <c r="O5" i="20"/>
  <c r="AG4" i="20"/>
  <c r="Y4" i="20"/>
  <c r="Q4" i="20"/>
  <c r="B110" i="7"/>
  <c r="X36" i="20"/>
  <c r="AH35" i="20"/>
  <c r="R35" i="20"/>
  <c r="AB34" i="20"/>
  <c r="AL33" i="20"/>
  <c r="AL37" i="20" s="1"/>
  <c r="V33" i="20"/>
  <c r="V37" i="20" s="1"/>
  <c r="AF32" i="20"/>
  <c r="P32" i="20"/>
  <c r="Z31" i="20"/>
  <c r="AJ27" i="20"/>
  <c r="T27" i="20"/>
  <c r="AD26" i="20"/>
  <c r="N26" i="20"/>
  <c r="X25" i="20"/>
  <c r="AH24" i="20"/>
  <c r="AH28" i="20" s="1"/>
  <c r="R24" i="20"/>
  <c r="AB23" i="20"/>
  <c r="AM36" i="20"/>
  <c r="W36" i="20"/>
  <c r="AG35" i="20"/>
  <c r="Q35" i="20"/>
  <c r="AA34" i="20"/>
  <c r="AK33" i="20"/>
  <c r="AK37" i="20" s="1"/>
  <c r="U33" i="20"/>
  <c r="U37" i="20" s="1"/>
  <c r="AE32" i="20"/>
  <c r="O32" i="20"/>
  <c r="Y31" i="20"/>
  <c r="AI27" i="20"/>
  <c r="S27" i="20"/>
  <c r="AC26" i="20"/>
  <c r="AM25" i="20"/>
  <c r="W25" i="20"/>
  <c r="AG24" i="20"/>
  <c r="AG28" i="20" s="1"/>
  <c r="Q24" i="20"/>
  <c r="AA23" i="20"/>
  <c r="AK22" i="20"/>
  <c r="U22" i="20"/>
  <c r="AK36" i="20"/>
  <c r="AE35" i="20"/>
  <c r="Y34" i="20"/>
  <c r="S33" i="20"/>
  <c r="S37" i="20" s="1"/>
  <c r="AM31" i="20"/>
  <c r="AG27" i="20"/>
  <c r="AA26" i="20"/>
  <c r="U25" i="20"/>
  <c r="O24" i="20"/>
  <c r="O28" i="20" s="1"/>
  <c r="AJ22" i="20"/>
  <c r="O22" i="20"/>
  <c r="AJ35" i="20"/>
  <c r="AD34" i="20"/>
  <c r="X33" i="20"/>
  <c r="X37" i="20" s="1"/>
  <c r="R32" i="20"/>
  <c r="AL27" i="20"/>
  <c r="AF26" i="20"/>
  <c r="Z25" i="20"/>
  <c r="T24" i="20"/>
  <c r="T28" i="20" s="1"/>
  <c r="N23" i="20"/>
  <c r="S22" i="20"/>
  <c r="AG36" i="20"/>
  <c r="AA35" i="20"/>
  <c r="U34" i="20"/>
  <c r="O33" i="20"/>
  <c r="O37" i="20" s="1"/>
  <c r="AI31" i="20"/>
  <c r="AC27" i="20"/>
  <c r="W26" i="20"/>
  <c r="Q25" i="20"/>
  <c r="AK23" i="20"/>
  <c r="AH22" i="20"/>
  <c r="Z34" i="20"/>
  <c r="AB26" i="20"/>
  <c r="P22" i="20"/>
  <c r="AL32" i="20"/>
  <c r="N25" i="20"/>
  <c r="V36" i="20"/>
  <c r="X31" i="20"/>
  <c r="Z23" i="20"/>
  <c r="P31" i="20"/>
  <c r="AH34" i="20"/>
  <c r="AJ36" i="20"/>
  <c r="T36" i="20"/>
  <c r="AD35" i="20"/>
  <c r="N35" i="20"/>
  <c r="X34" i="20"/>
  <c r="AH33" i="20"/>
  <c r="AH37" i="20" s="1"/>
  <c r="R33" i="20"/>
  <c r="AB32" i="20"/>
  <c r="AL31" i="20"/>
  <c r="V31" i="20"/>
  <c r="AF27" i="20"/>
  <c r="P27" i="20"/>
  <c r="Z26" i="20"/>
  <c r="AJ25" i="20"/>
  <c r="T25" i="20"/>
  <c r="AD24" i="20"/>
  <c r="AD28" i="20" s="1"/>
  <c r="N24" i="20"/>
  <c r="N28" i="20" s="1"/>
  <c r="X23" i="20"/>
  <c r="AI36" i="20"/>
  <c r="S36" i="20"/>
  <c r="AC35" i="20"/>
  <c r="AM34" i="20"/>
  <c r="W34" i="20"/>
  <c r="AG33" i="20"/>
  <c r="AG37" i="20" s="1"/>
  <c r="Q33" i="20"/>
  <c r="Q37" i="20" s="1"/>
  <c r="AA32" i="20"/>
  <c r="AK31" i="20"/>
  <c r="U31" i="20"/>
  <c r="AE27" i="20"/>
  <c r="O27" i="20"/>
  <c r="Y26" i="20"/>
  <c r="AI25" i="20"/>
  <c r="S25" i="20"/>
  <c r="AC24" i="20"/>
  <c r="AC28" i="20" s="1"/>
  <c r="AM23" i="20"/>
  <c r="W23" i="20"/>
  <c r="AG22" i="20"/>
  <c r="Q22" i="20"/>
  <c r="AC36" i="20"/>
  <c r="W35" i="20"/>
  <c r="Q34" i="20"/>
  <c r="AK32" i="20"/>
  <c r="AE31" i="20"/>
  <c r="Y27" i="20"/>
  <c r="S26" i="20"/>
  <c r="AM24" i="20"/>
  <c r="AM28" i="20" s="1"/>
  <c r="AG23" i="20"/>
  <c r="AE22" i="20"/>
  <c r="AH36" i="20"/>
  <c r="AB35" i="20"/>
  <c r="V34" i="20"/>
  <c r="P33" i="20"/>
  <c r="P37" i="20" s="1"/>
  <c r="AJ31" i="20"/>
  <c r="AD27" i="20"/>
  <c r="X26" i="20"/>
  <c r="R25" i="20"/>
  <c r="AL23" i="20"/>
  <c r="AI22" i="20"/>
  <c r="N22" i="20"/>
  <c r="AF36" i="20"/>
  <c r="P36" i="20"/>
  <c r="Z35" i="20"/>
  <c r="AJ34" i="20"/>
  <c r="T34" i="20"/>
  <c r="AD33" i="20"/>
  <c r="AD37" i="20" s="1"/>
  <c r="N33" i="20"/>
  <c r="N37" i="20" s="1"/>
  <c r="X32" i="20"/>
  <c r="AH31" i="20"/>
  <c r="R31" i="20"/>
  <c r="AB27" i="20"/>
  <c r="AL26" i="20"/>
  <c r="V26" i="20"/>
  <c r="AF25" i="20"/>
  <c r="P25" i="20"/>
  <c r="Z24" i="20"/>
  <c r="Z28" i="20" s="1"/>
  <c r="AJ23" i="20"/>
  <c r="T23" i="20"/>
  <c r="AE36" i="20"/>
  <c r="O36" i="20"/>
  <c r="Y35" i="20"/>
  <c r="AI34" i="20"/>
  <c r="S34" i="20"/>
  <c r="AC33" i="20"/>
  <c r="AC37" i="20" s="1"/>
  <c r="AM32" i="20"/>
  <c r="W32" i="20"/>
  <c r="AG31" i="20"/>
  <c r="Q31" i="20"/>
  <c r="AA27" i="20"/>
  <c r="AK26" i="20"/>
  <c r="U26" i="20"/>
  <c r="AE25" i="20"/>
  <c r="O25" i="20"/>
  <c r="Y24" i="20"/>
  <c r="Y28" i="20" s="1"/>
  <c r="AI23" i="20"/>
  <c r="S23" i="20"/>
  <c r="AC22" i="20"/>
  <c r="U36" i="20"/>
  <c r="O35" i="20"/>
  <c r="AI33" i="20"/>
  <c r="AI37" i="20" s="1"/>
  <c r="AC32" i="20"/>
  <c r="W31" i="20"/>
  <c r="Q27" i="20"/>
  <c r="AK25" i="20"/>
  <c r="AE24" i="20"/>
  <c r="AE28" i="20" s="1"/>
  <c r="Y23" i="20"/>
  <c r="Z22" i="20"/>
  <c r="Z36" i="20"/>
  <c r="T35" i="20"/>
  <c r="N34" i="20"/>
  <c r="AH32" i="20"/>
  <c r="AB31" i="20"/>
  <c r="V27" i="20"/>
  <c r="P26" i="20"/>
  <c r="AJ24" i="20"/>
  <c r="AJ28" i="20" s="1"/>
  <c r="AD23" i="20"/>
  <c r="AD22" i="20"/>
  <c r="Q36" i="20"/>
  <c r="AK34" i="20"/>
  <c r="AE33" i="20"/>
  <c r="AE37" i="20" s="1"/>
  <c r="Y32" i="20"/>
  <c r="S31" i="20"/>
  <c r="AM26" i="20"/>
  <c r="AG25" i="20"/>
  <c r="AA24" i="20"/>
  <c r="AA28" i="20" s="1"/>
  <c r="U23" i="20"/>
  <c r="W22" i="20"/>
  <c r="AB36" i="20"/>
  <c r="AL35" i="20"/>
  <c r="V35" i="20"/>
  <c r="AF34" i="20"/>
  <c r="P34" i="20"/>
  <c r="Z33" i="20"/>
  <c r="Z37" i="20" s="1"/>
  <c r="AJ32" i="20"/>
  <c r="T32" i="20"/>
  <c r="AD31" i="20"/>
  <c r="N31" i="20"/>
  <c r="X27" i="20"/>
  <c r="AH26" i="20"/>
  <c r="R26" i="20"/>
  <c r="AB25" i="20"/>
  <c r="AL24" i="20"/>
  <c r="AL28" i="20" s="1"/>
  <c r="V24" i="20"/>
  <c r="V28" i="20" s="1"/>
  <c r="AF23" i="20"/>
  <c r="P23" i="20"/>
  <c r="AA36" i="20"/>
  <c r="AK35" i="20"/>
  <c r="U35" i="20"/>
  <c r="AE34" i="20"/>
  <c r="O34" i="20"/>
  <c r="Y33" i="20"/>
  <c r="Y37" i="20" s="1"/>
  <c r="AI32" i="20"/>
  <c r="S32" i="20"/>
  <c r="AC31" i="20"/>
  <c r="AM27" i="20"/>
  <c r="W27" i="20"/>
  <c r="AG26" i="20"/>
  <c r="Q26" i="20"/>
  <c r="AA25" i="20"/>
  <c r="AK24" i="20"/>
  <c r="AK28" i="20" s="1"/>
  <c r="U24" i="20"/>
  <c r="U28" i="20" s="1"/>
  <c r="AE23" i="20"/>
  <c r="O23" i="20"/>
  <c r="Y22" i="20"/>
  <c r="AM35" i="20"/>
  <c r="AG34" i="20"/>
  <c r="AA33" i="20"/>
  <c r="AA37" i="20" s="1"/>
  <c r="U32" i="20"/>
  <c r="O31" i="20"/>
  <c r="AI26" i="20"/>
  <c r="AC25" i="20"/>
  <c r="W24" i="20"/>
  <c r="W28" i="20" s="1"/>
  <c r="Q23" i="20"/>
  <c r="T22" i="20"/>
  <c r="R36" i="20"/>
  <c r="AL34" i="20"/>
  <c r="AF33" i="20"/>
  <c r="AF37" i="20" s="1"/>
  <c r="Z32" i="20"/>
  <c r="T31" i="20"/>
  <c r="N27" i="20"/>
  <c r="AH25" i="20"/>
  <c r="AB24" i="20"/>
  <c r="AB28" i="20" s="1"/>
  <c r="V23" i="20"/>
  <c r="X22" i="20"/>
  <c r="AI35" i="20"/>
  <c r="AC34" i="20"/>
  <c r="W33" i="20"/>
  <c r="W37" i="20" s="1"/>
  <c r="Q32" i="20"/>
  <c r="AK27" i="20"/>
  <c r="AE26" i="20"/>
  <c r="Y25" i="20"/>
  <c r="S24" i="20"/>
  <c r="S28" i="20" s="1"/>
  <c r="AM22" i="20"/>
  <c r="Y36" i="20"/>
  <c r="AA31" i="20"/>
  <c r="AC23" i="20"/>
  <c r="AF35" i="20"/>
  <c r="V25" i="20"/>
  <c r="AF31" i="20"/>
  <c r="AF22" i="20"/>
  <c r="P35" i="20"/>
  <c r="AL25" i="20"/>
  <c r="V22" i="20"/>
  <c r="X24" i="20"/>
  <c r="X28" i="20" s="1"/>
  <c r="AB33" i="20"/>
  <c r="AB37" i="20" s="1"/>
  <c r="S35" i="20"/>
  <c r="U27" i="20"/>
  <c r="AB22" i="20"/>
  <c r="T33" i="20"/>
  <c r="T37" i="20" s="1"/>
  <c r="P24" i="20"/>
  <c r="P28" i="20" s="1"/>
  <c r="AD36" i="20"/>
  <c r="Z27" i="20"/>
  <c r="AJ33" i="20"/>
  <c r="AJ37" i="20" s="1"/>
  <c r="AF24" i="20"/>
  <c r="AF28" i="20" s="1"/>
  <c r="AM33" i="20"/>
  <c r="AM37" i="20" s="1"/>
  <c r="O26" i="20"/>
  <c r="R22" i="20"/>
  <c r="N32" i="20"/>
  <c r="AL22" i="20"/>
  <c r="X35" i="20"/>
  <c r="T26" i="20"/>
  <c r="AD32" i="20"/>
  <c r="AA22" i="20"/>
  <c r="N36" i="20"/>
  <c r="AG32" i="20"/>
  <c r="AI24" i="20"/>
  <c r="AI28" i="20" s="1"/>
  <c r="AL36" i="20"/>
  <c r="AH27" i="20"/>
  <c r="R34" i="20"/>
  <c r="AH23" i="20"/>
  <c r="R27" i="20"/>
  <c r="R23" i="20"/>
  <c r="AJ26" i="20"/>
  <c r="V32" i="20"/>
  <c r="AD25" i="20"/>
  <c r="V19" i="20" l="1"/>
  <c r="W19" i="20"/>
  <c r="W10" i="20"/>
  <c r="P19" i="20"/>
  <c r="R37" i="20"/>
  <c r="R28" i="20"/>
  <c r="X10" i="20"/>
  <c r="R19" i="20"/>
  <c r="O10" i="20"/>
  <c r="P10" i="20"/>
  <c r="Q10" i="20"/>
  <c r="R10" i="20"/>
  <c r="T10" i="20"/>
  <c r="X19" i="20"/>
  <c r="V10" i="20"/>
  <c r="Q28" i="20"/>
  <c r="B111" i="7"/>
  <c r="AA20" i="20" l="1"/>
  <c r="AG38" i="20"/>
  <c r="Z20" i="20"/>
  <c r="U11" i="20"/>
  <c r="AM20" i="20"/>
  <c r="W11" i="20"/>
  <c r="Y20" i="20"/>
  <c r="AL20" i="20"/>
  <c r="AL11" i="20"/>
  <c r="AJ11" i="20"/>
  <c r="AI11" i="20"/>
  <c r="AB20" i="20"/>
  <c r="AK11" i="20"/>
  <c r="T11" i="20"/>
  <c r="S11" i="20"/>
  <c r="R11" i="20"/>
  <c r="Q11" i="20"/>
  <c r="P11" i="20"/>
  <c r="AH20" i="20"/>
  <c r="AG20" i="20"/>
  <c r="P20" i="20"/>
  <c r="AA11" i="20"/>
  <c r="AC20" i="20"/>
  <c r="AK20" i="20"/>
  <c r="AI20" i="20"/>
  <c r="R20" i="20"/>
  <c r="Q20" i="20"/>
  <c r="AB11" i="20"/>
  <c r="AD20" i="20"/>
  <c r="Y11" i="20"/>
  <c r="AJ20" i="20"/>
  <c r="AM11" i="20"/>
  <c r="V11" i="20"/>
  <c r="X20" i="20"/>
  <c r="W20" i="20"/>
  <c r="V20" i="20"/>
  <c r="U20" i="20"/>
  <c r="T20" i="20"/>
  <c r="S20" i="20"/>
  <c r="AD11" i="20"/>
  <c r="AC11" i="20"/>
  <c r="AE20" i="20"/>
  <c r="N20" i="20"/>
  <c r="AH11" i="20"/>
  <c r="AG11" i="20"/>
  <c r="AF11" i="20"/>
  <c r="AE11" i="20"/>
  <c r="O11" i="20"/>
  <c r="N11" i="20"/>
  <c r="AF20" i="20"/>
  <c r="O20" i="20"/>
  <c r="Z11" i="20"/>
  <c r="X11" i="20"/>
  <c r="Q38" i="20"/>
  <c r="AF38" i="20"/>
  <c r="O38" i="20"/>
  <c r="R38" i="20"/>
  <c r="AJ38" i="20"/>
  <c r="AM38" i="20"/>
  <c r="V38" i="20"/>
  <c r="AC29" i="20"/>
  <c r="S29" i="20"/>
  <c r="AK38" i="20"/>
  <c r="AF29" i="20"/>
  <c r="Y29" i="20"/>
  <c r="T29" i="20"/>
  <c r="AA38" i="20"/>
  <c r="O29" i="20"/>
  <c r="X38" i="20"/>
  <c r="AL38" i="20"/>
  <c r="AK29" i="20"/>
  <c r="Z38" i="20"/>
  <c r="T38" i="20"/>
  <c r="Y38" i="20"/>
  <c r="X29" i="20"/>
  <c r="AG29" i="20"/>
  <c r="N29" i="20"/>
  <c r="W38" i="20"/>
  <c r="AI29" i="20"/>
  <c r="Q29" i="20"/>
  <c r="AD38" i="20"/>
  <c r="U29" i="20"/>
  <c r="W29" i="20"/>
  <c r="S38" i="20"/>
  <c r="AJ29" i="20"/>
  <c r="AM29" i="20"/>
  <c r="AE29" i="20"/>
  <c r="AE38" i="20"/>
  <c r="AB38" i="20"/>
  <c r="AH38" i="20"/>
  <c r="AA29" i="20"/>
  <c r="AH29" i="20"/>
  <c r="P38" i="20"/>
  <c r="N38" i="20"/>
  <c r="AB29" i="20"/>
  <c r="P29" i="20"/>
  <c r="R29" i="20"/>
  <c r="Z29" i="20"/>
  <c r="AI38" i="20"/>
  <c r="AL29" i="20"/>
  <c r="V29" i="20"/>
  <c r="U38" i="20"/>
  <c r="AD29" i="20"/>
  <c r="AC38" i="20"/>
  <c r="B112" i="7"/>
  <c r="B113" i="7" l="1"/>
  <c r="B114" i="7" l="1"/>
  <c r="B115" i="7" l="1"/>
  <c r="B116" i="7" l="1"/>
  <c r="B117" i="7" l="1"/>
  <c r="B118" i="7" l="1"/>
  <c r="B119" i="7" l="1"/>
  <c r="B120" i="7" l="1"/>
  <c r="B121" i="7" l="1"/>
  <c r="B122" i="7" l="1"/>
  <c r="B123" i="7" l="1"/>
  <c r="B124" i="7" l="1"/>
  <c r="J83" i="7" l="1"/>
  <c r="K83" i="7" s="1"/>
  <c r="A83" i="7" s="1"/>
  <c r="J48" i="7"/>
  <c r="K48" i="7" s="1"/>
  <c r="A48" i="7" s="1"/>
  <c r="J91" i="7"/>
  <c r="K91" i="7" s="1"/>
  <c r="A91" i="7" s="1"/>
  <c r="J33" i="7"/>
  <c r="K33" i="7" s="1"/>
  <c r="A33" i="7" s="1"/>
  <c r="J42" i="7"/>
  <c r="K42" i="7" s="1"/>
  <c r="A42" i="7" s="1"/>
  <c r="J25" i="7"/>
  <c r="K25" i="7" s="1"/>
  <c r="A25" i="7" s="1"/>
  <c r="J81" i="7"/>
  <c r="K81" i="7" s="1"/>
  <c r="A81" i="7" s="1"/>
  <c r="J108" i="7"/>
  <c r="K108" i="7" s="1"/>
  <c r="A108" i="7" s="1"/>
  <c r="J45" i="7"/>
  <c r="K45" i="7" s="1"/>
  <c r="A45" i="7" s="1"/>
  <c r="J30" i="7"/>
  <c r="K30" i="7" s="1"/>
  <c r="A30" i="7" s="1"/>
  <c r="J121" i="7"/>
  <c r="K121" i="7" s="1"/>
  <c r="A121" i="7" s="1"/>
  <c r="J34" i="7"/>
  <c r="K34" i="7" s="1"/>
  <c r="A34" i="7" s="1"/>
  <c r="J63" i="7"/>
  <c r="K63" i="7" s="1"/>
  <c r="A63" i="7" s="1"/>
  <c r="J94" i="7"/>
  <c r="K94" i="7" s="1"/>
  <c r="A94" i="7" s="1"/>
  <c r="J14" i="7"/>
  <c r="K14" i="7" s="1"/>
  <c r="A14" i="7" s="1"/>
  <c r="J109" i="7"/>
  <c r="K109" i="7" s="1"/>
  <c r="A109" i="7" s="1"/>
  <c r="J79" i="7"/>
  <c r="K79" i="7" s="1"/>
  <c r="A79" i="7" s="1"/>
  <c r="J50" i="7"/>
  <c r="K50" i="7" s="1"/>
  <c r="A50" i="7" s="1"/>
  <c r="J97" i="7"/>
  <c r="K97" i="7" s="1"/>
  <c r="A97" i="7" s="1"/>
  <c r="J21" i="7"/>
  <c r="K21" i="7" s="1"/>
  <c r="A21" i="7" s="1"/>
  <c r="J64" i="7"/>
  <c r="K64" i="7" s="1"/>
  <c r="A64" i="7" s="1"/>
  <c r="J111" i="7"/>
  <c r="K111" i="7" s="1"/>
  <c r="A111" i="7" s="1"/>
  <c r="J27" i="7"/>
  <c r="K27" i="7" s="1"/>
  <c r="A27" i="7" s="1"/>
  <c r="J112" i="7"/>
  <c r="K112" i="7" s="1"/>
  <c r="A112" i="7" s="1"/>
  <c r="J4" i="7"/>
  <c r="K4" i="7" s="1"/>
  <c r="A4" i="7" s="1"/>
  <c r="J52" i="7"/>
  <c r="K52" i="7" s="1"/>
  <c r="A52" i="7" s="1"/>
  <c r="J5" i="7"/>
  <c r="K5" i="7" s="1"/>
  <c r="A5" i="7" s="1"/>
  <c r="J39" i="7"/>
  <c r="K39" i="7" s="1"/>
  <c r="A39" i="7" s="1"/>
  <c r="J41" i="7"/>
  <c r="K41" i="7" s="1"/>
  <c r="A41" i="7" s="1"/>
  <c r="J74" i="7"/>
  <c r="K74" i="7" s="1"/>
  <c r="A74" i="7" s="1"/>
  <c r="J37" i="7"/>
  <c r="K37" i="7" s="1"/>
  <c r="A37" i="7" s="1"/>
  <c r="J117" i="7"/>
  <c r="K117" i="7" s="1"/>
  <c r="A117" i="7" s="1"/>
  <c r="J6" i="7"/>
  <c r="K6" i="7" s="1"/>
  <c r="A6" i="7" s="1"/>
  <c r="J47" i="7"/>
  <c r="K47" i="7" s="1"/>
  <c r="A47" i="7" s="1"/>
  <c r="J46" i="7"/>
  <c r="K46" i="7" s="1"/>
  <c r="A46" i="7" s="1"/>
  <c r="J9" i="7"/>
  <c r="K9" i="7" s="1"/>
  <c r="A9" i="7" s="1"/>
  <c r="J51" i="7"/>
  <c r="K51" i="7" s="1"/>
  <c r="A51" i="7" s="1"/>
  <c r="J10" i="7"/>
  <c r="K10" i="7" s="1"/>
  <c r="A10" i="7" s="1"/>
  <c r="J49" i="7"/>
  <c r="K49" i="7" s="1"/>
  <c r="A49" i="7" s="1"/>
  <c r="J36" i="7"/>
  <c r="K36" i="7" s="1"/>
  <c r="A36" i="7" s="1"/>
  <c r="J16" i="7"/>
  <c r="K16" i="7" s="1"/>
  <c r="A16" i="7" s="1"/>
  <c r="J13" i="7"/>
  <c r="K13" i="7" s="1"/>
  <c r="A13" i="7" s="1"/>
  <c r="J78" i="7"/>
  <c r="K78" i="7" s="1"/>
  <c r="A78" i="7" s="1"/>
  <c r="J62" i="7"/>
  <c r="K62" i="7" s="1"/>
  <c r="A62" i="7" s="1"/>
  <c r="J82" i="7"/>
  <c r="K82" i="7" s="1"/>
  <c r="A82" i="7" s="1"/>
  <c r="J67" i="7"/>
  <c r="K67" i="7" s="1"/>
  <c r="A67" i="7" s="1"/>
  <c r="J53" i="7"/>
  <c r="K53" i="7" s="1"/>
  <c r="A53" i="7" s="1"/>
  <c r="J101" i="7"/>
  <c r="K101" i="7" s="1"/>
  <c r="A101" i="7" s="1"/>
  <c r="J110" i="7"/>
  <c r="K110" i="7" s="1"/>
  <c r="A110" i="7" s="1"/>
  <c r="J99" i="7"/>
  <c r="K99" i="7" s="1"/>
  <c r="A99" i="7" s="1"/>
  <c r="J23" i="7"/>
  <c r="K23" i="7" s="1"/>
  <c r="A23" i="7" s="1"/>
  <c r="J85" i="7"/>
  <c r="K85" i="7" s="1"/>
  <c r="A85" i="7" s="1"/>
  <c r="J32" i="7"/>
  <c r="K32" i="7" s="1"/>
  <c r="A32" i="7" s="1"/>
  <c r="J40" i="7"/>
  <c r="K40" i="7" s="1"/>
  <c r="A40" i="7" s="1"/>
  <c r="J88" i="7"/>
  <c r="K88" i="7" s="1"/>
  <c r="A88" i="7" s="1"/>
  <c r="J8" i="7"/>
  <c r="K8" i="7" s="1"/>
  <c r="A8" i="7" s="1"/>
  <c r="J70" i="7"/>
  <c r="K70" i="7" s="1"/>
  <c r="A70" i="7" s="1"/>
  <c r="J69" i="7"/>
  <c r="K69" i="7" s="1"/>
  <c r="A69" i="7" s="1"/>
  <c r="J116" i="7"/>
  <c r="K116" i="7" s="1"/>
  <c r="A116" i="7" s="1"/>
  <c r="J72" i="7"/>
  <c r="K72" i="7" s="1"/>
  <c r="A72" i="7" s="1"/>
  <c r="J115" i="7"/>
  <c r="K115" i="7" s="1"/>
  <c r="A115" i="7" s="1"/>
  <c r="J114" i="7"/>
  <c r="K114" i="7" s="1"/>
  <c r="A114" i="7" s="1"/>
  <c r="J100" i="7"/>
  <c r="K100" i="7" s="1"/>
  <c r="A100" i="7" s="1"/>
  <c r="J93" i="7"/>
  <c r="K93" i="7" s="1"/>
  <c r="A93" i="7" s="1"/>
  <c r="J77" i="7"/>
  <c r="K77" i="7" s="1"/>
  <c r="A77" i="7" s="1"/>
  <c r="J87" i="7"/>
  <c r="K87" i="7" s="1"/>
  <c r="A87" i="7" s="1"/>
  <c r="J84" i="7"/>
  <c r="K84" i="7" s="1"/>
  <c r="A84" i="7" s="1"/>
  <c r="J86" i="7"/>
  <c r="K86" i="7" s="1"/>
  <c r="A86" i="7" s="1"/>
  <c r="J68" i="7"/>
  <c r="K68" i="7" s="1"/>
  <c r="A68" i="7" s="1"/>
  <c r="J59" i="7"/>
  <c r="K59" i="7" s="1"/>
  <c r="A59" i="7" s="1"/>
  <c r="J43" i="7"/>
  <c r="K43" i="7" s="1"/>
  <c r="A43" i="7" s="1"/>
  <c r="J20" i="7"/>
  <c r="K20" i="7" s="1"/>
  <c r="A20" i="7" s="1"/>
  <c r="J7" i="7"/>
  <c r="K7" i="7" s="1"/>
  <c r="A7" i="7" s="1"/>
  <c r="J124" i="7"/>
  <c r="K124" i="7" s="1"/>
  <c r="A124" i="7" s="1"/>
  <c r="J113" i="7"/>
  <c r="K113" i="7" s="1"/>
  <c r="A113" i="7" s="1"/>
  <c r="J73" i="7"/>
  <c r="K73" i="7" s="1"/>
  <c r="A73" i="7" s="1"/>
  <c r="J58" i="7"/>
  <c r="K58" i="7" s="1"/>
  <c r="A58" i="7" s="1"/>
  <c r="J54" i="7"/>
  <c r="K54" i="7" s="1"/>
  <c r="A54" i="7" s="1"/>
  <c r="J38" i="7"/>
  <c r="K38" i="7" s="1"/>
  <c r="A38" i="7" s="1"/>
  <c r="J119" i="7"/>
  <c r="K119" i="7" s="1"/>
  <c r="A119" i="7" s="1"/>
  <c r="J103" i="7"/>
  <c r="K103" i="7" s="1"/>
  <c r="A103" i="7" s="1"/>
  <c r="J105" i="7"/>
  <c r="K105" i="7" s="1"/>
  <c r="A105" i="7" s="1"/>
  <c r="J122" i="7"/>
  <c r="K122" i="7" s="1"/>
  <c r="A122" i="7" s="1"/>
  <c r="J60" i="7"/>
  <c r="K60" i="7" s="1"/>
  <c r="A60" i="7" s="1"/>
  <c r="J44" i="7"/>
  <c r="K44" i="7" s="1"/>
  <c r="A44" i="7" s="1"/>
  <c r="J28" i="7"/>
  <c r="K28" i="7" s="1"/>
  <c r="A28" i="7" s="1"/>
  <c r="J18" i="7"/>
  <c r="K18" i="7" s="1"/>
  <c r="A18" i="7" s="1"/>
  <c r="J120" i="7"/>
  <c r="K120" i="7" s="1"/>
  <c r="A120" i="7" s="1"/>
  <c r="J104" i="7"/>
  <c r="K104" i="7" s="1"/>
  <c r="A104" i="7" s="1"/>
  <c r="J92" i="7"/>
  <c r="K92" i="7" s="1"/>
  <c r="A92" i="7" s="1"/>
  <c r="J56" i="7"/>
  <c r="K56" i="7" s="1"/>
  <c r="A56" i="7" s="1"/>
  <c r="J106" i="7"/>
  <c r="K106" i="7" s="1"/>
  <c r="A106" i="7" s="1"/>
  <c r="J15" i="7"/>
  <c r="K15" i="7" s="1"/>
  <c r="A15" i="7" s="1"/>
  <c r="J55" i="7"/>
  <c r="K55" i="7" s="1"/>
  <c r="A55" i="7" s="1"/>
  <c r="J24" i="7"/>
  <c r="K24" i="7" s="1"/>
  <c r="A24" i="7" s="1"/>
  <c r="J17" i="7"/>
  <c r="K17" i="7" s="1"/>
  <c r="A17" i="7" s="1"/>
  <c r="J66" i="7"/>
  <c r="K66" i="7" s="1"/>
  <c r="A66" i="7" s="1"/>
  <c r="J102" i="7"/>
  <c r="K102" i="7" s="1"/>
  <c r="A102" i="7" s="1"/>
  <c r="J90" i="7"/>
  <c r="K90" i="7" s="1"/>
  <c r="A90" i="7" s="1"/>
  <c r="J80" i="7"/>
  <c r="K80" i="7" s="1"/>
  <c r="A80" i="7" s="1"/>
  <c r="J95" i="7"/>
  <c r="K95" i="7" s="1"/>
  <c r="A95" i="7" s="1"/>
  <c r="J12" i="7"/>
  <c r="K12" i="7" s="1"/>
  <c r="A12" i="7" s="1"/>
  <c r="J22" i="7"/>
  <c r="K22" i="7" s="1"/>
  <c r="A22" i="7" s="1"/>
  <c r="J11" i="7"/>
  <c r="K11" i="7" s="1"/>
  <c r="A11" i="7" s="1"/>
  <c r="J31" i="7"/>
  <c r="K31" i="7" s="1"/>
  <c r="A31" i="7" s="1"/>
  <c r="J61" i="7"/>
  <c r="K61" i="7" s="1"/>
  <c r="A61" i="7" s="1"/>
  <c r="J98" i="7"/>
  <c r="K98" i="7" s="1"/>
  <c r="A98" i="7" s="1"/>
  <c r="J57" i="7"/>
  <c r="K57" i="7" s="1"/>
  <c r="A57" i="7" s="1"/>
  <c r="J96" i="7"/>
  <c r="K96" i="7" s="1"/>
  <c r="A96" i="7" s="1"/>
  <c r="J89" i="7"/>
  <c r="K89" i="7" s="1"/>
  <c r="A89" i="7" s="1"/>
  <c r="J118" i="7"/>
  <c r="K118" i="7" s="1"/>
  <c r="A118" i="7" s="1"/>
  <c r="J35" i="7"/>
  <c r="K35" i="7" s="1"/>
  <c r="A35" i="7" s="1"/>
  <c r="J71" i="7"/>
  <c r="K71" i="7" s="1"/>
  <c r="A71" i="7" s="1"/>
  <c r="J123" i="7"/>
  <c r="K123" i="7" s="1"/>
  <c r="A123" i="7" s="1"/>
  <c r="J29" i="7"/>
  <c r="K29" i="7" s="1"/>
  <c r="A29" i="7" s="1"/>
  <c r="J26" i="7"/>
  <c r="K26" i="7" s="1"/>
  <c r="A26" i="7" s="1"/>
  <c r="J65" i="7"/>
  <c r="K65" i="7" s="1"/>
  <c r="A65" i="7" s="1"/>
  <c r="J107" i="7"/>
  <c r="K107" i="7" s="1"/>
  <c r="A107" i="7" s="1"/>
  <c r="J75" i="7"/>
  <c r="K75" i="7" s="1"/>
  <c r="A75" i="7" s="1"/>
  <c r="J19" i="7"/>
  <c r="K19" i="7" s="1"/>
  <c r="A19" i="7" s="1"/>
  <c r="J76" i="7"/>
  <c r="K76" i="7" s="1"/>
  <c r="A76" i="7" s="1"/>
  <c r="AG22" i="7" l="1"/>
  <c r="Q13" i="7"/>
  <c r="AF31" i="7"/>
  <c r="AB7" i="7"/>
  <c r="AM4" i="7"/>
  <c r="T6" i="7"/>
  <c r="AL33" i="7"/>
  <c r="AL7" i="7"/>
  <c r="AG15" i="7"/>
  <c r="S4" i="7"/>
  <c r="AM23" i="7"/>
  <c r="O33" i="7"/>
  <c r="AB24" i="7"/>
  <c r="AE9" i="7"/>
  <c r="AE10" i="7" s="1"/>
  <c r="AJ9" i="7"/>
  <c r="AJ10" i="7" s="1"/>
  <c r="AB13" i="7"/>
  <c r="AA6" i="7"/>
  <c r="AK34" i="7"/>
  <c r="AH25" i="7"/>
  <c r="Z35" i="7"/>
  <c r="AA33" i="7"/>
  <c r="S34" i="7"/>
  <c r="AJ32" i="7"/>
  <c r="S22" i="7"/>
  <c r="AF14" i="7"/>
  <c r="R23" i="7"/>
  <c r="Y13" i="7"/>
  <c r="Q4" i="7"/>
  <c r="AD32" i="7"/>
  <c r="O6" i="7"/>
  <c r="T15" i="7"/>
  <c r="AA14" i="7"/>
  <c r="R5" i="7"/>
  <c r="AK15" i="7"/>
  <c r="AF25" i="7"/>
  <c r="AF16" i="7"/>
  <c r="U13" i="7"/>
  <c r="AI32" i="7"/>
  <c r="W34" i="7"/>
  <c r="O34" i="7"/>
  <c r="AD25" i="7"/>
  <c r="S31" i="7"/>
  <c r="AG13" i="7"/>
  <c r="Y4" i="7"/>
  <c r="X14" i="7"/>
  <c r="P6" i="7"/>
  <c r="AH14" i="7"/>
  <c r="N7" i="7"/>
  <c r="AJ7" i="7"/>
  <c r="R32" i="7"/>
  <c r="AI5" i="7"/>
  <c r="AF33" i="7"/>
  <c r="N32" i="7"/>
  <c r="AI34" i="7"/>
  <c r="AK9" i="7"/>
  <c r="AK10" i="7" s="1"/>
  <c r="AG35" i="7"/>
  <c r="W22" i="7"/>
  <c r="Y5" i="7"/>
  <c r="AB8" i="7"/>
  <c r="AK25" i="7"/>
  <c r="AJ16" i="7"/>
  <c r="Z14" i="7"/>
  <c r="X22" i="7"/>
  <c r="Z4" i="7"/>
  <c r="U22" i="7"/>
  <c r="AD35" i="7"/>
  <c r="N15" i="7"/>
  <c r="AJ23" i="7"/>
  <c r="O25" i="7"/>
  <c r="AK26" i="7"/>
  <c r="AJ18" i="7"/>
  <c r="AJ19" i="7" s="1"/>
  <c r="T14" i="7"/>
  <c r="AJ36" i="7"/>
  <c r="AJ37" i="7" s="1"/>
  <c r="U14" i="7"/>
  <c r="U8" i="7"/>
  <c r="W16" i="7"/>
  <c r="Q36" i="7"/>
  <c r="AK27" i="7"/>
  <c r="AK28" i="7" s="1"/>
  <c r="AM26" i="7"/>
  <c r="N4" i="7"/>
  <c r="Z24" i="7"/>
  <c r="AD9" i="7"/>
  <c r="AD10" i="7" s="1"/>
  <c r="O26" i="7"/>
  <c r="AL18" i="7"/>
  <c r="AL19" i="7" s="1"/>
  <c r="AF5" i="7"/>
  <c r="U7" i="7"/>
  <c r="U31" i="7"/>
  <c r="P7" i="7"/>
  <c r="AJ5" i="7"/>
  <c r="AE5" i="7"/>
  <c r="Y6" i="7"/>
  <c r="P24" i="7"/>
  <c r="P32" i="7"/>
  <c r="O32" i="7"/>
  <c r="AJ34" i="7"/>
  <c r="Z25" i="7"/>
  <c r="P31" i="7"/>
  <c r="AG23" i="7"/>
  <c r="O8" i="7"/>
  <c r="Y9" i="7"/>
  <c r="Y10" i="7" s="1"/>
  <c r="O7" i="7"/>
  <c r="O14" i="7"/>
  <c r="AF4" i="7"/>
  <c r="AC33" i="7"/>
  <c r="X31" i="7"/>
  <c r="AF13" i="7"/>
  <c r="Q14" i="7"/>
  <c r="AM34" i="7"/>
  <c r="V4" i="7"/>
  <c r="AC5" i="7"/>
  <c r="AF8" i="7"/>
  <c r="S35" i="7"/>
  <c r="Y31" i="7"/>
  <c r="AA7" i="7"/>
  <c r="AL24" i="7"/>
  <c r="V25" i="7"/>
  <c r="O4" i="7"/>
  <c r="S14" i="7"/>
  <c r="S6" i="7"/>
  <c r="AF22" i="7"/>
  <c r="AL22" i="7"/>
  <c r="AK6" i="7"/>
  <c r="Y34" i="7"/>
  <c r="AG7" i="7"/>
  <c r="Q15" i="7"/>
  <c r="U34" i="7"/>
  <c r="U35" i="7"/>
  <c r="W13" i="7"/>
  <c r="AI6" i="7"/>
  <c r="Q8" i="7"/>
  <c r="O9" i="7"/>
  <c r="Q6" i="7"/>
  <c r="AH13" i="7"/>
  <c r="Z22" i="7"/>
  <c r="T5" i="7"/>
  <c r="T22" i="7"/>
  <c r="Z16" i="7"/>
  <c r="AG36" i="7"/>
  <c r="AG37" i="7" s="1"/>
  <c r="V22" i="7"/>
  <c r="AC27" i="7"/>
  <c r="AC28" i="7" s="1"/>
  <c r="AB14" i="7"/>
  <c r="Y16" i="7"/>
  <c r="V26" i="7"/>
  <c r="AF34" i="7"/>
  <c r="V13" i="7"/>
  <c r="P15" i="7"/>
  <c r="X17" i="7"/>
  <c r="AH27" i="7"/>
  <c r="AH28" i="7" s="1"/>
  <c r="R22" i="7"/>
  <c r="AB23" i="7"/>
  <c r="N5" i="7"/>
  <c r="AM31" i="7"/>
  <c r="S16" i="7"/>
  <c r="AG8" i="7"/>
  <c r="AF35" i="7"/>
  <c r="AC17" i="7"/>
  <c r="S27" i="7"/>
  <c r="AC8" i="7"/>
  <c r="AE31" i="7"/>
  <c r="Z32" i="7"/>
  <c r="AD16" i="7"/>
  <c r="AB26" i="7"/>
  <c r="S36" i="7"/>
  <c r="S37" i="7" s="1"/>
  <c r="S23" i="7"/>
  <c r="Y17" i="7"/>
  <c r="AC23" i="7"/>
  <c r="AE24" i="7"/>
  <c r="AI9" i="7"/>
  <c r="AI10" i="7" s="1"/>
  <c r="AD22" i="7"/>
  <c r="X13" i="7"/>
  <c r="AH32" i="7"/>
  <c r="P22" i="7"/>
  <c r="AI13" i="7"/>
  <c r="AD6" i="7"/>
  <c r="AC24" i="7"/>
  <c r="AC4" i="7"/>
  <c r="Q34" i="7"/>
  <c r="W24" i="7"/>
  <c r="AL9" i="7"/>
  <c r="AL10" i="7" s="1"/>
  <c r="AI7" i="7"/>
  <c r="AL15" i="7"/>
  <c r="W15" i="7"/>
  <c r="Q16" i="7"/>
  <c r="AL5" i="7"/>
  <c r="AE4" i="7"/>
  <c r="O5" i="7"/>
  <c r="U23" i="7"/>
  <c r="V31" i="7"/>
  <c r="X7" i="7"/>
  <c r="X23" i="7"/>
  <c r="N8" i="7"/>
  <c r="AB4" i="7"/>
  <c r="AG14" i="7"/>
  <c r="R8" i="7"/>
  <c r="AA16" i="7"/>
  <c r="AB32" i="7"/>
  <c r="AF23" i="7"/>
  <c r="AH24" i="7"/>
  <c r="AG9" i="7"/>
  <c r="AD31" i="7"/>
  <c r="P4" i="7"/>
  <c r="R33" i="7"/>
  <c r="Q7" i="7"/>
  <c r="Z6" i="7"/>
  <c r="AE32" i="7"/>
  <c r="AH34" i="7"/>
  <c r="S33" i="7"/>
  <c r="W8" i="7"/>
  <c r="AL25" i="7"/>
  <c r="W14" i="7"/>
  <c r="P14" i="7"/>
  <c r="S24" i="7"/>
  <c r="Y35" i="7"/>
  <c r="AM14" i="7"/>
  <c r="AI24" i="7"/>
  <c r="AJ4" i="7"/>
  <c r="AD33" i="7"/>
  <c r="AC7" i="7"/>
  <c r="O15" i="7"/>
  <c r="W25" i="7"/>
  <c r="U17" i="7"/>
  <c r="AH8" i="7"/>
  <c r="T32" i="7"/>
  <c r="AL8" i="7"/>
  <c r="R26" i="7"/>
  <c r="T18" i="7"/>
  <c r="AI35" i="7"/>
  <c r="AK14" i="7"/>
  <c r="Z15" i="7"/>
  <c r="U36" i="7"/>
  <c r="U37" i="7" s="1"/>
  <c r="Y18" i="7"/>
  <c r="Y19" i="7" s="1"/>
  <c r="AE33" i="7"/>
  <c r="W33" i="7"/>
  <c r="Q5" i="7"/>
  <c r="W5" i="7"/>
  <c r="P35" i="7"/>
  <c r="AD15" i="7"/>
  <c r="R35" i="7"/>
  <c r="AD17" i="7"/>
  <c r="AI18" i="7"/>
  <c r="AI19" i="7" s="1"/>
  <c r="AK16" i="7"/>
  <c r="V14" i="7"/>
  <c r="AG34" i="7"/>
  <c r="AA9" i="7"/>
  <c r="AF36" i="7"/>
  <c r="AF37" i="7" s="1"/>
  <c r="AE27" i="7"/>
  <c r="AE28" i="7" s="1"/>
  <c r="AK24" i="7"/>
  <c r="AM18" i="7"/>
  <c r="AM19" i="7" s="1"/>
  <c r="U33" i="7"/>
  <c r="U24" i="7"/>
  <c r="N17" i="7"/>
  <c r="W17" i="7"/>
  <c r="AE7" i="7"/>
  <c r="N31" i="7"/>
  <c r="S7" i="7"/>
  <c r="X32" i="7"/>
  <c r="P5" i="7"/>
  <c r="Q23" i="7"/>
  <c r="AI33" i="7"/>
  <c r="W31" i="7"/>
  <c r="AE6" i="7"/>
  <c r="AB15" i="7"/>
  <c r="N16" i="7"/>
  <c r="N13" i="7"/>
  <c r="AF7" i="7"/>
  <c r="Y8" i="7"/>
  <c r="AA35" i="7"/>
  <c r="S5" i="7"/>
  <c r="S8" i="7"/>
  <c r="AD14" i="7"/>
  <c r="AJ6" i="7"/>
  <c r="AB33" i="7"/>
  <c r="AB31" i="7"/>
  <c r="AC6" i="7"/>
  <c r="U32" i="7"/>
  <c r="AD13" i="7"/>
  <c r="AG32" i="7"/>
  <c r="T24" i="7"/>
  <c r="T35" i="7"/>
  <c r="AK22" i="7"/>
  <c r="AD23" i="7"/>
  <c r="AL34" i="7"/>
  <c r="X16" i="7"/>
  <c r="AJ25" i="7"/>
  <c r="R4" i="7"/>
  <c r="W23" i="7"/>
  <c r="Y22" i="7"/>
  <c r="AH23" i="7"/>
  <c r="X33" i="7"/>
  <c r="S32" i="7"/>
  <c r="AB22" i="7"/>
  <c r="T7" i="7"/>
  <c r="AA34" i="7"/>
  <c r="AH9" i="7"/>
  <c r="AH10" i="7" s="1"/>
  <c r="X4" i="7"/>
  <c r="P23" i="7"/>
  <c r="AM15" i="7"/>
  <c r="AL16" i="7"/>
  <c r="X5" i="7"/>
  <c r="X6" i="7"/>
  <c r="AG5" i="7"/>
  <c r="R15" i="7"/>
  <c r="AD34" i="7"/>
  <c r="AG24" i="7"/>
  <c r="AH26" i="7"/>
  <c r="Q18" i="7"/>
  <c r="AK35" i="7"/>
  <c r="O22" i="7"/>
  <c r="U25" i="7"/>
  <c r="X26" i="7"/>
  <c r="AD18" i="7"/>
  <c r="AD19" i="7" s="1"/>
  <c r="P17" i="7"/>
  <c r="AG33" i="7"/>
  <c r="AE35" i="7"/>
  <c r="AE26" i="7"/>
  <c r="AA18" i="7"/>
  <c r="AA19" i="7" s="1"/>
  <c r="W4" i="7"/>
  <c r="X15" i="7"/>
  <c r="Y24" i="7"/>
  <c r="AK32" i="7"/>
  <c r="AE22" i="7"/>
  <c r="AI16" i="7"/>
  <c r="AI26" i="7"/>
  <c r="T26" i="7"/>
  <c r="T13" i="7"/>
  <c r="AL17" i="7"/>
  <c r="AK4" i="7"/>
  <c r="O24" i="7"/>
  <c r="O35" i="7"/>
  <c r="Z17" i="7"/>
  <c r="AD27" i="7"/>
  <c r="AD28" i="7" s="1"/>
  <c r="AE16" i="7"/>
  <c r="AJ31" i="7"/>
  <c r="Y33" i="7"/>
  <c r="AC25" i="7"/>
  <c r="AG17" i="7"/>
  <c r="AA5" i="7"/>
  <c r="AL31" i="7"/>
  <c r="AH22" i="7"/>
  <c r="U5" i="7"/>
  <c r="AE14" i="7"/>
  <c r="AA22" i="7"/>
  <c r="AE23" i="7"/>
  <c r="T33" i="7"/>
  <c r="AK13" i="7"/>
  <c r="AH33" i="7"/>
  <c r="X8" i="7"/>
  <c r="Y25" i="7"/>
  <c r="R31" i="7"/>
  <c r="AC32" i="7"/>
  <c r="AC34" i="7"/>
  <c r="Q35" i="7"/>
  <c r="O13" i="7"/>
  <c r="AI31" i="7"/>
  <c r="AH4" i="7"/>
  <c r="AK33" i="7"/>
  <c r="R13" i="7"/>
  <c r="AC31" i="7"/>
  <c r="AA32" i="7"/>
  <c r="Z5" i="7"/>
  <c r="AH31" i="7"/>
  <c r="AL6" i="7"/>
  <c r="S15" i="7"/>
  <c r="P16" i="7"/>
  <c r="Z23" i="7"/>
  <c r="AI23" i="7"/>
  <c r="V8" i="7"/>
  <c r="X25" i="7"/>
  <c r="Z13" i="7"/>
  <c r="AK31" i="7"/>
  <c r="V32" i="7"/>
  <c r="R14" i="7"/>
  <c r="P13" i="7"/>
  <c r="Z7" i="7"/>
  <c r="AF24" i="7"/>
  <c r="AM13" i="7"/>
  <c r="AJ14" i="7"/>
  <c r="Z8" i="7"/>
  <c r="AG25" i="7"/>
  <c r="AL4" i="7"/>
  <c r="T23" i="7"/>
  <c r="AK8" i="7"/>
  <c r="AH35" i="7"/>
  <c r="Z33" i="7"/>
  <c r="N33" i="7"/>
  <c r="AA23" i="7"/>
  <c r="AF9" i="7"/>
  <c r="AF10" i="7" s="1"/>
  <c r="AB25" i="7"/>
  <c r="AD8" i="7"/>
  <c r="T17" i="7"/>
  <c r="O27" i="7"/>
  <c r="O28" i="7" s="1"/>
  <c r="AH36" i="7"/>
  <c r="AH37" i="7" s="1"/>
  <c r="N6" i="7"/>
  <c r="AB16" i="7"/>
  <c r="AE17" i="7"/>
  <c r="AH7" i="7"/>
  <c r="AI27" i="7"/>
  <c r="AI28" i="7" s="1"/>
  <c r="AH6" i="7"/>
  <c r="V16" i="7"/>
  <c r="W36" i="7"/>
  <c r="W37" i="7" s="1"/>
  <c r="Q22" i="7"/>
  <c r="AF32" i="7"/>
  <c r="AE13" i="7"/>
  <c r="AM25" i="7"/>
  <c r="V24" i="7"/>
  <c r="AL23" i="7"/>
  <c r="AC9" i="7"/>
  <c r="AC10" i="7" s="1"/>
  <c r="AC36" i="7"/>
  <c r="AC37" i="7" s="1"/>
  <c r="O18" i="7"/>
  <c r="U6" i="7"/>
  <c r="S18" i="7"/>
  <c r="R6" i="7"/>
  <c r="AA15" i="7"/>
  <c r="X35" i="7"/>
  <c r="AK17" i="7"/>
  <c r="AE18" i="7"/>
  <c r="AE19" i="7" s="1"/>
  <c r="R17" i="7"/>
  <c r="AG31" i="7"/>
  <c r="AE34" i="7"/>
  <c r="AE25" i="7"/>
  <c r="AB36" i="7"/>
  <c r="AB37" i="7" s="1"/>
  <c r="AI14" i="7"/>
  <c r="AB6" i="7"/>
  <c r="AH16" i="7"/>
  <c r="Z34" i="7"/>
  <c r="Y14" i="7"/>
  <c r="T16" i="7"/>
  <c r="AL26" i="7"/>
  <c r="AG27" i="7"/>
  <c r="AG28" i="7" s="1"/>
  <c r="T8" i="7"/>
  <c r="AG18" i="7"/>
  <c r="AG19" i="7" s="1"/>
  <c r="V23" i="7"/>
  <c r="AM8" i="7"/>
  <c r="S9" i="7"/>
  <c r="AJ26" i="7"/>
  <c r="X18" i="7"/>
  <c r="X19" i="7" s="1"/>
  <c r="AI36" i="7"/>
  <c r="AI37" i="7" s="1"/>
  <c r="AJ13" i="7"/>
  <c r="U15" i="7"/>
  <c r="U16" i="7"/>
  <c r="O17" i="7"/>
  <c r="AI22" i="7"/>
  <c r="AG4" i="7"/>
  <c r="AM22" i="7"/>
  <c r="O16" i="7"/>
  <c r="AE15" i="7"/>
  <c r="V6" i="7"/>
  <c r="Q25" i="7"/>
  <c r="AD36" i="7"/>
  <c r="AD37" i="7" s="1"/>
  <c r="AA27" i="7"/>
  <c r="AA28" i="7" s="1"/>
  <c r="AH15" i="7"/>
  <c r="AF18" i="7"/>
  <c r="AF19" i="7" s="1"/>
  <c r="AM33" i="7"/>
  <c r="AJ24" i="7"/>
  <c r="Q17" i="7"/>
  <c r="AB17" i="7"/>
  <c r="AK7" i="7"/>
  <c r="N26" i="7"/>
  <c r="U4" i="7"/>
  <c r="AA8" i="7"/>
  <c r="V9" i="7"/>
  <c r="AD26" i="7"/>
  <c r="Z18" i="7"/>
  <c r="X24" i="7"/>
  <c r="AB18" i="7"/>
  <c r="AB19" i="7" s="1"/>
  <c r="T31" i="7"/>
  <c r="AJ17" i="7"/>
  <c r="N22" i="7"/>
  <c r="AH17" i="7"/>
  <c r="T27" i="7"/>
  <c r="X34" i="7"/>
  <c r="P9" i="7"/>
  <c r="AL36" i="7"/>
  <c r="AL37" i="7" s="1"/>
  <c r="Q32" i="7"/>
  <c r="AJ33" i="7"/>
  <c r="AI4" i="7"/>
  <c r="T9" i="7"/>
  <c r="AM24" i="7"/>
  <c r="W9" i="7"/>
  <c r="Y26" i="7"/>
  <c r="Y27" i="7"/>
  <c r="Y28" i="7" s="1"/>
  <c r="Z9" i="7"/>
  <c r="AL13" i="7"/>
  <c r="N23" i="7"/>
  <c r="AJ35" i="7"/>
  <c r="AK36" i="7"/>
  <c r="AK37" i="7" s="1"/>
  <c r="W27" i="7"/>
  <c r="W28" i="7" s="1"/>
  <c r="AC14" i="7"/>
  <c r="R27" i="7"/>
  <c r="R28" i="7" s="1"/>
  <c r="AL32" i="7"/>
  <c r="P8" i="7"/>
  <c r="R16" i="7"/>
  <c r="P36" i="7"/>
  <c r="P37" i="7" s="1"/>
  <c r="AD5" i="7"/>
  <c r="V5" i="7"/>
  <c r="AK23" i="7"/>
  <c r="AL14" i="7"/>
  <c r="X9" i="7"/>
  <c r="AC15" i="7"/>
  <c r="AB35" i="7"/>
  <c r="AA26" i="7"/>
  <c r="P18" i="7"/>
  <c r="P19" i="7" s="1"/>
  <c r="AM16" i="7"/>
  <c r="AA4" i="7"/>
  <c r="V7" i="7"/>
  <c r="AM9" i="7"/>
  <c r="AM10" i="7" s="1"/>
  <c r="AA17" i="7"/>
  <c r="X27" i="7"/>
  <c r="X28" i="7" s="1"/>
  <c r="N34" i="7"/>
  <c r="AB27" i="7"/>
  <c r="AB28" i="7" s="1"/>
  <c r="Y32" i="7"/>
  <c r="T34" i="7"/>
  <c r="AM35" i="7"/>
  <c r="Z26" i="7"/>
  <c r="AL27" i="7"/>
  <c r="AL28" i="7" s="1"/>
  <c r="Q9" i="7"/>
  <c r="Q10" i="7" s="1"/>
  <c r="AF27" i="7"/>
  <c r="AF28" i="7" s="1"/>
  <c r="V15" i="7"/>
  <c r="AC18" i="7"/>
  <c r="AC19" i="7" s="1"/>
  <c r="AK5" i="7"/>
  <c r="S26" i="7"/>
  <c r="AK18" i="7"/>
  <c r="AK19" i="7" s="1"/>
  <c r="AA13" i="7"/>
  <c r="Y23" i="7"/>
  <c r="R34" i="7"/>
  <c r="V33" i="7"/>
  <c r="W35" i="7"/>
  <c r="N24" i="7"/>
  <c r="AB9" i="7"/>
  <c r="W26" i="7"/>
  <c r="Q27" i="7"/>
  <c r="AI17" i="7"/>
  <c r="AD4" i="7"/>
  <c r="Q24" i="7"/>
  <c r="AC35" i="7"/>
  <c r="AG26" i="7"/>
  <c r="U18" i="7"/>
  <c r="U19" i="7" s="1"/>
  <c r="AF15" i="7"/>
  <c r="W18" i="7"/>
  <c r="W19" i="7" s="1"/>
  <c r="AH5" i="7"/>
  <c r="P25" i="7"/>
  <c r="AC26" i="7"/>
  <c r="Q26" i="7"/>
  <c r="AA31" i="7"/>
  <c r="O23" i="7"/>
  <c r="R24" i="7"/>
  <c r="Q33" i="7"/>
  <c r="Y7" i="7"/>
  <c r="P34" i="7"/>
  <c r="S17" i="7"/>
  <c r="X36" i="7"/>
  <c r="X37" i="7" s="1"/>
  <c r="AF6" i="7"/>
  <c r="T36" i="7"/>
  <c r="T4" i="7"/>
  <c r="Y15" i="7"/>
  <c r="AI25" i="7"/>
  <c r="Y36" i="7"/>
  <c r="Y37" i="7" s="1"/>
  <c r="V27" i="7"/>
  <c r="V28" i="7" s="1"/>
  <c r="AC16" i="7"/>
  <c r="O31" i="7"/>
  <c r="AM6" i="7"/>
  <c r="AG16" i="7"/>
  <c r="AE36" i="7"/>
  <c r="AE37" i="7" s="1"/>
  <c r="N36" i="7"/>
  <c r="N37" i="7" s="1"/>
  <c r="Q31" i="7"/>
  <c r="V17" i="7"/>
  <c r="N27" i="7"/>
  <c r="N28" i="7" s="1"/>
  <c r="N25" i="7"/>
  <c r="V18" i="7"/>
  <c r="V19" i="7" s="1"/>
  <c r="AA24" i="7"/>
  <c r="R18" i="7"/>
  <c r="R19" i="7" s="1"/>
  <c r="AJ22" i="7"/>
  <c r="O36" i="7"/>
  <c r="O37" i="7" s="1"/>
  <c r="P33" i="7"/>
  <c r="AJ8" i="7"/>
  <c r="AD24" i="7"/>
  <c r="W7" i="7"/>
  <c r="AM5" i="7"/>
  <c r="N35" i="7"/>
  <c r="Z36" i="7"/>
  <c r="Z37" i="7" s="1"/>
  <c r="AM27" i="7"/>
  <c r="AM28" i="7" s="1"/>
  <c r="R7" i="7"/>
  <c r="V36" i="7"/>
  <c r="V37" i="7" s="1"/>
  <c r="AB5" i="7"/>
  <c r="AJ15" i="7"/>
  <c r="R25" i="7"/>
  <c r="AF26" i="7"/>
  <c r="P27" i="7"/>
  <c r="AL35" i="7"/>
  <c r="Z31" i="7"/>
  <c r="W32" i="7"/>
  <c r="V35" i="7"/>
  <c r="AM36" i="7"/>
  <c r="AM37" i="7" s="1"/>
  <c r="S13" i="7"/>
  <c r="N14" i="7"/>
  <c r="AI8" i="7"/>
  <c r="AE8" i="7"/>
  <c r="AI15" i="7"/>
  <c r="W6" i="7"/>
  <c r="U9" i="7"/>
  <c r="U10" i="7" s="1"/>
  <c r="AF17" i="7"/>
  <c r="U27" i="7"/>
  <c r="U28" i="7" s="1"/>
  <c r="AM7" i="7"/>
  <c r="R36" i="7"/>
  <c r="R37" i="7" s="1"/>
  <c r="AG6" i="7"/>
  <c r="V34" i="7"/>
  <c r="R9" i="7"/>
  <c r="R10" i="7" s="1"/>
  <c r="AA36" i="7"/>
  <c r="AA37" i="7" s="1"/>
  <c r="N18" i="7"/>
  <c r="N19" i="7" s="1"/>
  <c r="N9" i="7"/>
  <c r="N10" i="7" s="1"/>
  <c r="AC13" i="7"/>
  <c r="AB34" i="7"/>
  <c r="T25" i="7"/>
  <c r="AM17" i="7"/>
  <c r="Z27" i="7"/>
  <c r="Z28" i="7" s="1"/>
  <c r="AD7" i="7"/>
  <c r="P26" i="7"/>
  <c r="AC22" i="7"/>
  <c r="S25" i="7"/>
  <c r="AH18" i="7"/>
  <c r="AH19" i="7" s="1"/>
  <c r="AA25" i="7"/>
  <c r="AJ27" i="7"/>
  <c r="AJ28" i="7" s="1"/>
  <c r="AM32" i="7"/>
  <c r="U26" i="7"/>
  <c r="Z19" i="7" l="1"/>
  <c r="X10" i="7"/>
  <c r="Z10" i="7"/>
  <c r="S10" i="7"/>
  <c r="AG10" i="7"/>
  <c r="AA10" i="7"/>
  <c r="S19" i="7"/>
  <c r="AB10" i="7"/>
  <c r="O19" i="7"/>
  <c r="S28" i="7"/>
  <c r="P28" i="7"/>
  <c r="P10" i="7"/>
  <c r="W10" i="7"/>
  <c r="O10" i="7"/>
  <c r="V10" i="7"/>
  <c r="T28" i="7"/>
  <c r="T19" i="7"/>
  <c r="T37" i="7"/>
  <c r="T10" i="7"/>
  <c r="Q28" i="7"/>
  <c r="Q19" i="7"/>
  <c r="Q37" i="7"/>
  <c r="AG11" i="7" l="1"/>
  <c r="U38" i="7"/>
  <c r="AK29" i="7"/>
  <c r="AJ38" i="7"/>
  <c r="AF11" i="7"/>
  <c r="AL38" i="7"/>
  <c r="AL20" i="7"/>
  <c r="V38" i="7"/>
  <c r="AB29" i="7"/>
  <c r="P38" i="7"/>
  <c r="N11" i="7"/>
  <c r="AI29" i="7"/>
  <c r="T38" i="7"/>
  <c r="S11" i="7"/>
  <c r="P29" i="7"/>
  <c r="AG20" i="7"/>
  <c r="AI38" i="7"/>
  <c r="AM29" i="7"/>
  <c r="AK38" i="7"/>
  <c r="AJ20" i="7"/>
  <c r="AL29" i="7"/>
  <c r="Q20" i="7"/>
  <c r="AC38" i="7"/>
  <c r="X38" i="7"/>
  <c r="T20" i="7"/>
  <c r="AF20" i="7"/>
  <c r="AI11" i="7"/>
  <c r="AA20" i="7"/>
  <c r="AH20" i="7"/>
  <c r="Q38" i="7"/>
  <c r="O20" i="7"/>
  <c r="AD38" i="7"/>
  <c r="T11" i="7"/>
  <c r="AF29" i="7"/>
  <c r="Y38" i="7"/>
  <c r="AM38" i="7"/>
  <c r="AD11" i="7"/>
  <c r="AE29" i="7"/>
  <c r="AA29" i="7"/>
  <c r="X11" i="7"/>
  <c r="AK20" i="7"/>
  <c r="AJ29" i="7"/>
  <c r="U11" i="7"/>
  <c r="O11" i="7"/>
  <c r="Y20" i="7"/>
  <c r="O29" i="7"/>
  <c r="Z20" i="7"/>
  <c r="AC20" i="7"/>
  <c r="AE38" i="7"/>
  <c r="R11" i="7"/>
  <c r="Q11" i="7"/>
  <c r="Y11" i="7"/>
  <c r="AI20" i="7"/>
  <c r="AH38" i="7"/>
  <c r="R38" i="7"/>
  <c r="S29" i="7"/>
  <c r="AB38" i="7"/>
  <c r="V11" i="7"/>
  <c r="Y29" i="7"/>
  <c r="AB11" i="7"/>
  <c r="V20" i="7"/>
  <c r="N20" i="7"/>
  <c r="AG38" i="7"/>
  <c r="AH11" i="7"/>
  <c r="T29" i="7"/>
  <c r="P20" i="7"/>
  <c r="V29" i="7"/>
  <c r="P11" i="7"/>
  <c r="AJ11" i="7"/>
  <c r="S38" i="7"/>
  <c r="AD20" i="7"/>
  <c r="AC11" i="7"/>
  <c r="W11" i="7"/>
  <c r="Q29" i="7"/>
  <c r="N29" i="7"/>
  <c r="Z29" i="7"/>
  <c r="N38" i="7"/>
  <c r="AC29" i="7"/>
  <c r="AA11" i="7"/>
  <c r="W38" i="7"/>
  <c r="AF38" i="7"/>
  <c r="AG29" i="7"/>
  <c r="AB20" i="7"/>
  <c r="R29" i="7"/>
  <c r="U20" i="7"/>
  <c r="O38" i="7"/>
  <c r="AE11" i="7"/>
  <c r="Z11" i="7"/>
  <c r="AM11" i="7"/>
  <c r="U29" i="7"/>
  <c r="X29" i="7"/>
  <c r="AK11" i="7"/>
  <c r="AL11" i="7"/>
  <c r="AD29" i="7"/>
  <c r="S20" i="7"/>
  <c r="W29" i="7"/>
  <c r="W20" i="7"/>
  <c r="R20" i="7"/>
  <c r="AE20" i="7"/>
  <c r="AA38" i="7"/>
  <c r="AH29" i="7"/>
  <c r="AM20" i="7"/>
  <c r="X20" i="7"/>
  <c r="Z38" i="7"/>
</calcChain>
</file>

<file path=xl/sharedStrings.xml><?xml version="1.0" encoding="utf-8"?>
<sst xmlns="http://schemas.openxmlformats.org/spreadsheetml/2006/main" count="4686" uniqueCount="1531">
  <si>
    <t>Surname</t>
  </si>
  <si>
    <t>Club</t>
  </si>
  <si>
    <t>Oliver</t>
  </si>
  <si>
    <t>Matthew</t>
  </si>
  <si>
    <t>Jacob</t>
  </si>
  <si>
    <t>Clayton</t>
  </si>
  <si>
    <t>Samuel</t>
  </si>
  <si>
    <t>Henry</t>
  </si>
  <si>
    <t>Max</t>
  </si>
  <si>
    <t>Paul</t>
  </si>
  <si>
    <t>Hastings</t>
  </si>
  <si>
    <t>Isaac</t>
  </si>
  <si>
    <t>Elliott</t>
  </si>
  <si>
    <t>Noah</t>
  </si>
  <si>
    <t>Adam</t>
  </si>
  <si>
    <t>Benjamin</t>
  </si>
  <si>
    <t>James</t>
  </si>
  <si>
    <t>Taylor</t>
  </si>
  <si>
    <t>Joshua</t>
  </si>
  <si>
    <t>U11 Boys</t>
  </si>
  <si>
    <t>Collins</t>
  </si>
  <si>
    <t>Fox</t>
  </si>
  <si>
    <t>Katherine</t>
  </si>
  <si>
    <t>Daisy</t>
  </si>
  <si>
    <t>Alex</t>
  </si>
  <si>
    <t>Lucy</t>
  </si>
  <si>
    <t>Rowe</t>
  </si>
  <si>
    <t>Sophie</t>
  </si>
  <si>
    <t>Florence</t>
  </si>
  <si>
    <t>Webb</t>
  </si>
  <si>
    <t>U11 Girls</t>
  </si>
  <si>
    <t>U13 Girls</t>
  </si>
  <si>
    <t>Brown</t>
  </si>
  <si>
    <t>Lara</t>
  </si>
  <si>
    <t>Cox</t>
  </si>
  <si>
    <t>Naomi</t>
  </si>
  <si>
    <t>Dickinson</t>
  </si>
  <si>
    <t>Grace</t>
  </si>
  <si>
    <t>Goodbourn</t>
  </si>
  <si>
    <t>Isabella</t>
  </si>
  <si>
    <t>Rebecca</t>
  </si>
  <si>
    <t>Amy</t>
  </si>
  <si>
    <t>Mia</t>
  </si>
  <si>
    <t>Abigail</t>
  </si>
  <si>
    <t>U13 Boys</t>
  </si>
  <si>
    <t>Louis</t>
  </si>
  <si>
    <t>Blythe</t>
  </si>
  <si>
    <t>Thomas</t>
  </si>
  <si>
    <t>Harry</t>
  </si>
  <si>
    <t>Gilbert</t>
  </si>
  <si>
    <t>Goodman</t>
  </si>
  <si>
    <t>Charlie</t>
  </si>
  <si>
    <t>Raphael</t>
  </si>
  <si>
    <t>Oscar</t>
  </si>
  <si>
    <t>Jude</t>
  </si>
  <si>
    <t>Nixon</t>
  </si>
  <si>
    <t>Michael</t>
  </si>
  <si>
    <t>Roberts</t>
  </si>
  <si>
    <t>Jamie</t>
  </si>
  <si>
    <t>Toby</t>
  </si>
  <si>
    <t>Ben</t>
  </si>
  <si>
    <t>Ed</t>
  </si>
  <si>
    <t>Nicole</t>
  </si>
  <si>
    <t>Emily</t>
  </si>
  <si>
    <t>Alice</t>
  </si>
  <si>
    <t>Xanthe</t>
  </si>
  <si>
    <t>Rosie</t>
  </si>
  <si>
    <t>Gasson</t>
  </si>
  <si>
    <t>Kirsten</t>
  </si>
  <si>
    <t>Lillie</t>
  </si>
  <si>
    <t>Hellyer</t>
  </si>
  <si>
    <t>Laila</t>
  </si>
  <si>
    <t>Hobbs</t>
  </si>
  <si>
    <t>Esme</t>
  </si>
  <si>
    <t>Eleni</t>
  </si>
  <si>
    <t>Pistolas</t>
  </si>
  <si>
    <t>Imogen</t>
  </si>
  <si>
    <t>Stephenson</t>
  </si>
  <si>
    <t>Tuesday</t>
  </si>
  <si>
    <t>U15 Girls</t>
  </si>
  <si>
    <t>U15 Boys</t>
  </si>
  <si>
    <t>Luke</t>
  </si>
  <si>
    <t>Alexander</t>
  </si>
  <si>
    <t>Barnett</t>
  </si>
  <si>
    <t>Jonathan</t>
  </si>
  <si>
    <t>Beckett</t>
  </si>
  <si>
    <t>Finlay</t>
  </si>
  <si>
    <t>Sam</t>
  </si>
  <si>
    <t>Jack</t>
  </si>
  <si>
    <t>Cooley</t>
  </si>
  <si>
    <t>Rowan</t>
  </si>
  <si>
    <t>Curtis</t>
  </si>
  <si>
    <t>Arun</t>
  </si>
  <si>
    <t>Khursheed</t>
  </si>
  <si>
    <t>Ilya</t>
  </si>
  <si>
    <t>Korchev</t>
  </si>
  <si>
    <t>Matthews</t>
  </si>
  <si>
    <t>Rory</t>
  </si>
  <si>
    <t>Monti</t>
  </si>
  <si>
    <t>Reuben</t>
  </si>
  <si>
    <t>Polton</t>
  </si>
  <si>
    <t>Theo</t>
  </si>
  <si>
    <t>Tarafder</t>
  </si>
  <si>
    <t>Archie</t>
  </si>
  <si>
    <t>Turner</t>
  </si>
  <si>
    <t>Callum</t>
  </si>
  <si>
    <t>Wood</t>
  </si>
  <si>
    <t>Martin</t>
  </si>
  <si>
    <t>Allanah</t>
  </si>
  <si>
    <t>Amelia</t>
  </si>
  <si>
    <t>Davis</t>
  </si>
  <si>
    <t>Connie</t>
  </si>
  <si>
    <t>Morris</t>
  </si>
  <si>
    <t>Kayleigh</t>
  </si>
  <si>
    <t>Oldfield</t>
  </si>
  <si>
    <t>Amelie</t>
  </si>
  <si>
    <t>West</t>
  </si>
  <si>
    <t>U17 Men</t>
  </si>
  <si>
    <t>Ferris</t>
  </si>
  <si>
    <t>Joe</t>
  </si>
  <si>
    <t>Guppy</t>
  </si>
  <si>
    <t>Wright</t>
  </si>
  <si>
    <t>Chambers</t>
  </si>
  <si>
    <t>Jones</t>
  </si>
  <si>
    <t>Stephen</t>
  </si>
  <si>
    <t>Kit</t>
  </si>
  <si>
    <t>Rachel</t>
  </si>
  <si>
    <t>Hannah</t>
  </si>
  <si>
    <t>Buckeridge</t>
  </si>
  <si>
    <t>Emma</t>
  </si>
  <si>
    <t>Sue</t>
  </si>
  <si>
    <t>Hillman</t>
  </si>
  <si>
    <t>Caroline</t>
  </si>
  <si>
    <t>Morgan</t>
  </si>
  <si>
    <t>Chris</t>
  </si>
  <si>
    <t>Harvey</t>
  </si>
  <si>
    <t>Barnes</t>
  </si>
  <si>
    <t>David</t>
  </si>
  <si>
    <t>Tom</t>
  </si>
  <si>
    <t>Bristow</t>
  </si>
  <si>
    <t>William</t>
  </si>
  <si>
    <t>Tim</t>
  </si>
  <si>
    <t>Dave</t>
  </si>
  <si>
    <t>Craig</t>
  </si>
  <si>
    <t>Halsey</t>
  </si>
  <si>
    <t>Dan</t>
  </si>
  <si>
    <t>Isted</t>
  </si>
  <si>
    <t>Luttman</t>
  </si>
  <si>
    <t>Pepler</t>
  </si>
  <si>
    <t>Tibbals</t>
  </si>
  <si>
    <t>Forename</t>
  </si>
  <si>
    <t>Time</t>
  </si>
  <si>
    <t>B&amp;H</t>
  </si>
  <si>
    <t>PHX</t>
  </si>
  <si>
    <t>CHI</t>
  </si>
  <si>
    <t>HHH</t>
  </si>
  <si>
    <t>HBS</t>
  </si>
  <si>
    <t>LEW</t>
  </si>
  <si>
    <t>WDH</t>
  </si>
  <si>
    <t>U17 Women</t>
  </si>
  <si>
    <t>A80</t>
  </si>
  <si>
    <t>HAI</t>
  </si>
  <si>
    <t xml:space="preserve">Cat </t>
  </si>
  <si>
    <t>Pos</t>
  </si>
  <si>
    <t>Cat</t>
  </si>
  <si>
    <t>Bib</t>
  </si>
  <si>
    <t>Rk</t>
  </si>
  <si>
    <t>Sex</t>
  </si>
  <si>
    <t>CSS</t>
  </si>
  <si>
    <t>Seq</t>
  </si>
  <si>
    <t>END</t>
  </si>
  <si>
    <t>m</t>
  </si>
  <si>
    <t>Manipulation Formula</t>
  </si>
  <si>
    <t>Finish Data</t>
  </si>
  <si>
    <t>h</t>
  </si>
  <si>
    <t>s</t>
  </si>
  <si>
    <t>min</t>
  </si>
  <si>
    <t>sec</t>
  </si>
  <si>
    <t>If they synch then they will be pasted to the top of the sheet</t>
  </si>
  <si>
    <t>Bib Nos will be entered at the bottom of each Green Sheet a few rows below the last row</t>
  </si>
  <si>
    <t>If they do not synch then further work is required</t>
  </si>
  <si>
    <t>Pemberton</t>
  </si>
  <si>
    <t>Ela</t>
  </si>
  <si>
    <t>Freya</t>
  </si>
  <si>
    <t>Lloyd</t>
  </si>
  <si>
    <t>Reed</t>
  </si>
  <si>
    <t>Freddie</t>
  </si>
  <si>
    <t>Noakes</t>
  </si>
  <si>
    <t>Fiona</t>
  </si>
  <si>
    <t>Richard</t>
  </si>
  <si>
    <t>Jim</t>
  </si>
  <si>
    <t>vlookup with "False" returns only an exact match</t>
  </si>
  <si>
    <t>ten</t>
  </si>
  <si>
    <t>twenty</t>
  </si>
  <si>
    <t>thirty</t>
  </si>
  <si>
    <t>forty</t>
  </si>
  <si>
    <t>… with True</t>
  </si>
  <si>
    <t>… with False</t>
  </si>
  <si>
    <t>We want EXACT matches so we use "False" (which is not the default)</t>
  </si>
  <si>
    <t>… with False as the default</t>
  </si>
  <si>
    <t>vlookup with"True" returns the nearest lower value if there is no exact match</t>
  </si>
  <si>
    <t>Runner Data - Online &amp; On-the-Day Entries (max 1,000 in total)</t>
  </si>
  <si>
    <t>100 runners in the U tabs</t>
  </si>
  <si>
    <t>350 runners in the other two tabs</t>
  </si>
  <si>
    <t>The times will be pasted alongside</t>
  </si>
  <si>
    <t>Area for entering Bib Nos.  Then paste Times here.  Check they synch.</t>
  </si>
  <si>
    <t>Diacci</t>
  </si>
  <si>
    <t>Andrews</t>
  </si>
  <si>
    <t>Boniface</t>
  </si>
  <si>
    <t>Maranzano</t>
  </si>
  <si>
    <t>Holt</t>
  </si>
  <si>
    <t>Yasmin</t>
  </si>
  <si>
    <t>Ellie</t>
  </si>
  <si>
    <t>Eileen</t>
  </si>
  <si>
    <t>Beach</t>
  </si>
  <si>
    <t>Michele</t>
  </si>
  <si>
    <t>Beattie</t>
  </si>
  <si>
    <t>Jon</t>
  </si>
  <si>
    <t>Sean</t>
  </si>
  <si>
    <t>Madden</t>
  </si>
  <si>
    <t>Simon</t>
  </si>
  <si>
    <t>Powell</t>
  </si>
  <si>
    <t>Megan</t>
  </si>
  <si>
    <t>Hopkins-Parry</t>
  </si>
  <si>
    <t>Ella</t>
  </si>
  <si>
    <t xml:space="preserve">MCH:       </t>
  </si>
  <si>
    <t>Record Date:</t>
  </si>
  <si>
    <t>Monday</t>
  </si>
  <si>
    <t>Lap1:</t>
  </si>
  <si>
    <t>Split1:</t>
  </si>
  <si>
    <t>Lap2:</t>
  </si>
  <si>
    <t>Split2:</t>
  </si>
  <si>
    <t>Lap3:</t>
  </si>
  <si>
    <t>Split3:</t>
  </si>
  <si>
    <t>Lap4:</t>
  </si>
  <si>
    <t>Split4:</t>
  </si>
  <si>
    <t>Lap5:</t>
  </si>
  <si>
    <t>Split5:</t>
  </si>
  <si>
    <t>Lap6:</t>
  </si>
  <si>
    <t>Split6:</t>
  </si>
  <si>
    <t>Lap7:</t>
  </si>
  <si>
    <t>Split7:</t>
  </si>
  <si>
    <t>Lap8:</t>
  </si>
  <si>
    <t>Split8:</t>
  </si>
  <si>
    <t>Lap9:</t>
  </si>
  <si>
    <t>Split9:</t>
  </si>
  <si>
    <t>Lap10:</t>
  </si>
  <si>
    <t>Split10:</t>
  </si>
  <si>
    <t>Lap11:</t>
  </si>
  <si>
    <t>Split11:</t>
  </si>
  <si>
    <t>Lap12:</t>
  </si>
  <si>
    <t>Split12:</t>
  </si>
  <si>
    <t>Lap13:</t>
  </si>
  <si>
    <t>Split13:</t>
  </si>
  <si>
    <t>Lap14:</t>
  </si>
  <si>
    <t>Split14:</t>
  </si>
  <si>
    <t>Lap15:</t>
  </si>
  <si>
    <t>Split15:</t>
  </si>
  <si>
    <t>Lap16:</t>
  </si>
  <si>
    <t>Split16:</t>
  </si>
  <si>
    <t>Lap17:</t>
  </si>
  <si>
    <t>Split17:</t>
  </si>
  <si>
    <t>Lap18:</t>
  </si>
  <si>
    <t>Split18:</t>
  </si>
  <si>
    <t>Lap19:</t>
  </si>
  <si>
    <t>Split19:</t>
  </si>
  <si>
    <t>Lap20:</t>
  </si>
  <si>
    <t>Split20:</t>
  </si>
  <si>
    <t>Lap21:</t>
  </si>
  <si>
    <t>Split21:</t>
  </si>
  <si>
    <t>Lap22:</t>
  </si>
  <si>
    <t>Split22:</t>
  </si>
  <si>
    <t>Lap23:</t>
  </si>
  <si>
    <t>Split23:</t>
  </si>
  <si>
    <t>Lap24:</t>
  </si>
  <si>
    <t>Split24:</t>
  </si>
  <si>
    <t>Lap25:</t>
  </si>
  <si>
    <t>Split25:</t>
  </si>
  <si>
    <t>Lap26:</t>
  </si>
  <si>
    <t>Split26:</t>
  </si>
  <si>
    <t>Lap27:</t>
  </si>
  <si>
    <t>Split27:</t>
  </si>
  <si>
    <t>Lap28:</t>
  </si>
  <si>
    <t>Split28:</t>
  </si>
  <si>
    <t>Lap29:</t>
  </si>
  <si>
    <t>Split29:</t>
  </si>
  <si>
    <t>Lap30:</t>
  </si>
  <si>
    <t>Split30:</t>
  </si>
  <si>
    <t>Lap31:</t>
  </si>
  <si>
    <t>Split31:</t>
  </si>
  <si>
    <t>Lap32:</t>
  </si>
  <si>
    <t>Split32:</t>
  </si>
  <si>
    <t xml:space="preserve">Average Lap Time:   </t>
  </si>
  <si>
    <t xml:space="preserve">Fastest Lap Time:   </t>
  </si>
  <si>
    <t xml:space="preserve">Slowest Lap Time:   </t>
  </si>
  <si>
    <t xml:space="preserve">End Time:       </t>
  </si>
  <si>
    <t>------------------------------------------------------------------------</t>
  </si>
  <si>
    <t>Lap33:</t>
  </si>
  <si>
    <t>Split33:</t>
  </si>
  <si>
    <t>Lap34:</t>
  </si>
  <si>
    <t>Split34:</t>
  </si>
  <si>
    <t>Lap35:</t>
  </si>
  <si>
    <t>Split35:</t>
  </si>
  <si>
    <t>Lap36:</t>
  </si>
  <si>
    <t>Split36:</t>
  </si>
  <si>
    <t>Lap37:</t>
  </si>
  <si>
    <t>Split37:</t>
  </si>
  <si>
    <t>Lap38:</t>
  </si>
  <si>
    <t>Split38:</t>
  </si>
  <si>
    <t>Lap39:</t>
  </si>
  <si>
    <t>Split39:</t>
  </si>
  <si>
    <t>Lap40:</t>
  </si>
  <si>
    <t>Split40:</t>
  </si>
  <si>
    <t>Lap41:</t>
  </si>
  <si>
    <t>Split41:</t>
  </si>
  <si>
    <t>Lap42:</t>
  </si>
  <si>
    <t>Split42:</t>
  </si>
  <si>
    <t>Lap43:</t>
  </si>
  <si>
    <t>Split43:</t>
  </si>
  <si>
    <t>Lap44:</t>
  </si>
  <si>
    <t>Split44:</t>
  </si>
  <si>
    <t>Lap45:</t>
  </si>
  <si>
    <t>Split45:</t>
  </si>
  <si>
    <t>Lap46:</t>
  </si>
  <si>
    <t>Split46:</t>
  </si>
  <si>
    <t>Lap47:</t>
  </si>
  <si>
    <t>Split47:</t>
  </si>
  <si>
    <t>Lap48:</t>
  </si>
  <si>
    <t>Split48:</t>
  </si>
  <si>
    <t>Lap49:</t>
  </si>
  <si>
    <t>Split49:</t>
  </si>
  <si>
    <t>Lap50:</t>
  </si>
  <si>
    <t>Split50:</t>
  </si>
  <si>
    <t>Lap51:</t>
  </si>
  <si>
    <t>Split51:</t>
  </si>
  <si>
    <t>Isitt</t>
  </si>
  <si>
    <t>Darja</t>
  </si>
  <si>
    <t>Liam</t>
  </si>
  <si>
    <t>French</t>
  </si>
  <si>
    <t>Carl</t>
  </si>
  <si>
    <t>Knotkova-Hanley</t>
  </si>
  <si>
    <t>U20 Women</t>
  </si>
  <si>
    <t>U20 Men</t>
  </si>
  <si>
    <t>Temp</t>
  </si>
  <si>
    <t>BWT</t>
  </si>
  <si>
    <t>Kieran</t>
  </si>
  <si>
    <t>Heath</t>
  </si>
  <si>
    <t>Hooper</t>
  </si>
  <si>
    <t>CRA</t>
  </si>
  <si>
    <t>Neil</t>
  </si>
  <si>
    <t>Will</t>
  </si>
  <si>
    <t>EAS</t>
  </si>
  <si>
    <t>HAS</t>
  </si>
  <si>
    <t>Cann</t>
  </si>
  <si>
    <t>Triccas</t>
  </si>
  <si>
    <t>Pettitt</t>
  </si>
  <si>
    <t>Meanwell</t>
  </si>
  <si>
    <t>Vaughan</t>
  </si>
  <si>
    <t>Angelina</t>
  </si>
  <si>
    <t>Burton</t>
  </si>
  <si>
    <t>Pring</t>
  </si>
  <si>
    <t>Molly</t>
  </si>
  <si>
    <t>Read</t>
  </si>
  <si>
    <t>Simpson</t>
  </si>
  <si>
    <t>Jenna Louise</t>
  </si>
  <si>
    <t>McGoldrick</t>
  </si>
  <si>
    <t>Rodway</t>
  </si>
  <si>
    <t>TON</t>
  </si>
  <si>
    <t>Tarragano</t>
  </si>
  <si>
    <t>Ned</t>
  </si>
  <si>
    <t>Potter</t>
  </si>
  <si>
    <t>Hugo</t>
  </si>
  <si>
    <t>Hewitt</t>
  </si>
  <si>
    <t>Mclean</t>
  </si>
  <si>
    <t>Crombie</t>
  </si>
  <si>
    <t>Reece</t>
  </si>
  <si>
    <t>Lincoln</t>
  </si>
  <si>
    <t>Club Rk</t>
  </si>
  <si>
    <t>Tot</t>
  </si>
  <si>
    <t>ss</t>
  </si>
  <si>
    <t>mm:ss</t>
  </si>
  <si>
    <t>Ticket</t>
  </si>
  <si>
    <t>Senior Men (10K approx)</t>
  </si>
  <si>
    <t>BR&amp;T</t>
  </si>
  <si>
    <t>Howard</t>
  </si>
  <si>
    <t>Andy</t>
  </si>
  <si>
    <t>Daegan</t>
  </si>
  <si>
    <t>Beaumont</t>
  </si>
  <si>
    <t>Finn</t>
  </si>
  <si>
    <t>McNally</t>
  </si>
  <si>
    <t>Phil</t>
  </si>
  <si>
    <t>Piper</t>
  </si>
  <si>
    <t>Garrod</t>
  </si>
  <si>
    <t>Clays</t>
  </si>
  <si>
    <t>Hampshire</t>
  </si>
  <si>
    <t>Ash</t>
  </si>
  <si>
    <t>Corbett</t>
  </si>
  <si>
    <t>Steve</t>
  </si>
  <si>
    <t>Selby</t>
  </si>
  <si>
    <t>Hickey</t>
  </si>
  <si>
    <t>Wade</t>
  </si>
  <si>
    <t>Cruttenden</t>
  </si>
  <si>
    <t>BTC</t>
  </si>
  <si>
    <t>Wallek</t>
  </si>
  <si>
    <t>BHR</t>
  </si>
  <si>
    <t>Burgess Hill Runners</t>
  </si>
  <si>
    <t>Williams</t>
  </si>
  <si>
    <t>Peter</t>
  </si>
  <si>
    <t>Garland</t>
  </si>
  <si>
    <t>EGTC</t>
  </si>
  <si>
    <t xml:space="preserve">East Grinstead Triathlon Club </t>
  </si>
  <si>
    <t>GRR</t>
  </si>
  <si>
    <t>Youngs</t>
  </si>
  <si>
    <t>Brandt</t>
  </si>
  <si>
    <t>Parker-Harding</t>
  </si>
  <si>
    <t>John</t>
  </si>
  <si>
    <t>Stoddart</t>
  </si>
  <si>
    <t>Henfield Joggers</t>
  </si>
  <si>
    <t>Cornford</t>
  </si>
  <si>
    <t>Brampton</t>
  </si>
  <si>
    <t>Barry</t>
  </si>
  <si>
    <t>Buchanan</t>
  </si>
  <si>
    <t>Johnstone</t>
  </si>
  <si>
    <t>Benji</t>
  </si>
  <si>
    <t>Adams</t>
  </si>
  <si>
    <t>Carey</t>
  </si>
  <si>
    <t>Jason</t>
  </si>
  <si>
    <t>Dominic</t>
  </si>
  <si>
    <t>Osman-Allu</t>
  </si>
  <si>
    <t>Monnington</t>
  </si>
  <si>
    <t>Marchant</t>
  </si>
  <si>
    <t>Jez</t>
  </si>
  <si>
    <t>Davison</t>
  </si>
  <si>
    <t>SS</t>
  </si>
  <si>
    <t>Duncan</t>
  </si>
  <si>
    <t>VR</t>
  </si>
  <si>
    <t>Senior Women (8K approx)</t>
  </si>
  <si>
    <t>Manjula</t>
  </si>
  <si>
    <t>Moon</t>
  </si>
  <si>
    <t>Gayle</t>
  </si>
  <si>
    <t>Jennifer</t>
  </si>
  <si>
    <t>Fry</t>
  </si>
  <si>
    <t>Liz</t>
  </si>
  <si>
    <t>Lumber</t>
  </si>
  <si>
    <t>Crawford</t>
  </si>
  <si>
    <t>Deubert-Chapman</t>
  </si>
  <si>
    <t>Katie</t>
  </si>
  <si>
    <t>Mackey-Khursheed</t>
  </si>
  <si>
    <t>Deborah</t>
  </si>
  <si>
    <t>Norman-Brown</t>
  </si>
  <si>
    <t>Ivy</t>
  </si>
  <si>
    <t>Buckland</t>
  </si>
  <si>
    <t>Welch</t>
  </si>
  <si>
    <t>Mabon</t>
  </si>
  <si>
    <t>Lizzie</t>
  </si>
  <si>
    <t>Keep</t>
  </si>
  <si>
    <t>Ellen</t>
  </si>
  <si>
    <t>RAW</t>
  </si>
  <si>
    <t>Run Academy Worthing</t>
  </si>
  <si>
    <t>U11 Boys 1.6k</t>
  </si>
  <si>
    <t>Brophy</t>
  </si>
  <si>
    <t>Guy</t>
  </si>
  <si>
    <t>Eli</t>
  </si>
  <si>
    <t>Joaquin</t>
  </si>
  <si>
    <t>Perez Rork</t>
  </si>
  <si>
    <t>Otis</t>
  </si>
  <si>
    <t>Aylward</t>
  </si>
  <si>
    <t>Byron</t>
  </si>
  <si>
    <t>Rafael</t>
  </si>
  <si>
    <t>Rex</t>
  </si>
  <si>
    <t>SYN</t>
  </si>
  <si>
    <t>Rupert</t>
  </si>
  <si>
    <t>U11 Girls 1.6k</t>
  </si>
  <si>
    <t>Murray</t>
  </si>
  <si>
    <t>Betty</t>
  </si>
  <si>
    <t>Grice</t>
  </si>
  <si>
    <t>Seren</t>
  </si>
  <si>
    <t>Gracie</t>
  </si>
  <si>
    <t>Ellis</t>
  </si>
  <si>
    <t>Stella</t>
  </si>
  <si>
    <t>Gambie</t>
  </si>
  <si>
    <t>Whitehouse</t>
  </si>
  <si>
    <t>Bella</t>
  </si>
  <si>
    <t>Olivia</t>
  </si>
  <si>
    <t>Henham</t>
  </si>
  <si>
    <t>Alyssa</t>
  </si>
  <si>
    <t>Tewkesbury</t>
  </si>
  <si>
    <t>Antalia</t>
  </si>
  <si>
    <t>Cole</t>
  </si>
  <si>
    <t>Tera</t>
  </si>
  <si>
    <t>Skelton</t>
  </si>
  <si>
    <t>Ava</t>
  </si>
  <si>
    <t>Morrissy</t>
  </si>
  <si>
    <t>U13 Boys (3K approx)</t>
  </si>
  <si>
    <t>Ewan</t>
  </si>
  <si>
    <t>Harkin</t>
  </si>
  <si>
    <t>George</t>
  </si>
  <si>
    <t>Ashworth</t>
  </si>
  <si>
    <t>Porter</t>
  </si>
  <si>
    <t>Hopper</t>
  </si>
  <si>
    <t>Dara</t>
  </si>
  <si>
    <t>Roy-Macleod</t>
  </si>
  <si>
    <t>Jonah</t>
  </si>
  <si>
    <t>Messer</t>
  </si>
  <si>
    <t>Fin</t>
  </si>
  <si>
    <t>Freddy</t>
  </si>
  <si>
    <t>Booth</t>
  </si>
  <si>
    <t>Zion</t>
  </si>
  <si>
    <t>Okojie</t>
  </si>
  <si>
    <t>O'Connor</t>
  </si>
  <si>
    <t>U13 Girls (3K approx)</t>
  </si>
  <si>
    <t>Sophia</t>
  </si>
  <si>
    <t>Evie</t>
  </si>
  <si>
    <t>Crittenden</t>
  </si>
  <si>
    <t>Potton</t>
  </si>
  <si>
    <t>Elodie</t>
  </si>
  <si>
    <t>Kira</t>
  </si>
  <si>
    <t>Dunford</t>
  </si>
  <si>
    <t>Juliana</t>
  </si>
  <si>
    <t>Christopherson</t>
  </si>
  <si>
    <t>Smithers</t>
  </si>
  <si>
    <t>Bibi</t>
  </si>
  <si>
    <t>Callie</t>
  </si>
  <si>
    <t>Klein</t>
  </si>
  <si>
    <t>Elsie</t>
  </si>
  <si>
    <t>Whyman</t>
  </si>
  <si>
    <t>Freda</t>
  </si>
  <si>
    <t>Pearce</t>
  </si>
  <si>
    <t>Lexie</t>
  </si>
  <si>
    <t>Hunneman</t>
  </si>
  <si>
    <t>Talia</t>
  </si>
  <si>
    <t>Lily</t>
  </si>
  <si>
    <t>Izzy</t>
  </si>
  <si>
    <t>Wheeler</t>
  </si>
  <si>
    <t>Mylie</t>
  </si>
  <si>
    <t>U15 Boys (4K approx)</t>
  </si>
  <si>
    <t>Owen</t>
  </si>
  <si>
    <t>Ward</t>
  </si>
  <si>
    <t>Monty</t>
  </si>
  <si>
    <t>Josh</t>
  </si>
  <si>
    <t>Fintan</t>
  </si>
  <si>
    <t>Nate</t>
  </si>
  <si>
    <t>Cahill</t>
  </si>
  <si>
    <t>Evelyn</t>
  </si>
  <si>
    <t>Moynihan</t>
  </si>
  <si>
    <t>Sutcliffe</t>
  </si>
  <si>
    <t>U15 Girls (4K approx)</t>
  </si>
  <si>
    <t>Mollie</t>
  </si>
  <si>
    <t>Garman</t>
  </si>
  <si>
    <t>Leily</t>
  </si>
  <si>
    <t>Saadatzadeh</t>
  </si>
  <si>
    <t>Anya</t>
  </si>
  <si>
    <t>Barrett</t>
  </si>
  <si>
    <t>Francesca</t>
  </si>
  <si>
    <t>Bell</t>
  </si>
  <si>
    <t>Isabelle</t>
  </si>
  <si>
    <t>Carman</t>
  </si>
  <si>
    <t>U17 Men (5K approx)</t>
  </si>
  <si>
    <t>Whitfield</t>
  </si>
  <si>
    <t>Finley</t>
  </si>
  <si>
    <t>U17 Women (5K approx)</t>
  </si>
  <si>
    <t>Cerys</t>
  </si>
  <si>
    <t>Kashdan</t>
  </si>
  <si>
    <t>Kaitlin</t>
  </si>
  <si>
    <t>U20 Men (8K approx)</t>
  </si>
  <si>
    <t>Lorimer</t>
  </si>
  <si>
    <t>Ervine</t>
  </si>
  <si>
    <t>U20 Women (8K approx)</t>
  </si>
  <si>
    <t>HY</t>
  </si>
  <si>
    <t>1,000 max entries in MasterData, which is sorted by Cat and within Cat by Sex</t>
  </si>
  <si>
    <t>26 clubs - cols N to AM</t>
  </si>
  <si>
    <t>The data held in MasterData will be picked up in each GREEN sheet by referencing the UNIQUE Bib No</t>
  </si>
  <si>
    <t>Annabel</t>
  </si>
  <si>
    <t>Axford</t>
  </si>
  <si>
    <t>Cntr t runs the Tables maro</t>
  </si>
  <si>
    <t>Cntr u UnHides cols</t>
  </si>
  <si>
    <r>
      <t xml:space="preserve">Cntr h Hides cols H to K - for use only in </t>
    </r>
    <r>
      <rPr>
        <b/>
        <sz val="11"/>
        <color rgb="FF00B050"/>
        <rFont val="Calibri"/>
        <family val="2"/>
        <scheme val="minor"/>
      </rPr>
      <t>Green</t>
    </r>
    <r>
      <rPr>
        <b/>
        <sz val="11"/>
        <color rgb="FFFF0000"/>
        <rFont val="Calibri"/>
        <family val="2"/>
        <scheme val="minor"/>
      </rPr>
      <t xml:space="preserve"> tabs</t>
    </r>
  </si>
  <si>
    <t>Senior Women</t>
  </si>
  <si>
    <t>U20M do not have their own race.  They start with SenM, but run a shorter distance</t>
  </si>
  <si>
    <t>So, Data|Filter on U20 in "SenU20M" tab and Copy&amp;Paste cols C &amp; D to U20M tab - and likewise for SenM to their tab</t>
  </si>
  <si>
    <t>.</t>
  </si>
  <si>
    <t/>
  </si>
  <si>
    <t>Senior Men</t>
  </si>
  <si>
    <r>
      <t xml:space="preserve">U20 &amp; Senior Men </t>
    </r>
    <r>
      <rPr>
        <b/>
        <sz val="11"/>
        <color rgb="FFFF0000"/>
        <rFont val="Calibri"/>
        <family val="2"/>
        <scheme val="minor"/>
      </rPr>
      <t>(Start together, different distance)</t>
    </r>
  </si>
  <si>
    <r>
      <t xml:space="preserve">U20 &amp; Senior Women </t>
    </r>
    <r>
      <rPr>
        <b/>
        <sz val="11"/>
        <color rgb="FFFF0000"/>
        <rFont val="Calibri"/>
        <family val="2"/>
        <scheme val="minor"/>
      </rPr>
      <t>(Start together, same distance)</t>
    </r>
  </si>
  <si>
    <t>Sussex Athletics XC Championships
Bexhill, 07/01/2023</t>
  </si>
  <si>
    <t>U20W &amp; SenW run the same Race.  Indivual Awards for each Age Cat.  Only one Team Award (includes both Age Cats together) BLUE tab</t>
  </si>
  <si>
    <t>So, Data|Filter on U20/SenW in "SenWU20W" tab and Copy&amp;Paste cols C &amp; D to U20W/ SenW tabs</t>
  </si>
  <si>
    <t>First Name</t>
  </si>
  <si>
    <t>Last Name</t>
  </si>
  <si>
    <t>Abbr</t>
  </si>
  <si>
    <t>Full Club Name</t>
  </si>
  <si>
    <t>Arena 80</t>
  </si>
  <si>
    <t>BRT - Bexhill Runners &amp; Triathletes</t>
  </si>
  <si>
    <t>HY Runners</t>
  </si>
  <si>
    <t>Team Bodyworks</t>
  </si>
  <si>
    <t>BWK</t>
  </si>
  <si>
    <t>Lewes AC</t>
  </si>
  <si>
    <t>Brighton &amp; Hove AC</t>
  </si>
  <si>
    <t>Brighton Phoenix</t>
  </si>
  <si>
    <t>Brighton Triathlon Club</t>
  </si>
  <si>
    <t>Kwoka</t>
  </si>
  <si>
    <t>Chichester Runners &amp; AC</t>
  </si>
  <si>
    <t>Bryant</t>
  </si>
  <si>
    <t>Crawley Saints &amp; Sinners Running Club</t>
  </si>
  <si>
    <t>Donald</t>
  </si>
  <si>
    <t>Maclellan</t>
  </si>
  <si>
    <t>Crawley AC</t>
  </si>
  <si>
    <t>Travers</t>
  </si>
  <si>
    <t>Crawley Run Crew</t>
  </si>
  <si>
    <t>CRC</t>
  </si>
  <si>
    <t>Cal</t>
  </si>
  <si>
    <t>Nicklin</t>
  </si>
  <si>
    <t>Crowborough Runners</t>
  </si>
  <si>
    <t>CROW</t>
  </si>
  <si>
    <t>Rob</t>
  </si>
  <si>
    <t>Chrystie</t>
  </si>
  <si>
    <t>Hailsham Harriers</t>
  </si>
  <si>
    <t>East Grinstead AC</t>
  </si>
  <si>
    <t>EGAC</t>
  </si>
  <si>
    <t>Patrick</t>
  </si>
  <si>
    <t>Marsden</t>
  </si>
  <si>
    <t>Eastbourne Rovers AC</t>
  </si>
  <si>
    <t>Scott</t>
  </si>
  <si>
    <t>EBR</t>
  </si>
  <si>
    <t>Fittleworth Flyers</t>
  </si>
  <si>
    <t>FF</t>
  </si>
  <si>
    <t>Ian</t>
  </si>
  <si>
    <t>McLaren</t>
  </si>
  <si>
    <t>Hastings AC</t>
  </si>
  <si>
    <t>Hastings Runners</t>
  </si>
  <si>
    <t>HASR</t>
  </si>
  <si>
    <t>Haywards Heath Harriers</t>
  </si>
  <si>
    <t>Parish</t>
  </si>
  <si>
    <t>Heathfield Road Runners</t>
  </si>
  <si>
    <t>HRR</t>
  </si>
  <si>
    <t>HNJ</t>
  </si>
  <si>
    <t>Pete</t>
  </si>
  <si>
    <t>Horsham Blue Star Harriers</t>
  </si>
  <si>
    <t>Fyfe</t>
  </si>
  <si>
    <t>Horsham Joggers</t>
  </si>
  <si>
    <t>HMJ</t>
  </si>
  <si>
    <t>Vegan Runners UK</t>
  </si>
  <si>
    <t>Hove Hornets</t>
  </si>
  <si>
    <t>HVH</t>
  </si>
  <si>
    <t>Kent AC</t>
  </si>
  <si>
    <t>KENT</t>
  </si>
  <si>
    <t>Mels Milers</t>
  </si>
  <si>
    <t>MLM</t>
  </si>
  <si>
    <t>Midhurst Milers</t>
  </si>
  <si>
    <t>MDM</t>
  </si>
  <si>
    <t>Hicks</t>
  </si>
  <si>
    <t xml:space="preserve">Seaford Striders </t>
  </si>
  <si>
    <t>Zared</t>
  </si>
  <si>
    <t>Arasaretnam-Hale</t>
  </si>
  <si>
    <t>Steyning AC</t>
  </si>
  <si>
    <t>STEN</t>
  </si>
  <si>
    <t>Timmy</t>
  </si>
  <si>
    <t>Gedin</t>
  </si>
  <si>
    <t>Team Synergy</t>
  </si>
  <si>
    <t>Topping</t>
  </si>
  <si>
    <t>Tonbridge AC</t>
  </si>
  <si>
    <t>Rayner</t>
  </si>
  <si>
    <t>Rutter</t>
  </si>
  <si>
    <t>Worthing &amp; District Harriers</t>
  </si>
  <si>
    <t>Worthing Striders</t>
  </si>
  <si>
    <t>WS</t>
  </si>
  <si>
    <t>Aiden</t>
  </si>
  <si>
    <t>Briffett</t>
  </si>
  <si>
    <t>City Of Portsmouth AC</t>
  </si>
  <si>
    <t>POR</t>
  </si>
  <si>
    <t>University of Birmingham AC and Cross Country Club</t>
  </si>
  <si>
    <t>UBXC</t>
  </si>
  <si>
    <t>Savill</t>
  </si>
  <si>
    <t>??</t>
  </si>
  <si>
    <t>Crowe-Wright</t>
  </si>
  <si>
    <t>Wesley</t>
  </si>
  <si>
    <t>Ronald</t>
  </si>
  <si>
    <t>Shannon</t>
  </si>
  <si>
    <t>O'Rourke</t>
  </si>
  <si>
    <t>Pritchard</t>
  </si>
  <si>
    <t>Mason</t>
  </si>
  <si>
    <t>Bone</t>
  </si>
  <si>
    <t>Burgess</t>
  </si>
  <si>
    <t>Moore</t>
  </si>
  <si>
    <t>Douglas</t>
  </si>
  <si>
    <t>Badrock</t>
  </si>
  <si>
    <t>Dicks</t>
  </si>
  <si>
    <t>Lunnon</t>
  </si>
  <si>
    <t>Wilkinson</t>
  </si>
  <si>
    <t>Keith</t>
  </si>
  <si>
    <t>Beckley</t>
  </si>
  <si>
    <t>Matt</t>
  </si>
  <si>
    <t>Nisbet</t>
  </si>
  <si>
    <t>Styles</t>
  </si>
  <si>
    <t>Davy</t>
  </si>
  <si>
    <t>Sara</t>
  </si>
  <si>
    <t>Burns</t>
  </si>
  <si>
    <t>Karla</t>
  </si>
  <si>
    <t>Boddy</t>
  </si>
  <si>
    <t>Suzy</t>
  </si>
  <si>
    <t>Rushforth</t>
  </si>
  <si>
    <t>Harris</t>
  </si>
  <si>
    <t>Pippa</t>
  </si>
  <si>
    <t>Beth</t>
  </si>
  <si>
    <t>Manley</t>
  </si>
  <si>
    <t>Lavender</t>
  </si>
  <si>
    <t>Claire</t>
  </si>
  <si>
    <t>Michelle</t>
  </si>
  <si>
    <t>Hollands</t>
  </si>
  <si>
    <t>Fay</t>
  </si>
  <si>
    <t>Cripps</t>
  </si>
  <si>
    <t>Kim</t>
  </si>
  <si>
    <t>Nelson</t>
  </si>
  <si>
    <t>Julie</t>
  </si>
  <si>
    <t>Chicken</t>
  </si>
  <si>
    <t>Justine</t>
  </si>
  <si>
    <t>Tanner</t>
  </si>
  <si>
    <t>Cox-Rusbridge</t>
  </si>
  <si>
    <t>Silje</t>
  </si>
  <si>
    <t>Hovstad</t>
  </si>
  <si>
    <t>Kathleen</t>
  </si>
  <si>
    <t>Law</t>
  </si>
  <si>
    <t>Weston</t>
  </si>
  <si>
    <t>Jesse</t>
  </si>
  <si>
    <t>Skinner</t>
  </si>
  <si>
    <t>Xander</t>
  </si>
  <si>
    <t>Wagjiani</t>
  </si>
  <si>
    <t>Marcos</t>
  </si>
  <si>
    <t>Cobey</t>
  </si>
  <si>
    <t>Buckley</t>
  </si>
  <si>
    <t>Rutledge-Hart</t>
  </si>
  <si>
    <t>Bird</t>
  </si>
  <si>
    <t>Laurence</t>
  </si>
  <si>
    <t>Pocock</t>
  </si>
  <si>
    <t>Jem</t>
  </si>
  <si>
    <t>Marshall</t>
  </si>
  <si>
    <t>Mayhew</t>
  </si>
  <si>
    <t>Davey</t>
  </si>
  <si>
    <t>Khalid</t>
  </si>
  <si>
    <t>Dale</t>
  </si>
  <si>
    <t>Oberon</t>
  </si>
  <si>
    <t>Jake</t>
  </si>
  <si>
    <t>Cooper</t>
  </si>
  <si>
    <t>Felix</t>
  </si>
  <si>
    <t>Steer</t>
  </si>
  <si>
    <t>Sully</t>
  </si>
  <si>
    <t>Ridgway</t>
  </si>
  <si>
    <t>Mansell</t>
  </si>
  <si>
    <t>Cody</t>
  </si>
  <si>
    <t>Dillon</t>
  </si>
  <si>
    <t>Mudie</t>
  </si>
  <si>
    <t>Blunsum</t>
  </si>
  <si>
    <t>Sims</t>
  </si>
  <si>
    <t>Ambrose</t>
  </si>
  <si>
    <t>Rankin</t>
  </si>
  <si>
    <t>Georgia</t>
  </si>
  <si>
    <t>Lennard</t>
  </si>
  <si>
    <t>Clarke</t>
  </si>
  <si>
    <t>Jessica</t>
  </si>
  <si>
    <t>Wilson</t>
  </si>
  <si>
    <t>Ada</t>
  </si>
  <si>
    <t>Greenaway</t>
  </si>
  <si>
    <t>Crewe</t>
  </si>
  <si>
    <t>Sole</t>
  </si>
  <si>
    <t>Matten</t>
  </si>
  <si>
    <t>Tarrant</t>
  </si>
  <si>
    <t>Emmy</t>
  </si>
  <si>
    <t>Ksenia</t>
  </si>
  <si>
    <t>McCrae</t>
  </si>
  <si>
    <t>Luca</t>
  </si>
  <si>
    <t>De Giovanni</t>
  </si>
  <si>
    <t>Sebastian</t>
  </si>
  <si>
    <t>Phoenix-Chandler</t>
  </si>
  <si>
    <t>Woodward</t>
  </si>
  <si>
    <t>Farley</t>
  </si>
  <si>
    <t>Lumber-Fry</t>
  </si>
  <si>
    <t>Armstrong-Smith</t>
  </si>
  <si>
    <t>Cousins</t>
  </si>
  <si>
    <t>perry</t>
  </si>
  <si>
    <t>Larkin</t>
  </si>
  <si>
    <t>Remi</t>
  </si>
  <si>
    <t>Mckenzie</t>
  </si>
  <si>
    <t>Klingenberg</t>
  </si>
  <si>
    <t>Wilkie</t>
  </si>
  <si>
    <t>Otto</t>
  </si>
  <si>
    <t>de Burca</t>
  </si>
  <si>
    <t>Wilf</t>
  </si>
  <si>
    <t>Westaway</t>
  </si>
  <si>
    <t>Casper</t>
  </si>
  <si>
    <t>Dennis</t>
  </si>
  <si>
    <t>Gay</t>
  </si>
  <si>
    <t>Helm</t>
  </si>
  <si>
    <t>Kitty</t>
  </si>
  <si>
    <t>Gates</t>
  </si>
  <si>
    <t>Isola</t>
  </si>
  <si>
    <t>Uma</t>
  </si>
  <si>
    <t>Clark</t>
  </si>
  <si>
    <t>Demelza</t>
  </si>
  <si>
    <t>Polly</t>
  </si>
  <si>
    <t>Elise</t>
  </si>
  <si>
    <t>Aston</t>
  </si>
  <si>
    <t>Ballard</t>
  </si>
  <si>
    <t>Digby</t>
  </si>
  <si>
    <t>Fulford</t>
  </si>
  <si>
    <t>Lucas</t>
  </si>
  <si>
    <t>Gorrill</t>
  </si>
  <si>
    <t>Mathews</t>
  </si>
  <si>
    <t>Cherry</t>
  </si>
  <si>
    <t>Checksfield</t>
  </si>
  <si>
    <t>Micah</t>
  </si>
  <si>
    <t>Nesta</t>
  </si>
  <si>
    <t>Niamh</t>
  </si>
  <si>
    <t>Lesova</t>
  </si>
  <si>
    <t>Thalia</t>
  </si>
  <si>
    <t>Parker</t>
  </si>
  <si>
    <t>Millie</t>
  </si>
  <si>
    <t>Bedford</t>
  </si>
  <si>
    <t>Connor</t>
  </si>
  <si>
    <t>Hemsley</t>
  </si>
  <si>
    <t>India</t>
  </si>
  <si>
    <t>Sommerville</t>
  </si>
  <si>
    <t>Eva</t>
  </si>
  <si>
    <t>Winton</t>
  </si>
  <si>
    <t>Brett</t>
  </si>
  <si>
    <t>Tiggy</t>
  </si>
  <si>
    <t>Olina</t>
  </si>
  <si>
    <t>Chatfield</t>
  </si>
  <si>
    <t>Riley</t>
  </si>
  <si>
    <t>Leedham</t>
  </si>
  <si>
    <t>Dermot</t>
  </si>
  <si>
    <t>Ruben</t>
  </si>
  <si>
    <t>Di Carlo</t>
  </si>
  <si>
    <t>Ravi</t>
  </si>
  <si>
    <t>Meyer</t>
  </si>
  <si>
    <t>Neve</t>
  </si>
  <si>
    <t>Nolan</t>
  </si>
  <si>
    <t>Kent</t>
  </si>
  <si>
    <t>Bleasdale</t>
  </si>
  <si>
    <t>McLean</t>
  </si>
  <si>
    <t>OReilly</t>
  </si>
  <si>
    <t>Geddes</t>
  </si>
  <si>
    <t>Sproston</t>
  </si>
  <si>
    <t>Ballinger</t>
  </si>
  <si>
    <t>Van Nes</t>
  </si>
  <si>
    <t>Grindrod</t>
  </si>
  <si>
    <t>Connolly</t>
  </si>
  <si>
    <t>Farmer</t>
  </si>
  <si>
    <t>Milly</t>
  </si>
  <si>
    <t>Flora</t>
  </si>
  <si>
    <t>Madelaine</t>
  </si>
  <si>
    <t>Parmar</t>
  </si>
  <si>
    <t>Hurley</t>
  </si>
  <si>
    <t>Leeland</t>
  </si>
  <si>
    <t>Pavey</t>
  </si>
  <si>
    <t>Charles</t>
  </si>
  <si>
    <t>Wishart</t>
  </si>
  <si>
    <t>Archer</t>
  </si>
  <si>
    <t>Martyn</t>
  </si>
  <si>
    <t>Flint</t>
  </si>
  <si>
    <t>Euan</t>
  </si>
  <si>
    <t>Baker</t>
  </si>
  <si>
    <t>Stefan</t>
  </si>
  <si>
    <t>Massingham</t>
  </si>
  <si>
    <t>Anderson</t>
  </si>
  <si>
    <t>Keir</t>
  </si>
  <si>
    <t>Macdonald</t>
  </si>
  <si>
    <t>Bradley</t>
  </si>
  <si>
    <t>Burke</t>
  </si>
  <si>
    <t>Gary</t>
  </si>
  <si>
    <t>McKivett</t>
  </si>
  <si>
    <t>Jeremy</t>
  </si>
  <si>
    <t>Henwood</t>
  </si>
  <si>
    <t>Petry</t>
  </si>
  <si>
    <t>Hutchison</t>
  </si>
  <si>
    <t>Tomlinson</t>
  </si>
  <si>
    <t>Reg</t>
  </si>
  <si>
    <t>Shirley</t>
  </si>
  <si>
    <t>Goring RRC</t>
  </si>
  <si>
    <t>Evert</t>
  </si>
  <si>
    <t>Rhys</t>
  </si>
  <si>
    <t>Boorman</t>
  </si>
  <si>
    <t>Kimber</t>
  </si>
  <si>
    <t>Del</t>
  </si>
  <si>
    <t>Wallace</t>
  </si>
  <si>
    <t>Miller</t>
  </si>
  <si>
    <t>Born</t>
  </si>
  <si>
    <t>Valentina</t>
  </si>
  <si>
    <t>Avella</t>
  </si>
  <si>
    <t>Nadia</t>
  </si>
  <si>
    <t>Sarah</t>
  </si>
  <si>
    <t>Verity</t>
  </si>
  <si>
    <t>Hopkins</t>
  </si>
  <si>
    <t>Helen</t>
  </si>
  <si>
    <t>Dean</t>
  </si>
  <si>
    <t>Rowena</t>
  </si>
  <si>
    <t>Horsfield</t>
  </si>
  <si>
    <t>Brighton &amp; Hove Women's Running Club</t>
  </si>
  <si>
    <t>Russell</t>
  </si>
  <si>
    <t>Luisa</t>
  </si>
  <si>
    <t>Giammattei</t>
  </si>
  <si>
    <t>Hancock</t>
  </si>
  <si>
    <t>Sibel</t>
  </si>
  <si>
    <t>Recber Latchman</t>
  </si>
  <si>
    <t>Tracy</t>
  </si>
  <si>
    <t>Shelagh</t>
  </si>
  <si>
    <t>Robinson</t>
  </si>
  <si>
    <t>Cooke</t>
  </si>
  <si>
    <t>Zachary</t>
  </si>
  <si>
    <t>Coleman</t>
  </si>
  <si>
    <t>Oakley</t>
  </si>
  <si>
    <t>Caiden</t>
  </si>
  <si>
    <t>Khoury</t>
  </si>
  <si>
    <t>Francis Leon</t>
  </si>
  <si>
    <t>Tomas</t>
  </si>
  <si>
    <t>Luford-Brown</t>
  </si>
  <si>
    <t>Lana</t>
  </si>
  <si>
    <t>Povey</t>
  </si>
  <si>
    <t>Jenaveve</t>
  </si>
  <si>
    <t>Lee</t>
  </si>
  <si>
    <t>Indie</t>
  </si>
  <si>
    <t>Capon</t>
  </si>
  <si>
    <t>Grobel</t>
  </si>
  <si>
    <t>Pashley</t>
  </si>
  <si>
    <t>Hussey</t>
  </si>
  <si>
    <t>Kinsella</t>
  </si>
  <si>
    <t>Kane</t>
  </si>
  <si>
    <t>Dewi</t>
  </si>
  <si>
    <t>Edwards</t>
  </si>
  <si>
    <t>Delgado-Howell</t>
  </si>
  <si>
    <t>Seth</t>
  </si>
  <si>
    <t>Ryan</t>
  </si>
  <si>
    <t>Seb</t>
  </si>
  <si>
    <t>Kilburn</t>
  </si>
  <si>
    <t>Louie</t>
  </si>
  <si>
    <t>Pegley</t>
  </si>
  <si>
    <t>Muddle</t>
  </si>
  <si>
    <t>Sander</t>
  </si>
  <si>
    <t>Bassett</t>
  </si>
  <si>
    <t>Franklin</t>
  </si>
  <si>
    <t>Philip</t>
  </si>
  <si>
    <t>Mainwaring</t>
  </si>
  <si>
    <t>Stewart</t>
  </si>
  <si>
    <t>Maria</t>
  </si>
  <si>
    <t>Oâ€™Brien</t>
  </si>
  <si>
    <t>Iris</t>
  </si>
  <si>
    <t>Hunter</t>
  </si>
  <si>
    <t>Ferguson</t>
  </si>
  <si>
    <t>Hill</t>
  </si>
  <si>
    <t>RenÃ¨e</t>
  </si>
  <si>
    <t>Daniels</t>
  </si>
  <si>
    <t>Isla</t>
  </si>
  <si>
    <t>Alicia</t>
  </si>
  <si>
    <t>Stone</t>
  </si>
  <si>
    <t>Harrison</t>
  </si>
  <si>
    <t>Orme</t>
  </si>
  <si>
    <t>Brooks</t>
  </si>
  <si>
    <t>Mizen</t>
  </si>
  <si>
    <t>Boris</t>
  </si>
  <si>
    <t>Greenwood</t>
  </si>
  <si>
    <t>Stanley</t>
  </si>
  <si>
    <t>Wilkes</t>
  </si>
  <si>
    <t>Corbin</t>
  </si>
  <si>
    <t>Bailey</t>
  </si>
  <si>
    <t>Vincent</t>
  </si>
  <si>
    <t>Foy</t>
  </si>
  <si>
    <t>Danny</t>
  </si>
  <si>
    <t>Trotman</t>
  </si>
  <si>
    <t>Carrie</t>
  </si>
  <si>
    <t>Anelay</t>
  </si>
  <si>
    <t>Greta</t>
  </si>
  <si>
    <t>Leah</t>
  </si>
  <si>
    <t>Barden</t>
  </si>
  <si>
    <t>Rihanon</t>
  </si>
  <si>
    <t>Emilia</t>
  </si>
  <si>
    <t>Singer</t>
  </si>
  <si>
    <t>Overton-Smith</t>
  </si>
  <si>
    <t>Chae</t>
  </si>
  <si>
    <t>Wai</t>
  </si>
  <si>
    <t>Lydia</t>
  </si>
  <si>
    <t>Perry</t>
  </si>
  <si>
    <t>Fionn</t>
  </si>
  <si>
    <t>O'Murchu</t>
  </si>
  <si>
    <t>Omran</t>
  </si>
  <si>
    <t>Darcy</t>
  </si>
  <si>
    <t>Shearing</t>
  </si>
  <si>
    <t>Eleanor</t>
  </si>
  <si>
    <t>Strevens</t>
  </si>
  <si>
    <t>Foley</t>
  </si>
  <si>
    <t>Rae</t>
  </si>
  <si>
    <t>Le fay</t>
  </si>
  <si>
    <t>Mae</t>
  </si>
  <si>
    <t>Hardy</t>
  </si>
  <si>
    <t>Dante</t>
  </si>
  <si>
    <t>Oprandi</t>
  </si>
  <si>
    <t>Ciara</t>
  </si>
  <si>
    <t>Muzio</t>
  </si>
  <si>
    <t>Row Labels</t>
  </si>
  <si>
    <t>Grand Total</t>
  </si>
  <si>
    <t>Column Labels</t>
  </si>
  <si>
    <t>Count of Forename</t>
  </si>
  <si>
    <t>BHWRC</t>
  </si>
  <si>
    <t>SenM</t>
  </si>
  <si>
    <t>SenW</t>
  </si>
  <si>
    <t>U11B</t>
  </si>
  <si>
    <t>U11G</t>
  </si>
  <si>
    <t>U13B</t>
  </si>
  <si>
    <t>U13G</t>
  </si>
  <si>
    <t>U15B</t>
  </si>
  <si>
    <t>U15G</t>
  </si>
  <si>
    <t>U17M</t>
  </si>
  <si>
    <t>U17W</t>
  </si>
  <si>
    <t>U20M</t>
  </si>
  <si>
    <t>U20W</t>
  </si>
  <si>
    <t>spare1</t>
  </si>
  <si>
    <t>spare2</t>
  </si>
  <si>
    <t>Ardingly College</t>
  </si>
  <si>
    <t>ARD</t>
  </si>
  <si>
    <t xml:space="preserve">Jason </t>
  </si>
  <si>
    <t>Boswell</t>
  </si>
  <si>
    <t>Maxwell</t>
  </si>
  <si>
    <t xml:space="preserve">Dulcie </t>
  </si>
  <si>
    <t>Yelling</t>
  </si>
  <si>
    <t>Eadie</t>
  </si>
  <si>
    <t>After KM FINAL file of 06/01/23 and another FINAL later</t>
  </si>
  <si>
    <t>Harwood</t>
  </si>
  <si>
    <t>7:44</t>
  </si>
  <si>
    <t>7:49</t>
  </si>
  <si>
    <t>8:16</t>
  </si>
  <si>
    <t>8:18</t>
  </si>
  <si>
    <t>8:20</t>
  </si>
  <si>
    <t>8:21</t>
  </si>
  <si>
    <t>8:24</t>
  </si>
  <si>
    <t>8:27</t>
  </si>
  <si>
    <t>8:29</t>
  </si>
  <si>
    <t>8:31</t>
  </si>
  <si>
    <t>8:32</t>
  </si>
  <si>
    <t>8:34</t>
  </si>
  <si>
    <t>8:43</t>
  </si>
  <si>
    <t>8:46</t>
  </si>
  <si>
    <t>8:51</t>
  </si>
  <si>
    <t>8:52</t>
  </si>
  <si>
    <t>8:56</t>
  </si>
  <si>
    <t>9:01</t>
  </si>
  <si>
    <t>9:04</t>
  </si>
  <si>
    <t>9:06</t>
  </si>
  <si>
    <t>9:07</t>
  </si>
  <si>
    <t>9:16</t>
  </si>
  <si>
    <t>9:17</t>
  </si>
  <si>
    <t>9:18</t>
  </si>
  <si>
    <t>9:27</t>
  </si>
  <si>
    <t>9:36</t>
  </si>
  <si>
    <t>9:37</t>
  </si>
  <si>
    <t>9:48</t>
  </si>
  <si>
    <t>9:49</t>
  </si>
  <si>
    <t>10:13</t>
  </si>
  <si>
    <t>Corbet</t>
  </si>
  <si>
    <t>-</t>
  </si>
  <si>
    <t>Duff-Cole</t>
  </si>
  <si>
    <t>0:00'01.97</t>
  </si>
  <si>
    <t>8:50</t>
  </si>
  <si>
    <t>8:54</t>
  </si>
  <si>
    <t>8:57</t>
  </si>
  <si>
    <t>9:33</t>
  </si>
  <si>
    <t>9:35</t>
  </si>
  <si>
    <t>9:45</t>
  </si>
  <si>
    <t>9:46</t>
  </si>
  <si>
    <t>9:47</t>
  </si>
  <si>
    <t>9:51</t>
  </si>
  <si>
    <t>10:01</t>
  </si>
  <si>
    <t>10:03</t>
  </si>
  <si>
    <t>10:06</t>
  </si>
  <si>
    <t>10:28</t>
  </si>
  <si>
    <t>10:36</t>
  </si>
  <si>
    <t>10:45</t>
  </si>
  <si>
    <t>11:16</t>
  </si>
  <si>
    <t>12:36</t>
  </si>
  <si>
    <t>13:12</t>
  </si>
  <si>
    <t>13:55</t>
  </si>
  <si>
    <t>14:05</t>
  </si>
  <si>
    <t>14:11</t>
  </si>
  <si>
    <t>14:16</t>
  </si>
  <si>
    <t>14:18</t>
  </si>
  <si>
    <t>14:27</t>
  </si>
  <si>
    <t>14:29</t>
  </si>
  <si>
    <t>14:31</t>
  </si>
  <si>
    <t>14:40</t>
  </si>
  <si>
    <t>14:44</t>
  </si>
  <si>
    <t>15:06</t>
  </si>
  <si>
    <t>15:11</t>
  </si>
  <si>
    <t>15:15</t>
  </si>
  <si>
    <t>15:19</t>
  </si>
  <si>
    <t>15:23</t>
  </si>
  <si>
    <t>15:26</t>
  </si>
  <si>
    <t>15:28</t>
  </si>
  <si>
    <t>15:40</t>
  </si>
  <si>
    <t>15:42</t>
  </si>
  <si>
    <t>15:45</t>
  </si>
  <si>
    <t>15:46</t>
  </si>
  <si>
    <t>15:47</t>
  </si>
  <si>
    <t>15:49</t>
  </si>
  <si>
    <t>15:57</t>
  </si>
  <si>
    <t>16:06</t>
  </si>
  <si>
    <t>16:17</t>
  </si>
  <si>
    <t>16:22</t>
  </si>
  <si>
    <t>16:36</t>
  </si>
  <si>
    <t>16:40</t>
  </si>
  <si>
    <t>16:51</t>
  </si>
  <si>
    <t>16:53</t>
  </si>
  <si>
    <t>16:58</t>
  </si>
  <si>
    <t>17:12</t>
  </si>
  <si>
    <t>17:26</t>
  </si>
  <si>
    <t>17:38</t>
  </si>
  <si>
    <t>17:54</t>
  </si>
  <si>
    <t>18:30</t>
  </si>
  <si>
    <t>19:19</t>
  </si>
  <si>
    <t>U13 Girls (4K approx)</t>
  </si>
  <si>
    <t>12:11</t>
  </si>
  <si>
    <t>12:40</t>
  </si>
  <si>
    <t>12:47</t>
  </si>
  <si>
    <t>12:49</t>
  </si>
  <si>
    <t>13:08</t>
  </si>
  <si>
    <t>13:20</t>
  </si>
  <si>
    <t>13:27</t>
  </si>
  <si>
    <t>13:29</t>
  </si>
  <si>
    <t>13:30</t>
  </si>
  <si>
    <t>13:53</t>
  </si>
  <si>
    <t>13:59</t>
  </si>
  <si>
    <t>14:00</t>
  </si>
  <si>
    <t>14:02</t>
  </si>
  <si>
    <t>14:06</t>
  </si>
  <si>
    <t>14:07</t>
  </si>
  <si>
    <t>14:08</t>
  </si>
  <si>
    <t>14:12</t>
  </si>
  <si>
    <t>14:22</t>
  </si>
  <si>
    <t>14:24</t>
  </si>
  <si>
    <t>14:25</t>
  </si>
  <si>
    <t>14:26</t>
  </si>
  <si>
    <t>14:37</t>
  </si>
  <si>
    <t>14:43</t>
  </si>
  <si>
    <t>14:47</t>
  </si>
  <si>
    <t>14:51</t>
  </si>
  <si>
    <t>15:05</t>
  </si>
  <si>
    <t>15:10</t>
  </si>
  <si>
    <t>15:12</t>
  </si>
  <si>
    <t>15:13</t>
  </si>
  <si>
    <t>15:14</t>
  </si>
  <si>
    <t>15:31</t>
  </si>
  <si>
    <t>16:00</t>
  </si>
  <si>
    <t>16:10</t>
  </si>
  <si>
    <t>16:15</t>
  </si>
  <si>
    <t>16:52</t>
  </si>
  <si>
    <t>17:09</t>
  </si>
  <si>
    <t>17:19</t>
  </si>
  <si>
    <t>18:04</t>
  </si>
  <si>
    <t>19:04</t>
  </si>
  <si>
    <t>16:25</t>
  </si>
  <si>
    <t>16:32</t>
  </si>
  <si>
    <t>16:33</t>
  </si>
  <si>
    <t>16:37</t>
  </si>
  <si>
    <t>16:57</t>
  </si>
  <si>
    <t>17:00</t>
  </si>
  <si>
    <t>17:06</t>
  </si>
  <si>
    <t>17:24</t>
  </si>
  <si>
    <t>17:31</t>
  </si>
  <si>
    <t>17:52</t>
  </si>
  <si>
    <t>17:55</t>
  </si>
  <si>
    <t>18:06</t>
  </si>
  <si>
    <t>18:09</t>
  </si>
  <si>
    <t>18:15</t>
  </si>
  <si>
    <t>18:22</t>
  </si>
  <si>
    <t>18:38</t>
  </si>
  <si>
    <t>18:44</t>
  </si>
  <si>
    <t>18:48</t>
  </si>
  <si>
    <t>19:01</t>
  </si>
  <si>
    <t>19:06</t>
  </si>
  <si>
    <t>19:16</t>
  </si>
  <si>
    <t>19:24</t>
  </si>
  <si>
    <t>19:33</t>
  </si>
  <si>
    <t>19:35</t>
  </si>
  <si>
    <t>19:42</t>
  </si>
  <si>
    <t>19:48</t>
  </si>
  <si>
    <t>19:51</t>
  </si>
  <si>
    <t>20:08</t>
  </si>
  <si>
    <t>20:12</t>
  </si>
  <si>
    <t>20:16</t>
  </si>
  <si>
    <t>20:26</t>
  </si>
  <si>
    <t>20:35</t>
  </si>
  <si>
    <t>20:45</t>
  </si>
  <si>
    <t>21:00</t>
  </si>
  <si>
    <t>21:17</t>
  </si>
  <si>
    <t>14:01</t>
  </si>
  <si>
    <t>15:02</t>
  </si>
  <si>
    <t>15:08</t>
  </si>
  <si>
    <t>15:48</t>
  </si>
  <si>
    <t>15:54</t>
  </si>
  <si>
    <t>15:58</t>
  </si>
  <si>
    <t>15:59</t>
  </si>
  <si>
    <t>16:04</t>
  </si>
  <si>
    <t>16:09</t>
  </si>
  <si>
    <t>16:16</t>
  </si>
  <si>
    <t>16:19</t>
  </si>
  <si>
    <t>16:30</t>
  </si>
  <si>
    <t>16:31</t>
  </si>
  <si>
    <t>16:43</t>
  </si>
  <si>
    <t>16:45</t>
  </si>
  <si>
    <t>16:46</t>
  </si>
  <si>
    <t>16:59</t>
  </si>
  <si>
    <t>17:10</t>
  </si>
  <si>
    <t>17:35</t>
  </si>
  <si>
    <t>17:43</t>
  </si>
  <si>
    <t>18:50</t>
  </si>
  <si>
    <t>21:36</t>
  </si>
  <si>
    <t>Wendy</t>
  </si>
  <si>
    <t>Whelan</t>
  </si>
  <si>
    <t>number changed on day 318 previous number</t>
  </si>
  <si>
    <t>21:42</t>
  </si>
  <si>
    <t>22:57</t>
  </si>
  <si>
    <t>23:06</t>
  </si>
  <si>
    <t>23:22</t>
  </si>
  <si>
    <t>23:28</t>
  </si>
  <si>
    <t>23:39</t>
  </si>
  <si>
    <t>23:59</t>
  </si>
  <si>
    <t>24:34</t>
  </si>
  <si>
    <t>24:41</t>
  </si>
  <si>
    <t>25:44</t>
  </si>
  <si>
    <t>27:49</t>
  </si>
  <si>
    <t>28:00</t>
  </si>
  <si>
    <t>28:20</t>
  </si>
  <si>
    <t>28:47</t>
  </si>
  <si>
    <t>28:57</t>
  </si>
  <si>
    <t>29:20</t>
  </si>
  <si>
    <t>29:37</t>
  </si>
  <si>
    <t>29:45</t>
  </si>
  <si>
    <t>30:25</t>
  </si>
  <si>
    <t>18:56</t>
  </si>
  <si>
    <t>19:14</t>
  </si>
  <si>
    <t>19:17</t>
  </si>
  <si>
    <t>19:29</t>
  </si>
  <si>
    <t>19:47</t>
  </si>
  <si>
    <t>20:06</t>
  </si>
  <si>
    <t>20:07</t>
  </si>
  <si>
    <t>20:14</t>
  </si>
  <si>
    <t>20:29</t>
  </si>
  <si>
    <t>20:36</t>
  </si>
  <si>
    <t>20:56</t>
  </si>
  <si>
    <t>21:03</t>
  </si>
  <si>
    <t>21:05</t>
  </si>
  <si>
    <t>21:23</t>
  </si>
  <si>
    <t>21:30</t>
  </si>
  <si>
    <t>21:53</t>
  </si>
  <si>
    <t>21:54</t>
  </si>
  <si>
    <t>23:15</t>
  </si>
  <si>
    <t>23:47</t>
  </si>
  <si>
    <t>23:54</t>
  </si>
  <si>
    <t>24:09</t>
  </si>
  <si>
    <t>26:03</t>
  </si>
  <si>
    <t>0:00'01.33</t>
  </si>
  <si>
    <t>29:38</t>
  </si>
  <si>
    <t>29:51</t>
  </si>
  <si>
    <t>30:23</t>
  </si>
  <si>
    <t>30:30</t>
  </si>
  <si>
    <t>31:40</t>
  </si>
  <si>
    <t>32:31</t>
  </si>
  <si>
    <t>32:38</t>
  </si>
  <si>
    <t>33:18</t>
  </si>
  <si>
    <t>33:48</t>
  </si>
  <si>
    <t>34:08</t>
  </si>
  <si>
    <t>34:38</t>
  </si>
  <si>
    <t>34:49</t>
  </si>
  <si>
    <t>35:04</t>
  </si>
  <si>
    <t>35:05</t>
  </si>
  <si>
    <t>35:40</t>
  </si>
  <si>
    <t>35:53</t>
  </si>
  <si>
    <t>36:04</t>
  </si>
  <si>
    <t>36:06</t>
  </si>
  <si>
    <t>36:10</t>
  </si>
  <si>
    <t>36:19</t>
  </si>
  <si>
    <t>36:30</t>
  </si>
  <si>
    <t>36:32</t>
  </si>
  <si>
    <t>36:34</t>
  </si>
  <si>
    <t>36:46</t>
  </si>
  <si>
    <t>37:07</t>
  </si>
  <si>
    <t>37:35</t>
  </si>
  <si>
    <t>38:09</t>
  </si>
  <si>
    <t>38:28</t>
  </si>
  <si>
    <t>38:57</t>
  </si>
  <si>
    <t>39:02</t>
  </si>
  <si>
    <t>39:11</t>
  </si>
  <si>
    <t>39:20</t>
  </si>
  <si>
    <t>39:31</t>
  </si>
  <si>
    <t>39:32</t>
  </si>
  <si>
    <t>39:39</t>
  </si>
  <si>
    <t>39:41</t>
  </si>
  <si>
    <t>39:46</t>
  </si>
  <si>
    <t>39:48</t>
  </si>
  <si>
    <t>39:50</t>
  </si>
  <si>
    <t>39:59</t>
  </si>
  <si>
    <t>40:05</t>
  </si>
  <si>
    <t>40:10</t>
  </si>
  <si>
    <t>40:14</t>
  </si>
  <si>
    <t>40:20</t>
  </si>
  <si>
    <t>40:37</t>
  </si>
  <si>
    <t>40:41</t>
  </si>
  <si>
    <t>40:53</t>
  </si>
  <si>
    <t>40:55</t>
  </si>
  <si>
    <t>41:00</t>
  </si>
  <si>
    <t>41:03</t>
  </si>
  <si>
    <t>41:12</t>
  </si>
  <si>
    <t>41:17</t>
  </si>
  <si>
    <t>41:23</t>
  </si>
  <si>
    <t>41:32</t>
  </si>
  <si>
    <t>41:39</t>
  </si>
  <si>
    <t>41:42</t>
  </si>
  <si>
    <t>41:48</t>
  </si>
  <si>
    <t>41:50</t>
  </si>
  <si>
    <t>41:51</t>
  </si>
  <si>
    <t>42:07</t>
  </si>
  <si>
    <t>42:22</t>
  </si>
  <si>
    <t>42:31</t>
  </si>
  <si>
    <t>42:32</t>
  </si>
  <si>
    <t>42:49</t>
  </si>
  <si>
    <t>42:53</t>
  </si>
  <si>
    <t>43:08</t>
  </si>
  <si>
    <t>43:21</t>
  </si>
  <si>
    <t>43:26</t>
  </si>
  <si>
    <t>43:36</t>
  </si>
  <si>
    <t>43:44</t>
  </si>
  <si>
    <t>43:48</t>
  </si>
  <si>
    <t>43:56</t>
  </si>
  <si>
    <t>43:58</t>
  </si>
  <si>
    <t>44:21</t>
  </si>
  <si>
    <t>44:49</t>
  </si>
  <si>
    <t>44:53</t>
  </si>
  <si>
    <t>45:11</t>
  </si>
  <si>
    <t>45:20</t>
  </si>
  <si>
    <t>45:37</t>
  </si>
  <si>
    <t>45:58</t>
  </si>
  <si>
    <t>46:06</t>
  </si>
  <si>
    <t>46:13</t>
  </si>
  <si>
    <t>46:18</t>
  </si>
  <si>
    <t>46:41</t>
  </si>
  <si>
    <t>46:50</t>
  </si>
  <si>
    <t>47:25</t>
  </si>
  <si>
    <t>47:31</t>
  </si>
  <si>
    <t>47:43</t>
  </si>
  <si>
    <t>47:56</t>
  </si>
  <si>
    <t>48:03</t>
  </si>
  <si>
    <t>48:12</t>
  </si>
  <si>
    <t>48:24</t>
  </si>
  <si>
    <t>48:37</t>
  </si>
  <si>
    <t>49:13</t>
  </si>
  <si>
    <t>49:31</t>
  </si>
  <si>
    <t>49:36</t>
  </si>
  <si>
    <t>49:42</t>
  </si>
  <si>
    <t>49:50</t>
  </si>
  <si>
    <t>51:20</t>
  </si>
  <si>
    <t>51:32</t>
  </si>
  <si>
    <t>52:20</t>
  </si>
  <si>
    <t>52:28</t>
  </si>
  <si>
    <t>52:50</t>
  </si>
  <si>
    <t>52:59</t>
  </si>
  <si>
    <t>53:16</t>
  </si>
  <si>
    <t>54:27</t>
  </si>
  <si>
    <t>54:45</t>
  </si>
  <si>
    <t>55:06</t>
  </si>
  <si>
    <t>56:03</t>
  </si>
  <si>
    <t>56:17</t>
  </si>
  <si>
    <t>60:26</t>
  </si>
  <si>
    <t>61:52</t>
  </si>
  <si>
    <t>61:53</t>
  </si>
  <si>
    <t>62:46</t>
  </si>
  <si>
    <t>68:53</t>
  </si>
  <si>
    <t>70:16</t>
  </si>
  <si>
    <t>70:18</t>
  </si>
  <si>
    <t>correct</t>
  </si>
  <si>
    <t>46:19</t>
  </si>
  <si>
    <t>inserted edited here toaccount for missing time</t>
  </si>
  <si>
    <t>hewitt</t>
  </si>
  <si>
    <t>nisbet</t>
  </si>
  <si>
    <t>o'rurke</t>
  </si>
  <si>
    <t>parish</t>
  </si>
  <si>
    <t>Pvey</t>
  </si>
  <si>
    <t>rutter</t>
  </si>
  <si>
    <t>webb</t>
  </si>
  <si>
    <t>0:32'12.43</t>
  </si>
  <si>
    <t>0:01'26.38</t>
  </si>
  <si>
    <t>0:33'38.81</t>
  </si>
  <si>
    <t>0:00'19.85</t>
  </si>
  <si>
    <t>0:33'58.66</t>
  </si>
  <si>
    <t>0:01'42.56</t>
  </si>
  <si>
    <t>0:35'41.22</t>
  </si>
  <si>
    <t>0:35'42.55</t>
  </si>
  <si>
    <t>0:00'01.23</t>
  </si>
  <si>
    <t>0:35'43.78</t>
  </si>
  <si>
    <t>0:00'00.54</t>
  </si>
  <si>
    <t>0:35'44.32</t>
  </si>
  <si>
    <t>0:00'27.59</t>
  </si>
  <si>
    <t>0:36'11.91</t>
  </si>
  <si>
    <t>0:00'04.02</t>
  </si>
  <si>
    <t>0:36'15.93</t>
  </si>
  <si>
    <t>0:00'15.40</t>
  </si>
  <si>
    <t>0:36'31.33</t>
  </si>
  <si>
    <t>0:00'11.17</t>
  </si>
  <si>
    <t>0:36'42.50</t>
  </si>
  <si>
    <t>0:00'11.72</t>
  </si>
  <si>
    <t>0:36'54.22</t>
  </si>
  <si>
    <t>0:00'35.75</t>
  </si>
  <si>
    <t>0:37'29.97</t>
  </si>
  <si>
    <t>0:00'28.81</t>
  </si>
  <si>
    <t>0:37'58.78</t>
  </si>
  <si>
    <t>0:00'35.20</t>
  </si>
  <si>
    <t>0:38'33.98</t>
  </si>
  <si>
    <t>0:00'06.27</t>
  </si>
  <si>
    <t>0:38'40.25</t>
  </si>
  <si>
    <t>0:38'51.97</t>
  </si>
  <si>
    <t>0:38'53.94</t>
  </si>
  <si>
    <t>0:00'07.99</t>
  </si>
  <si>
    <t>0:39'01.93</t>
  </si>
  <si>
    <t>0:00'11.22</t>
  </si>
  <si>
    <t>0:39'13.15</t>
  </si>
  <si>
    <t>0:00'16.47</t>
  </si>
  <si>
    <t>0:39'29.62</t>
  </si>
  <si>
    <t>0:00'06.69</t>
  </si>
  <si>
    <t>0:39'36.31</t>
  </si>
  <si>
    <t>0:00'06.10</t>
  </si>
  <si>
    <t>0:39'42.41</t>
  </si>
  <si>
    <t>0:00'11.67</t>
  </si>
  <si>
    <t>0:39'54.08</t>
  </si>
  <si>
    <t>0:01'06.35</t>
  </si>
  <si>
    <t>0:41'00.43</t>
  </si>
  <si>
    <t>0:41'04.45</t>
  </si>
  <si>
    <t>0:00'41.13</t>
  </si>
  <si>
    <t>0:41'45.58</t>
  </si>
  <si>
    <t>0:00'22.73</t>
  </si>
  <si>
    <t>0:42'08.31</t>
  </si>
  <si>
    <t>0:00'05.39</t>
  </si>
  <si>
    <t>0:42'13.70</t>
  </si>
  <si>
    <t>0:00'18.52</t>
  </si>
  <si>
    <t>0:42'32.22</t>
  </si>
  <si>
    <t>0:02'16.84</t>
  </si>
  <si>
    <t>0:44'49.06</t>
  </si>
  <si>
    <t>0:00'13.39</t>
  </si>
  <si>
    <t>0:45'02.45</t>
  </si>
  <si>
    <t>0:00'08.70</t>
  </si>
  <si>
    <t>0:45'11.15</t>
  </si>
  <si>
    <t>0:00'23.57</t>
  </si>
  <si>
    <t>0:45'34.72</t>
  </si>
  <si>
    <t>0:00'08.57</t>
  </si>
  <si>
    <t>0:45'43.29</t>
  </si>
  <si>
    <t>0:00'33.67</t>
  </si>
  <si>
    <t>0:46'16.96</t>
  </si>
  <si>
    <t>0:01'26.12</t>
  </si>
  <si>
    <t>0:47'43.08</t>
  </si>
  <si>
    <t>0:00'14.10</t>
  </si>
  <si>
    <t>0:47'57.18</t>
  </si>
  <si>
    <t>0:00'36.45</t>
  </si>
  <si>
    <t>0:48'33.63</t>
  </si>
  <si>
    <t>0:00'22.88</t>
  </si>
  <si>
    <t>0:48'56.51</t>
  </si>
  <si>
    <t>0:00'12.77</t>
  </si>
  <si>
    <t>0:49'09.28</t>
  </si>
  <si>
    <t>0:01'11.56</t>
  </si>
  <si>
    <t>0:50'20.84</t>
  </si>
  <si>
    <t>0:00'02.50</t>
  </si>
  <si>
    <t>0:50'23.34</t>
  </si>
  <si>
    <t>0:01'50.17</t>
  </si>
  <si>
    <t>0:52'13.51</t>
  </si>
  <si>
    <t>0:00'08.17</t>
  </si>
  <si>
    <t>0:52'21.68</t>
  </si>
  <si>
    <t>0:00'50.18</t>
  </si>
  <si>
    <t>0:53'11.86</t>
  </si>
  <si>
    <t>0:01'08.32</t>
  </si>
  <si>
    <t>0:54'20.18</t>
  </si>
  <si>
    <t>0:01'55.68</t>
  </si>
  <si>
    <t>0:56'15.86</t>
  </si>
  <si>
    <t>0:02'05.67</t>
  </si>
  <si>
    <t>0:58'21.53</t>
  </si>
  <si>
    <t>0:00'42.87</t>
  </si>
  <si>
    <t>0:59'04.40</t>
  </si>
  <si>
    <t>0:03'20.19</t>
  </si>
  <si>
    <t>1:02'24.59</t>
  </si>
  <si>
    <t>0:01'13.42</t>
  </si>
  <si>
    <t>1:02'45.84</t>
  </si>
  <si>
    <t>32:12</t>
  </si>
  <si>
    <t>33:38</t>
  </si>
  <si>
    <t>33:58</t>
  </si>
  <si>
    <t>35:41</t>
  </si>
  <si>
    <t>35:42</t>
  </si>
  <si>
    <t>35:43</t>
  </si>
  <si>
    <t>35:44</t>
  </si>
  <si>
    <t>36:11</t>
  </si>
  <si>
    <t>36:15</t>
  </si>
  <si>
    <t>36:31</t>
  </si>
  <si>
    <t>36:42</t>
  </si>
  <si>
    <t>36:54</t>
  </si>
  <si>
    <t>37:29</t>
  </si>
  <si>
    <t>37:58</t>
  </si>
  <si>
    <t>38:33</t>
  </si>
  <si>
    <t>38:40</t>
  </si>
  <si>
    <t>38:51</t>
  </si>
  <si>
    <t>38:53</t>
  </si>
  <si>
    <t>39:01</t>
  </si>
  <si>
    <t>39:13</t>
  </si>
  <si>
    <t>39:29</t>
  </si>
  <si>
    <t>39:36</t>
  </si>
  <si>
    <t>39:42</t>
  </si>
  <si>
    <t>39:54</t>
  </si>
  <si>
    <t>41:04</t>
  </si>
  <si>
    <t>41:45</t>
  </si>
  <si>
    <t>42:08</t>
  </si>
  <si>
    <t>42:13</t>
  </si>
  <si>
    <t>45:02</t>
  </si>
  <si>
    <t>45:34</t>
  </si>
  <si>
    <t>45:43</t>
  </si>
  <si>
    <t>46:16</t>
  </si>
  <si>
    <t>47:57</t>
  </si>
  <si>
    <t>48:33</t>
  </si>
  <si>
    <t>48:56</t>
  </si>
  <si>
    <t>49:09</t>
  </si>
  <si>
    <t>50:20</t>
  </si>
  <si>
    <t>50:23</t>
  </si>
  <si>
    <t>52:13</t>
  </si>
  <si>
    <t>52:21</t>
  </si>
  <si>
    <t>53:11</t>
  </si>
  <si>
    <t>54:20</t>
  </si>
  <si>
    <t>56:15</t>
  </si>
  <si>
    <t>58:21</t>
  </si>
  <si>
    <t>59:04</t>
  </si>
  <si>
    <t>62:24</t>
  </si>
  <si>
    <t>also had Bib 131!!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</si>
</sst>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1" fillId="0" borderId="0"/>
    <xf numFmtId="0" fontId="1" fillId="0" borderId="0"/>
    <xf numFmtId="0" fontId="1" fillId="8" borderId="8" applyNumberFormat="0" applyFont="0" applyAlignment="0" applyProtection="0"/>
  </cellStyleXfs>
  <cellXfs count="71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0" fillId="0" borderId="0" xfId="0" applyAlignment="1">
      <alignment vertical="center"/>
    </xf>
    <xf numFmtId="49" fontId="22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34" borderId="0" xfId="0" applyFill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horizontal="left"/>
    </xf>
    <xf numFmtId="0" fontId="12" fillId="0" borderId="0" xfId="0" applyFont="1"/>
    <xf numFmtId="20" fontId="0" fillId="0" borderId="0" xfId="0" applyNumberFormat="1" applyAlignment="1">
      <alignment horizontal="center"/>
    </xf>
    <xf numFmtId="1" fontId="21" fillId="0" borderId="0" xfId="50" quotePrefix="1" applyNumberFormat="1" applyAlignment="1">
      <alignment horizontal="left"/>
    </xf>
    <xf numFmtId="0" fontId="23" fillId="0" borderId="0" xfId="0" applyFont="1" applyAlignment="1">
      <alignment vertical="center"/>
    </xf>
    <xf numFmtId="0" fontId="14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" fontId="21" fillId="0" borderId="0" xfId="50" quotePrefix="1" applyNumberForma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0" fillId="0" borderId="0" xfId="0" quotePrefix="1" applyAlignment="1">
      <alignment horizontal="left" indent="1"/>
    </xf>
    <xf numFmtId="0" fontId="14" fillId="0" borderId="0" xfId="0" quotePrefix="1" applyFont="1" applyAlignment="1">
      <alignment horizontal="left" indent="1"/>
    </xf>
    <xf numFmtId="0" fontId="0" fillId="33" borderId="0" xfId="0" quotePrefix="1" applyFill="1" applyAlignment="1">
      <alignment horizontal="left" indent="1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14" fillId="0" borderId="0" xfId="0" quotePrefix="1" applyNumberFormat="1" applyFont="1"/>
    <xf numFmtId="2" fontId="25" fillId="0" borderId="0" xfId="0" quotePrefix="1" applyNumberFormat="1" applyFont="1" applyAlignment="1">
      <alignment horizontal="right"/>
    </xf>
    <xf numFmtId="1" fontId="0" fillId="0" borderId="0" xfId="0" applyNumberFormat="1" applyAlignment="1">
      <alignment horizontal="left"/>
    </xf>
    <xf numFmtId="0" fontId="26" fillId="0" borderId="0" xfId="0" applyFont="1"/>
    <xf numFmtId="0" fontId="27" fillId="0" borderId="0" xfId="0" applyFont="1"/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23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27" fillId="0" borderId="11" xfId="0" applyFont="1" applyBorder="1"/>
    <xf numFmtId="0" fontId="27" fillId="0" borderId="12" xfId="0" applyFont="1" applyBorder="1"/>
    <xf numFmtId="0" fontId="12" fillId="0" borderId="12" xfId="0" applyFont="1" applyBorder="1"/>
    <xf numFmtId="0" fontId="12" fillId="0" borderId="13" xfId="0" applyFont="1" applyBorder="1"/>
    <xf numFmtId="0" fontId="27" fillId="0" borderId="14" xfId="0" applyFont="1" applyBorder="1"/>
    <xf numFmtId="0" fontId="27" fillId="0" borderId="15" xfId="0" applyFont="1" applyBorder="1"/>
    <xf numFmtId="0" fontId="12" fillId="0" borderId="15" xfId="0" applyFont="1" applyBorder="1"/>
    <xf numFmtId="0" fontId="12" fillId="0" borderId="16" xfId="0" applyFont="1" applyBorder="1"/>
    <xf numFmtId="0" fontId="0" fillId="0" borderId="0" xfId="0" pivotButton="1"/>
    <xf numFmtId="0" fontId="31" fillId="0" borderId="0" xfId="0" applyFont="1" applyAlignment="1">
      <alignment horizontal="left"/>
    </xf>
    <xf numFmtId="0" fontId="0" fillId="33" borderId="0" xfId="0" applyFill="1"/>
    <xf numFmtId="0" fontId="27" fillId="33" borderId="0" xfId="0" applyFont="1" applyFill="1"/>
    <xf numFmtId="0" fontId="31" fillId="0" borderId="0" xfId="0" applyFont="1"/>
    <xf numFmtId="0" fontId="14" fillId="0" borderId="17" xfId="0" applyFont="1" applyBorder="1"/>
    <xf numFmtId="0" fontId="0" fillId="0" borderId="17" xfId="0" applyBorder="1"/>
    <xf numFmtId="0" fontId="31" fillId="0" borderId="17" xfId="0" applyFont="1" applyBorder="1" applyAlignment="1">
      <alignment horizontal="left"/>
    </xf>
    <xf numFmtId="0" fontId="31" fillId="0" borderId="17" xfId="0" applyFont="1" applyBorder="1"/>
    <xf numFmtId="0" fontId="31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33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</cellXfs>
  <cellStyles count="5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" xfId="44" builtinId="32" customBuiltin="1"/>
    <cellStyle name="60% - Accent1 2" xfId="36" xr:uid="{00000000-0005-0000-0000-00000D000000}"/>
    <cellStyle name="60% - Accent2" xfId="45" builtinId="36" customBuiltin="1"/>
    <cellStyle name="60% - Accent2 2" xfId="37" xr:uid="{00000000-0005-0000-0000-00000F000000}"/>
    <cellStyle name="60% - Accent3" xfId="46" builtinId="40" customBuiltin="1"/>
    <cellStyle name="60% - Accent3 2" xfId="38" xr:uid="{00000000-0005-0000-0000-000011000000}"/>
    <cellStyle name="60% - Accent4" xfId="47" builtinId="44" customBuiltin="1"/>
    <cellStyle name="60% - Accent4 2" xfId="39" xr:uid="{00000000-0005-0000-0000-000013000000}"/>
    <cellStyle name="60% - Accent5" xfId="48" builtinId="48" customBuiltin="1"/>
    <cellStyle name="60% - Accent5 2" xfId="40" xr:uid="{00000000-0005-0000-0000-000015000000}"/>
    <cellStyle name="60% - Accent6" xfId="49" builtinId="52" customBuiltin="1"/>
    <cellStyle name="60% - Accent6 2" xfId="41" xr:uid="{00000000-0005-0000-0000-000017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" xfId="43" builtinId="28" customBuiltin="1"/>
    <cellStyle name="Neutral 2" xfId="35" xr:uid="{00000000-0005-0000-0000-00002A000000}"/>
    <cellStyle name="Normal" xfId="0" builtinId="0"/>
    <cellStyle name="Normal 2" xfId="51" xr:uid="{00000000-0005-0000-0000-00002C000000}"/>
    <cellStyle name="Normal 3" xfId="50" xr:uid="{00000000-0005-0000-0000-00002D000000}"/>
    <cellStyle name="Note" xfId="13" builtinId="10" customBuiltin="1"/>
    <cellStyle name="Note 2" xfId="52" xr:uid="{00000000-0005-0000-0000-00002F000000}"/>
    <cellStyle name="Output" xfId="8" builtinId="21" customBuiltin="1"/>
    <cellStyle name="Title" xfId="42" builtinId="15" customBuiltin="1"/>
    <cellStyle name="Title 2" xfId="34" xr:uid="{00000000-0005-0000-0000-000032000000}"/>
    <cellStyle name="Total" xfId="15" builtinId="25" customBuiltin="1"/>
    <cellStyle name="Warning Text" xfId="12" builtinId="11" customBuiltin="1"/>
  </cellStyles>
  <dxfs count="18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lays1" refreshedDate="44933.450045949074" createdVersion="4" refreshedVersion="5" minRefreshableVersion="3" recordCount="600" xr:uid="{00000000-000A-0000-FFFF-FFFF00000000}">
  <cacheSource type="worksheet">
    <worksheetSource ref="A3:I603" sheet="MasterData"/>
  </cacheSource>
  <cacheFields count="9">
    <cacheField name="Seq" numFmtId="0">
      <sharedItems containsSemiMixedTypes="0" containsString="0" containsNumber="1" containsInteger="1" minValue="1" maxValue="600"/>
    </cacheField>
    <cacheField name="Bib" numFmtId="0">
      <sharedItems containsString="0" containsBlank="1" containsNumber="1" containsInteger="1" minValue="0" maxValue="505"/>
    </cacheField>
    <cacheField name="Forename" numFmtId="0">
      <sharedItems containsBlank="1" containsMixedTypes="1" containsNumber="1" containsInteger="1" minValue="0" maxValue="0"/>
    </cacheField>
    <cacheField name="Surname" numFmtId="0">
      <sharedItems containsBlank="1" containsMixedTypes="1" containsNumber="1" containsInteger="1" minValue="0" maxValue="0"/>
    </cacheField>
    <cacheField name="Club" numFmtId="0">
      <sharedItems containsBlank="1" count="31">
        <s v="HNJ"/>
        <s v="HY"/>
        <s v="CHI"/>
        <s v="LEW"/>
        <s v="HAS"/>
        <s v="CSS"/>
        <s v="PHX"/>
        <s v="HAI"/>
        <s v="EBR"/>
        <s v="BTC"/>
        <s v="HHH"/>
        <s v="CRA"/>
        <s v="VR"/>
        <s v="B&amp;H"/>
        <s v="HBS"/>
        <s v="BWK"/>
        <s v="HMJ"/>
        <s v="SYN"/>
        <s v="CROW"/>
        <s v="WDH"/>
        <s v="GRR"/>
        <s v="TON"/>
        <s v="BHWRC"/>
        <s v="ARD"/>
        <s v="BR&amp;T"/>
        <s v="POR"/>
        <s v="HASR"/>
        <s v="UBXC"/>
        <e v="#N/A"/>
        <s v=""/>
        <m/>
      </sharedItems>
    </cacheField>
    <cacheField name="Cat" numFmtId="0">
      <sharedItems containsBlank="1"/>
    </cacheField>
    <cacheField name="Sex" numFmtId="0">
      <sharedItems containsBlank="1" containsMixedTypes="1" containsNumber="1" containsInteger="1" minValue="0" maxValue="0"/>
    </cacheField>
    <cacheField name="spare1" numFmtId="0">
      <sharedItems containsBlank="1" count="16">
        <s v="SenM"/>
        <s v="SenW"/>
        <s v="U11B"/>
        <s v="U11G"/>
        <s v="U13B"/>
        <s v="U13G"/>
        <s v="U15B"/>
        <s v="U15G"/>
        <s v="U17M"/>
        <s v="U17W"/>
        <s v="U20M"/>
        <s v="U20W"/>
        <s v="0"/>
        <m/>
        <e v="#VALUE!" u="1"/>
        <s v="U200" u="1"/>
      </sharedItems>
    </cacheField>
    <cacheField name="spare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">
  <r>
    <n v="1"/>
    <n v="320"/>
    <s v="John"/>
    <s v="Stoddart"/>
    <x v="0"/>
    <s v="Sen"/>
    <s v="M"/>
    <x v="0"/>
    <m/>
  </r>
  <r>
    <n v="2"/>
    <n v="321"/>
    <s v="Jon"/>
    <s v="Barnes"/>
    <x v="0"/>
    <s v="Sen"/>
    <s v="M"/>
    <x v="0"/>
    <m/>
  </r>
  <r>
    <n v="3"/>
    <n v="322"/>
    <s v="Jamie"/>
    <s v="Webb"/>
    <x v="1"/>
    <s v="Sen"/>
    <s v="M"/>
    <x v="0"/>
    <m/>
  </r>
  <r>
    <n v="4"/>
    <n v="504"/>
    <s v="Jason "/>
    <s v="Boswell"/>
    <x v="2"/>
    <s v="Sen"/>
    <s v="M"/>
    <x v="0"/>
    <m/>
  </r>
  <r>
    <n v="5"/>
    <n v="323"/>
    <s v="Toby"/>
    <s v="Meanwell"/>
    <x v="3"/>
    <s v="Sen"/>
    <s v="M"/>
    <x v="0"/>
    <m/>
  </r>
  <r>
    <n v="6"/>
    <n v="324"/>
    <s v="Jason"/>
    <s v="Wright"/>
    <x v="1"/>
    <s v="Sen"/>
    <s v="M"/>
    <x v="0"/>
    <m/>
  </r>
  <r>
    <n v="7"/>
    <n v="325"/>
    <s v="Dominic"/>
    <s v="Osman-Allu"/>
    <x v="3"/>
    <s v="Sen"/>
    <s v="M"/>
    <x v="0"/>
    <m/>
  </r>
  <r>
    <n v="8"/>
    <n v="499"/>
    <s v="Jack"/>
    <s v="Mabon"/>
    <x v="4"/>
    <s v="Sen"/>
    <s v="M"/>
    <x v="0"/>
    <m/>
  </r>
  <r>
    <n v="9"/>
    <n v="503"/>
    <s v="Michael"/>
    <s v="Maxwell"/>
    <x v="4"/>
    <s v="Sen"/>
    <s v="M"/>
    <x v="0"/>
    <m/>
  </r>
  <r>
    <n v="10"/>
    <n v="326"/>
    <s v="Michael"/>
    <s v="Kwoka"/>
    <x v="2"/>
    <s v="Sen"/>
    <s v="M"/>
    <x v="0"/>
    <m/>
  </r>
  <r>
    <n v="11"/>
    <n v="327"/>
    <s v="Richard"/>
    <s v="Bryant"/>
    <x v="5"/>
    <s v="Sen"/>
    <s v="M"/>
    <x v="0"/>
    <m/>
  </r>
  <r>
    <n v="12"/>
    <n v="328"/>
    <s v="Donald"/>
    <s v="Maclellan"/>
    <x v="6"/>
    <s v="Sen"/>
    <s v="M"/>
    <x v="0"/>
    <m/>
  </r>
  <r>
    <n v="13"/>
    <n v="329"/>
    <s v="Rupert"/>
    <s v="Travers"/>
    <x v="6"/>
    <s v="Sen"/>
    <s v="M"/>
    <x v="0"/>
    <m/>
  </r>
  <r>
    <n v="14"/>
    <n v="330"/>
    <s v="Cal"/>
    <s v="Nicklin"/>
    <x v="6"/>
    <s v="Sen"/>
    <s v="M"/>
    <x v="0"/>
    <m/>
  </r>
  <r>
    <n v="15"/>
    <n v="331"/>
    <s v="Tom"/>
    <s v="Brampton"/>
    <x v="1"/>
    <s v="Sen"/>
    <s v="M"/>
    <x v="0"/>
    <m/>
  </r>
  <r>
    <n v="16"/>
    <n v="332"/>
    <s v="Rob"/>
    <s v="Chrystie"/>
    <x v="7"/>
    <s v="Sen"/>
    <s v="M"/>
    <x v="0"/>
    <m/>
  </r>
  <r>
    <n v="17"/>
    <n v="333"/>
    <s v="Patrick"/>
    <s v="Marsden"/>
    <x v="8"/>
    <s v="Sen"/>
    <s v="M"/>
    <x v="0"/>
    <m/>
  </r>
  <r>
    <n v="18"/>
    <n v="334"/>
    <s v="Jim"/>
    <s v="Scott"/>
    <x v="5"/>
    <s v="Sen"/>
    <s v="M"/>
    <x v="0"/>
    <m/>
  </r>
  <r>
    <n v="19"/>
    <n v="335"/>
    <s v="Ben"/>
    <s v="Pepler"/>
    <x v="3"/>
    <s v="Sen"/>
    <s v="M"/>
    <x v="0"/>
    <m/>
  </r>
  <r>
    <n v="20"/>
    <n v="336"/>
    <s v="Adam"/>
    <s v="Vaughan"/>
    <x v="3"/>
    <s v="Sen"/>
    <s v="M"/>
    <x v="0"/>
    <m/>
  </r>
  <r>
    <n v="21"/>
    <n v="337"/>
    <s v="Morris"/>
    <s v="Tarragano"/>
    <x v="9"/>
    <s v="Sen"/>
    <s v="M"/>
    <x v="0"/>
    <m/>
  </r>
  <r>
    <n v="22"/>
    <n v="338"/>
    <s v="Ian"/>
    <s v="McLaren"/>
    <x v="9"/>
    <s v="Sen"/>
    <s v="M"/>
    <x v="0"/>
    <m/>
  </r>
  <r>
    <n v="23"/>
    <n v="339"/>
    <s v="Sean"/>
    <s v="Scott"/>
    <x v="9"/>
    <s v="Sen"/>
    <s v="M"/>
    <x v="0"/>
    <m/>
  </r>
  <r>
    <n v="24"/>
    <n v="340"/>
    <s v="Daegan"/>
    <s v="Beaumont"/>
    <x v="6"/>
    <s v="Sen"/>
    <s v="M"/>
    <x v="0"/>
    <m/>
  </r>
  <r>
    <n v="25"/>
    <n v="341"/>
    <s v="Michael"/>
    <s v="Parish"/>
    <x v="10"/>
    <s v="Sen"/>
    <s v="M"/>
    <x v="0"/>
    <m/>
  </r>
  <r>
    <n v="26"/>
    <n v="342"/>
    <s v="Simon"/>
    <s v="Powell"/>
    <x v="11"/>
    <s v="Sen"/>
    <s v="M"/>
    <x v="0"/>
    <m/>
  </r>
  <r>
    <n v="27"/>
    <n v="343"/>
    <s v="Pete"/>
    <s v="Goodman"/>
    <x v="6"/>
    <s v="Sen"/>
    <s v="M"/>
    <x v="0"/>
    <m/>
  </r>
  <r>
    <n v="28"/>
    <n v="344"/>
    <s v="Oliver"/>
    <s v="Fyfe"/>
    <x v="10"/>
    <s v="Sen"/>
    <s v="M"/>
    <x v="0"/>
    <m/>
  </r>
  <r>
    <n v="29"/>
    <n v="345"/>
    <s v="Duncan"/>
    <s v="Curtis"/>
    <x v="12"/>
    <s v="Sen"/>
    <s v="M"/>
    <x v="0"/>
    <m/>
  </r>
  <r>
    <n v="30"/>
    <n v="346"/>
    <s v="Simon"/>
    <s v="Heath"/>
    <x v="6"/>
    <s v="Sen"/>
    <s v="M"/>
    <x v="0"/>
    <m/>
  </r>
  <r>
    <n v="31"/>
    <n v="347"/>
    <s v="Finn"/>
    <s v="McNally"/>
    <x v="6"/>
    <s v="Sen"/>
    <s v="M"/>
    <x v="0"/>
    <m/>
  </r>
  <r>
    <n v="32"/>
    <n v="348"/>
    <s v="Alexander"/>
    <s v="Garrod"/>
    <x v="6"/>
    <s v="Sen"/>
    <s v="M"/>
    <x v="0"/>
    <m/>
  </r>
  <r>
    <n v="33"/>
    <n v="349"/>
    <s v="Luke"/>
    <s v="Piper"/>
    <x v="6"/>
    <s v="Sen"/>
    <s v="M"/>
    <x v="0"/>
    <m/>
  </r>
  <r>
    <n v="34"/>
    <n v="350"/>
    <s v="Craig"/>
    <s v="Halsey"/>
    <x v="13"/>
    <s v="Sen"/>
    <s v="M"/>
    <x v="0"/>
    <m/>
  </r>
  <r>
    <n v="35"/>
    <n v="351"/>
    <s v="Jacob"/>
    <s v="Cann"/>
    <x v="14"/>
    <s v="Sen"/>
    <s v="M"/>
    <x v="0"/>
    <m/>
  </r>
  <r>
    <n v="36"/>
    <n v="352"/>
    <s v="Tim"/>
    <s v="Hicks"/>
    <x v="10"/>
    <s v="Sen"/>
    <s v="M"/>
    <x v="0"/>
    <m/>
  </r>
  <r>
    <n v="37"/>
    <n v="353"/>
    <s v="Zared"/>
    <s v="Arasaretnam-Hale"/>
    <x v="13"/>
    <s v="Sen"/>
    <s v="M"/>
    <x v="0"/>
    <m/>
  </r>
  <r>
    <n v="38"/>
    <n v="354"/>
    <s v="Timmy"/>
    <s v="Gedin"/>
    <x v="13"/>
    <s v="Sen"/>
    <s v="M"/>
    <x v="0"/>
    <m/>
  </r>
  <r>
    <n v="39"/>
    <n v="355"/>
    <s v="Jamie"/>
    <s v="Topping"/>
    <x v="10"/>
    <s v="Sen"/>
    <s v="M"/>
    <x v="0"/>
    <m/>
  </r>
  <r>
    <n v="40"/>
    <n v="356"/>
    <s v="David"/>
    <s v="Rayner"/>
    <x v="11"/>
    <s v="Sen"/>
    <s v="M"/>
    <x v="0"/>
    <m/>
  </r>
  <r>
    <n v="41"/>
    <n v="357"/>
    <s v="Richard"/>
    <s v="Rutter"/>
    <x v="13"/>
    <s v="Sen"/>
    <s v="M"/>
    <x v="0"/>
    <m/>
  </r>
  <r>
    <n v="42"/>
    <n v="358"/>
    <s v="Sam"/>
    <s v="Wade"/>
    <x v="6"/>
    <s v="Sen"/>
    <s v="M"/>
    <x v="0"/>
    <m/>
  </r>
  <r>
    <n v="43"/>
    <n v="359"/>
    <s v="Aiden"/>
    <s v="Briffett"/>
    <x v="3"/>
    <s v="Sen"/>
    <s v="M"/>
    <x v="0"/>
    <m/>
  </r>
  <r>
    <n v="44"/>
    <n v="360"/>
    <s v="Chris"/>
    <s v="Gilbert"/>
    <x v="3"/>
    <s v="Sen"/>
    <s v="M"/>
    <x v="0"/>
    <m/>
  </r>
  <r>
    <n v="45"/>
    <n v="361"/>
    <s v="Ben"/>
    <s v="Savill"/>
    <x v="3"/>
    <s v="Sen"/>
    <s v="M"/>
    <x v="0"/>
    <m/>
  </r>
  <r>
    <n v="46"/>
    <n v="362"/>
    <s v="Ian"/>
    <s v="Crowe-Wright"/>
    <x v="13"/>
    <s v="Sen"/>
    <s v="M"/>
    <x v="0"/>
    <m/>
  </r>
  <r>
    <n v="47"/>
    <n v="363"/>
    <s v="Will"/>
    <s v="Monnington"/>
    <x v="3"/>
    <s v="Sen"/>
    <s v="M"/>
    <x v="0"/>
    <m/>
  </r>
  <r>
    <n v="48"/>
    <n v="364"/>
    <s v="Wesley"/>
    <s v="Adams"/>
    <x v="2"/>
    <s v="Sen"/>
    <s v="M"/>
    <x v="0"/>
    <m/>
  </r>
  <r>
    <n v="49"/>
    <n v="365"/>
    <s v="Chris"/>
    <s v="Brandt"/>
    <x v="4"/>
    <s v="Sen"/>
    <s v="M"/>
    <x v="0"/>
    <m/>
  </r>
  <r>
    <n v="50"/>
    <n v="366"/>
    <s v="Tom"/>
    <s v="Hooper"/>
    <x v="6"/>
    <s v="Sen"/>
    <s v="M"/>
    <x v="0"/>
    <m/>
  </r>
  <r>
    <n v="51"/>
    <n v="367"/>
    <s v="Richard"/>
    <s v="Davis"/>
    <x v="8"/>
    <s v="Sen"/>
    <s v="M"/>
    <x v="0"/>
    <m/>
  </r>
  <r>
    <n v="52"/>
    <n v="368"/>
    <s v="Jim"/>
    <s v="Garland"/>
    <x v="2"/>
    <s v="Sen"/>
    <s v="M"/>
    <x v="0"/>
    <m/>
  </r>
  <r>
    <n v="53"/>
    <n v="369"/>
    <s v="Chris"/>
    <s v="Turner"/>
    <x v="10"/>
    <s v="Sen"/>
    <s v="M"/>
    <x v="0"/>
    <m/>
  </r>
  <r>
    <n v="54"/>
    <n v="370"/>
    <s v="Phil"/>
    <s v="Wood"/>
    <x v="8"/>
    <s v="Sen"/>
    <s v="M"/>
    <x v="0"/>
    <m/>
  </r>
  <r>
    <n v="55"/>
    <n v="371"/>
    <s v="Ronald"/>
    <s v="Shannon"/>
    <x v="14"/>
    <s v="Sen"/>
    <s v="M"/>
    <x v="0"/>
    <m/>
  </r>
  <r>
    <n v="56"/>
    <n v="372"/>
    <s v="Scott"/>
    <s v="O'Rourke"/>
    <x v="8"/>
    <s v="Sen"/>
    <s v="M"/>
    <x v="0"/>
    <m/>
  </r>
  <r>
    <n v="57"/>
    <n v="373"/>
    <s v="Sean"/>
    <s v="Parker-Harding"/>
    <x v="4"/>
    <s v="Sen"/>
    <s v="M"/>
    <x v="0"/>
    <m/>
  </r>
  <r>
    <n v="58"/>
    <n v="374"/>
    <s v="Dave"/>
    <s v="Beattie"/>
    <x v="11"/>
    <s v="Sen"/>
    <s v="M"/>
    <x v="0"/>
    <m/>
  </r>
  <r>
    <n v="59"/>
    <n v="375"/>
    <s v="Oliver"/>
    <s v="Pritchard"/>
    <x v="15"/>
    <s v="Sen"/>
    <s v="M"/>
    <x v="0"/>
    <m/>
  </r>
  <r>
    <n v="60"/>
    <n v="376"/>
    <s v="Sam"/>
    <s v="Brown"/>
    <x v="1"/>
    <s v="Sen"/>
    <s v="M"/>
    <x v="0"/>
    <m/>
  </r>
  <r>
    <n v="61"/>
    <n v="377"/>
    <s v="Stephen"/>
    <s v="Marsden"/>
    <x v="8"/>
    <s v="Sen"/>
    <s v="M"/>
    <x v="0"/>
    <m/>
  </r>
  <r>
    <n v="62"/>
    <n v="378"/>
    <s v="Tim"/>
    <s v="Brown"/>
    <x v="2"/>
    <s v="Sen"/>
    <s v="M"/>
    <x v="0"/>
    <m/>
  </r>
  <r>
    <n v="63"/>
    <n v="379"/>
    <s v="David"/>
    <s v="Tibbals"/>
    <x v="11"/>
    <s v="Sen"/>
    <s v="M"/>
    <x v="0"/>
    <m/>
  </r>
  <r>
    <n v="64"/>
    <n v="380"/>
    <s v="Ned"/>
    <s v="Potter"/>
    <x v="2"/>
    <s v="Sen"/>
    <s v="M"/>
    <x v="0"/>
    <m/>
  </r>
  <r>
    <n v="65"/>
    <n v="381"/>
    <s v="Richard"/>
    <s v="Jones"/>
    <x v="8"/>
    <s v="Sen"/>
    <s v="M"/>
    <x v="0"/>
    <m/>
  </r>
  <r>
    <n v="66"/>
    <n v="382"/>
    <s v="David"/>
    <s v="Ervine"/>
    <x v="1"/>
    <s v="Sen"/>
    <s v="M"/>
    <x v="0"/>
    <m/>
  </r>
  <r>
    <n v="67"/>
    <n v="383"/>
    <s v="James"/>
    <s v="Mason"/>
    <x v="5"/>
    <s v="Sen"/>
    <s v="M"/>
    <x v="0"/>
    <m/>
  </r>
  <r>
    <n v="68"/>
    <n v="384"/>
    <s v="Neil"/>
    <s v="Boniface"/>
    <x v="14"/>
    <s v="Sen"/>
    <s v="M"/>
    <x v="0"/>
    <m/>
  </r>
  <r>
    <n v="69"/>
    <n v="385"/>
    <s v="James"/>
    <s v="Crombie"/>
    <x v="4"/>
    <s v="Sen"/>
    <s v="M"/>
    <x v="0"/>
    <m/>
  </r>
  <r>
    <n v="70"/>
    <n v="386"/>
    <s v="Thomas"/>
    <s v="Marchant"/>
    <x v="3"/>
    <s v="Sen"/>
    <s v="M"/>
    <x v="0"/>
    <m/>
  </r>
  <r>
    <n v="71"/>
    <n v="387"/>
    <s v="William"/>
    <s v="Carey"/>
    <x v="1"/>
    <s v="Sen"/>
    <s v="M"/>
    <x v="0"/>
    <m/>
  </r>
  <r>
    <n v="72"/>
    <n v="388"/>
    <s v="Dan"/>
    <s v="Pettitt"/>
    <x v="16"/>
    <s v="Sen"/>
    <s v="M"/>
    <x v="0"/>
    <m/>
  </r>
  <r>
    <n v="73"/>
    <n v="389"/>
    <s v="Joshua"/>
    <s v="Hobbs"/>
    <x v="13"/>
    <s v="Sen"/>
    <s v="M"/>
    <x v="0"/>
    <m/>
  </r>
  <r>
    <n v="74"/>
    <n v="390"/>
    <s v="Jon"/>
    <s v="Clays"/>
    <x v="6"/>
    <s v="Sen"/>
    <s v="M"/>
    <x v="0"/>
    <m/>
  </r>
  <r>
    <n v="75"/>
    <n v="391"/>
    <s v="Andy"/>
    <s v="Bone"/>
    <x v="6"/>
    <s v="Sen"/>
    <s v="M"/>
    <x v="0"/>
    <m/>
  </r>
  <r>
    <n v="76"/>
    <n v="392"/>
    <s v="Luke"/>
    <s v="Burgess"/>
    <x v="14"/>
    <s v="Sen"/>
    <s v="M"/>
    <x v="0"/>
    <m/>
  </r>
  <r>
    <n v="77"/>
    <n v="393"/>
    <s v="Oliver"/>
    <s v="Carey"/>
    <x v="1"/>
    <s v="Sen"/>
    <s v="M"/>
    <x v="0"/>
    <m/>
  </r>
  <r>
    <n v="78"/>
    <n v="394"/>
    <s v="Reece"/>
    <s v="Lincoln"/>
    <x v="1"/>
    <s v="Sen"/>
    <s v="M"/>
    <x v="0"/>
    <m/>
  </r>
  <r>
    <n v="79"/>
    <n v="395"/>
    <s v="Carl"/>
    <s v="Adams"/>
    <x v="1"/>
    <s v="Sen"/>
    <s v="M"/>
    <x v="0"/>
    <m/>
  </r>
  <r>
    <n v="80"/>
    <n v="396"/>
    <s v="Joe"/>
    <s v="Moore"/>
    <x v="1"/>
    <s v="Sen"/>
    <s v="M"/>
    <x v="0"/>
    <m/>
  </r>
  <r>
    <n v="81"/>
    <n v="397"/>
    <s v="Jez"/>
    <s v="Davison"/>
    <x v="3"/>
    <s v="Sen"/>
    <s v="M"/>
    <x v="0"/>
    <m/>
  </r>
  <r>
    <n v="82"/>
    <n v="398"/>
    <s v="Douglas"/>
    <s v="Wood"/>
    <x v="7"/>
    <s v="Sen"/>
    <s v="M"/>
    <x v="0"/>
    <m/>
  </r>
  <r>
    <n v="83"/>
    <n v="399"/>
    <s v="Jim"/>
    <s v="Ferris"/>
    <x v="14"/>
    <s v="Sen"/>
    <s v="M"/>
    <x v="0"/>
    <m/>
  </r>
  <r>
    <n v="84"/>
    <n v="400"/>
    <s v="Barry"/>
    <s v="Buchanan"/>
    <x v="1"/>
    <s v="Sen"/>
    <s v="M"/>
    <x v="0"/>
    <m/>
  </r>
  <r>
    <n v="85"/>
    <n v="401"/>
    <s v="Paul"/>
    <s v="Luttman"/>
    <x v="5"/>
    <s v="Sen"/>
    <s v="M"/>
    <x v="0"/>
    <m/>
  </r>
  <r>
    <n v="86"/>
    <n v="402"/>
    <s v="John"/>
    <s v="Badrock"/>
    <x v="1"/>
    <s v="Sen"/>
    <s v="M"/>
    <x v="0"/>
    <m/>
  </r>
  <r>
    <n v="87"/>
    <n v="403"/>
    <s v="Dan"/>
    <s v="Isted"/>
    <x v="1"/>
    <s v="Sen"/>
    <s v="M"/>
    <x v="0"/>
    <m/>
  </r>
  <r>
    <n v="88"/>
    <n v="404"/>
    <s v="James"/>
    <s v="Dicks"/>
    <x v="13"/>
    <s v="Sen"/>
    <s v="M"/>
    <x v="0"/>
    <m/>
  </r>
  <r>
    <n v="89"/>
    <n v="405"/>
    <s v="James"/>
    <s v="Hampshire"/>
    <x v="6"/>
    <s v="Sen"/>
    <s v="M"/>
    <x v="0"/>
    <m/>
  </r>
  <r>
    <n v="90"/>
    <n v="406"/>
    <s v="Liam"/>
    <s v="Hurley"/>
    <x v="13"/>
    <s v="Sen"/>
    <s v="M"/>
    <x v="0"/>
    <m/>
  </r>
  <r>
    <n v="91"/>
    <n v="407"/>
    <s v="Kieran"/>
    <s v="Barnes"/>
    <x v="11"/>
    <s v="Sen"/>
    <s v="M"/>
    <x v="0"/>
    <m/>
  </r>
  <r>
    <n v="92"/>
    <n v="408"/>
    <s v="Tim"/>
    <s v="Lunnon"/>
    <x v="11"/>
    <s v="Sen"/>
    <s v="M"/>
    <x v="0"/>
    <m/>
  </r>
  <r>
    <n v="93"/>
    <n v="409"/>
    <s v="Jack"/>
    <s v="Madden"/>
    <x v="4"/>
    <s v="Sen"/>
    <s v="M"/>
    <x v="0"/>
    <m/>
  </r>
  <r>
    <n v="94"/>
    <n v="410"/>
    <s v="Luke"/>
    <s v="Triccas"/>
    <x v="14"/>
    <s v="Sen"/>
    <s v="M"/>
    <x v="0"/>
    <m/>
  </r>
  <r>
    <n v="95"/>
    <n v="411"/>
    <s v="Howard"/>
    <s v="Bristow"/>
    <x v="13"/>
    <s v="Sen"/>
    <s v="M"/>
    <x v="0"/>
    <m/>
  </r>
  <r>
    <n v="96"/>
    <n v="412"/>
    <s v="Hugo"/>
    <s v="Hewitt"/>
    <x v="11"/>
    <s v="Sen"/>
    <s v="M"/>
    <x v="0"/>
    <m/>
  </r>
  <r>
    <n v="97"/>
    <n v="413"/>
    <s v="Sam"/>
    <s v="Wilkinson"/>
    <x v="13"/>
    <s v="Sen"/>
    <s v="M"/>
    <x v="0"/>
    <m/>
  </r>
  <r>
    <n v="98"/>
    <n v="414"/>
    <s v="Ian"/>
    <s v="Dickinson"/>
    <x v="16"/>
    <s v="Sen"/>
    <s v="M"/>
    <x v="0"/>
    <m/>
  </r>
  <r>
    <n v="99"/>
    <n v="415"/>
    <s v="Keith"/>
    <s v="Beckley"/>
    <x v="14"/>
    <s v="Sen"/>
    <s v="M"/>
    <x v="0"/>
    <m/>
  </r>
  <r>
    <n v="100"/>
    <n v="416"/>
    <s v="Luke"/>
    <s v="Youngs"/>
    <x v="4"/>
    <s v="Sen"/>
    <s v="M"/>
    <x v="0"/>
    <m/>
  </r>
  <r>
    <n v="101"/>
    <n v="417"/>
    <s v="Matt"/>
    <s v="Mason"/>
    <x v="16"/>
    <s v="Sen"/>
    <s v="M"/>
    <x v="0"/>
    <m/>
  </r>
  <r>
    <n v="102"/>
    <n v="418"/>
    <s v="Toby"/>
    <s v="Nisbet"/>
    <x v="17"/>
    <s v="Sen"/>
    <s v="M"/>
    <x v="0"/>
    <m/>
  </r>
  <r>
    <n v="103"/>
    <n v="419"/>
    <s v="Adam"/>
    <s v="Styles"/>
    <x v="18"/>
    <s v="Sen"/>
    <s v="M"/>
    <x v="0"/>
    <m/>
  </r>
  <r>
    <n v="104"/>
    <n v="420"/>
    <s v="Steve"/>
    <s v="Davy"/>
    <x v="2"/>
    <s v="Sen"/>
    <s v="M"/>
    <x v="0"/>
    <m/>
  </r>
  <r>
    <n v="105"/>
    <n v="421"/>
    <s v="Joshua"/>
    <s v="Barnett"/>
    <x v="14"/>
    <s v="Sen"/>
    <s v="M"/>
    <x v="0"/>
    <m/>
  </r>
  <r>
    <n v="106"/>
    <n v="422"/>
    <s v="James"/>
    <s v="Turner"/>
    <x v="13"/>
    <s v="Sen"/>
    <s v="M"/>
    <x v="0"/>
    <m/>
  </r>
  <r>
    <n v="107"/>
    <n v="423"/>
    <s v="Leeland"/>
    <s v="Pavey"/>
    <x v="7"/>
    <s v="Sen"/>
    <s v="M"/>
    <x v="0"/>
    <m/>
  </r>
  <r>
    <n v="108"/>
    <n v="424"/>
    <s v="Charles"/>
    <s v="Taylor"/>
    <x v="3"/>
    <s v="Sen"/>
    <s v="M"/>
    <x v="0"/>
    <m/>
  </r>
  <r>
    <n v="109"/>
    <n v="425"/>
    <s v="Paul"/>
    <s v="Wishart"/>
    <x v="6"/>
    <s v="Sen"/>
    <s v="M"/>
    <x v="0"/>
    <m/>
  </r>
  <r>
    <n v="110"/>
    <n v="426"/>
    <s v="Tim"/>
    <s v="Archer"/>
    <x v="4"/>
    <s v="Sen"/>
    <s v="M"/>
    <x v="0"/>
    <m/>
  </r>
  <r>
    <n v="111"/>
    <n v="427"/>
    <s v="Martyn"/>
    <s v="Flint"/>
    <x v="5"/>
    <s v="Sen"/>
    <s v="M"/>
    <x v="0"/>
    <m/>
  </r>
  <r>
    <n v="112"/>
    <n v="428"/>
    <s v="Euan"/>
    <s v="Baker"/>
    <x v="3"/>
    <s v="Sen"/>
    <s v="M"/>
    <x v="0"/>
    <m/>
  </r>
  <r>
    <n v="113"/>
    <n v="429"/>
    <s v="Jamie"/>
    <s v="Corbett"/>
    <x v="6"/>
    <s v="Sen"/>
    <s v="M"/>
    <x v="0"/>
    <m/>
  </r>
  <r>
    <n v="114"/>
    <n v="430"/>
    <s v="Stefan"/>
    <s v="Massingham"/>
    <x v="11"/>
    <s v="Sen"/>
    <s v="M"/>
    <x v="0"/>
    <m/>
  </r>
  <r>
    <n v="115"/>
    <n v="431"/>
    <s v="Peter"/>
    <s v="Anderson"/>
    <x v="2"/>
    <s v="Sen"/>
    <s v="M"/>
    <x v="0"/>
    <m/>
  </r>
  <r>
    <n v="116"/>
    <n v="432"/>
    <s v="Keir"/>
    <s v="Macdonald"/>
    <x v="6"/>
    <s v="Sen"/>
    <s v="M"/>
    <x v="0"/>
    <m/>
  </r>
  <r>
    <n v="117"/>
    <n v="433"/>
    <s v="Bradley"/>
    <s v="Burke"/>
    <x v="14"/>
    <s v="Sen"/>
    <s v="M"/>
    <x v="0"/>
    <m/>
  </r>
  <r>
    <n v="118"/>
    <n v="434"/>
    <s v="Gary"/>
    <s v="McKivett"/>
    <x v="6"/>
    <s v="Sen"/>
    <s v="M"/>
    <x v="0"/>
    <m/>
  </r>
  <r>
    <n v="119"/>
    <n v="435"/>
    <s v="Jeremy"/>
    <s v="Henwood"/>
    <x v="4"/>
    <s v="Sen"/>
    <s v="M"/>
    <x v="0"/>
    <m/>
  </r>
  <r>
    <n v="120"/>
    <n v="436"/>
    <s v="Martin"/>
    <s v="Petry"/>
    <x v="19"/>
    <s v="Sen"/>
    <s v="M"/>
    <x v="0"/>
    <m/>
  </r>
  <r>
    <n v="121"/>
    <n v="437"/>
    <s v="Neil"/>
    <s v="Hutchison"/>
    <x v="19"/>
    <s v="Sen"/>
    <s v="M"/>
    <x v="0"/>
    <m/>
  </r>
  <r>
    <n v="122"/>
    <n v="438"/>
    <s v="Gary"/>
    <s v="Tomlinson"/>
    <x v="16"/>
    <s v="Sen"/>
    <s v="M"/>
    <x v="0"/>
    <m/>
  </r>
  <r>
    <n v="123"/>
    <n v="439"/>
    <s v="Reg"/>
    <s v="Shirley"/>
    <x v="20"/>
    <s v="Sen"/>
    <s v="M"/>
    <x v="0"/>
    <m/>
  </r>
  <r>
    <n v="124"/>
    <n v="440"/>
    <s v="Evert"/>
    <s v="Baker"/>
    <x v="19"/>
    <s v="Sen"/>
    <s v="M"/>
    <x v="0"/>
    <m/>
  </r>
  <r>
    <n v="125"/>
    <n v="441"/>
    <s v="Stephen"/>
    <s v="Cousins"/>
    <x v="19"/>
    <s v="Sen"/>
    <s v="M"/>
    <x v="0"/>
    <m/>
  </r>
  <r>
    <n v="126"/>
    <n v="442"/>
    <s v="Rhys"/>
    <s v="Boorman"/>
    <x v="4"/>
    <s v="Sen"/>
    <s v="M"/>
    <x v="0"/>
    <m/>
  </r>
  <r>
    <n v="127"/>
    <n v="443"/>
    <s v="Thomas"/>
    <s v="Kimber"/>
    <x v="11"/>
    <s v="Sen"/>
    <s v="M"/>
    <x v="0"/>
    <m/>
  </r>
  <r>
    <n v="128"/>
    <n v="444"/>
    <s v="Del"/>
    <s v="Wallace"/>
    <x v="6"/>
    <s v="Sen"/>
    <s v="M"/>
    <x v="0"/>
    <m/>
  </r>
  <r>
    <n v="129"/>
    <n v="445"/>
    <s v="Tim"/>
    <s v="Kimber"/>
    <x v="11"/>
    <s v="Sen"/>
    <s v="M"/>
    <x v="0"/>
    <m/>
  </r>
  <r>
    <n v="130"/>
    <n v="446"/>
    <s v="Tim"/>
    <s v="Miller"/>
    <x v="10"/>
    <s v="Sen"/>
    <s v="M"/>
    <x v="0"/>
    <m/>
  </r>
  <r>
    <n v="131"/>
    <n v="447"/>
    <s v="Tim"/>
    <s v="Clarke"/>
    <x v="6"/>
    <s v="Sen"/>
    <s v="M"/>
    <x v="0"/>
    <m/>
  </r>
  <r>
    <n v="132"/>
    <n v="448"/>
    <s v="Andy"/>
    <s v="Born"/>
    <x v="19"/>
    <s v="Sen"/>
    <s v="M"/>
    <x v="0"/>
    <m/>
  </r>
  <r>
    <n v="133"/>
    <n v="449"/>
    <s v="Darja"/>
    <s v="Knotkova-Hanley"/>
    <x v="3"/>
    <s v="Sen"/>
    <s v="W"/>
    <x v="1"/>
    <m/>
  </r>
  <r>
    <n v="134"/>
    <n v="450"/>
    <s v="Sara"/>
    <s v="Burns"/>
    <x v="6"/>
    <s v="Sen"/>
    <s v="W"/>
    <x v="1"/>
    <m/>
  </r>
  <r>
    <n v="135"/>
    <n v="451"/>
    <s v="Karla"/>
    <s v="Boddy"/>
    <x v="6"/>
    <s v="Sen"/>
    <s v="W"/>
    <x v="1"/>
    <m/>
  </r>
  <r>
    <n v="136"/>
    <n v="452"/>
    <s v="Sue"/>
    <s v="Fry"/>
    <x v="8"/>
    <s v="Sen"/>
    <s v="W"/>
    <x v="1"/>
    <m/>
  </r>
  <r>
    <n v="137"/>
    <n v="453"/>
    <s v="Liz"/>
    <s v="Lumber"/>
    <x v="8"/>
    <s v="Sen"/>
    <s v="W"/>
    <x v="1"/>
    <m/>
  </r>
  <r>
    <n v="138"/>
    <n v="454"/>
    <s v="Manjula"/>
    <s v="Moon"/>
    <x v="13"/>
    <s v="Sen"/>
    <s v="W"/>
    <x v="1"/>
    <m/>
  </r>
  <r>
    <n v="139"/>
    <n v="455"/>
    <s v="Katherine"/>
    <s v="Buckeridge"/>
    <x v="10"/>
    <s v="Sen"/>
    <s v="W"/>
    <x v="1"/>
    <m/>
  </r>
  <r>
    <n v="140"/>
    <n v="456"/>
    <s v="Rachel"/>
    <s v="Hillman"/>
    <x v="3"/>
    <s v="Sen"/>
    <s v="W"/>
    <x v="1"/>
    <m/>
  </r>
  <r>
    <n v="141"/>
    <n v="457"/>
    <s v="Suzy"/>
    <s v="Rushforth"/>
    <x v="6"/>
    <s v="Sen"/>
    <s v="W"/>
    <x v="1"/>
    <m/>
  </r>
  <r>
    <n v="142"/>
    <n v="458"/>
    <s v="Amy"/>
    <s v="Harris"/>
    <x v="6"/>
    <s v="Sen"/>
    <s v="W"/>
    <x v="1"/>
    <m/>
  </r>
  <r>
    <n v="143"/>
    <n v="459"/>
    <s v="Pippa"/>
    <s v="Sutcliffe"/>
    <x v="19"/>
    <s v="Sen"/>
    <s v="W"/>
    <x v="1"/>
    <m/>
  </r>
  <r>
    <n v="144"/>
    <n v="460"/>
    <s v="Deborah"/>
    <s v="Read"/>
    <x v="1"/>
    <s v="Sen"/>
    <s v="W"/>
    <x v="1"/>
    <m/>
  </r>
  <r>
    <n v="145"/>
    <n v="461"/>
    <s v="Jenna Louise"/>
    <s v="French"/>
    <x v="3"/>
    <s v="Sen"/>
    <s v="W"/>
    <x v="1"/>
    <m/>
  </r>
  <r>
    <n v="146"/>
    <n v="462"/>
    <s v="Amy"/>
    <s v="Rodway"/>
    <x v="4"/>
    <s v="Sen"/>
    <s v="W"/>
    <x v="1"/>
    <m/>
  </r>
  <r>
    <n v="147"/>
    <n v="463"/>
    <s v="Beth"/>
    <s v="Garland"/>
    <x v="2"/>
    <s v="Sen"/>
    <s v="W"/>
    <x v="1"/>
    <m/>
  </r>
  <r>
    <n v="148"/>
    <n v="464"/>
    <s v="Eileen"/>
    <s v="Beach"/>
    <x v="3"/>
    <s v="Sen"/>
    <s v="W"/>
    <x v="1"/>
    <m/>
  </r>
  <r>
    <n v="149"/>
    <n v="465"/>
    <s v="Katie"/>
    <s v="Manley"/>
    <x v="7"/>
    <s v="Sen"/>
    <s v="W"/>
    <x v="1"/>
    <m/>
  </r>
  <r>
    <n v="150"/>
    <n v="466"/>
    <s v="Imogen"/>
    <s v="Matthews"/>
    <x v="2"/>
    <s v="Sen"/>
    <s v="W"/>
    <x v="1"/>
    <m/>
  </r>
  <r>
    <n v="151"/>
    <n v="467"/>
    <s v="Caroline"/>
    <s v="Mackey-Khursheed"/>
    <x v="10"/>
    <s v="Sen"/>
    <s v="W"/>
    <x v="1"/>
    <m/>
  </r>
  <r>
    <n v="152"/>
    <n v="468"/>
    <s v="Lucy"/>
    <s v="Lavender"/>
    <x v="3"/>
    <s v="Sen"/>
    <s v="W"/>
    <x v="1"/>
    <m/>
  </r>
  <r>
    <n v="153"/>
    <n v="469"/>
    <s v="Claire"/>
    <s v="Read"/>
    <x v="6"/>
    <s v="Sen"/>
    <s v="W"/>
    <x v="1"/>
    <m/>
  </r>
  <r>
    <n v="154"/>
    <n v="470"/>
    <s v="Sophie"/>
    <s v="McGoldrick"/>
    <x v="1"/>
    <s v="Sen"/>
    <s v="W"/>
    <x v="1"/>
    <m/>
  </r>
  <r>
    <n v="155"/>
    <n v="471"/>
    <s v="Rebecca"/>
    <s v="Mabon"/>
    <x v="1"/>
    <s v="Sen"/>
    <s v="W"/>
    <x v="1"/>
    <m/>
  </r>
  <r>
    <n v="156"/>
    <n v="472"/>
    <s v="Michelle"/>
    <s v="Hollands"/>
    <x v="7"/>
    <s v="Sen"/>
    <s v="W"/>
    <x v="1"/>
    <m/>
  </r>
  <r>
    <n v="157"/>
    <n v="473"/>
    <s v="Fay"/>
    <s v="Cripps"/>
    <x v="2"/>
    <s v="Sen"/>
    <s v="W"/>
    <x v="1"/>
    <m/>
  </r>
  <r>
    <n v="158"/>
    <n v="474"/>
    <s v="Emma"/>
    <s v="Welch"/>
    <x v="1"/>
    <s v="Sen"/>
    <s v="W"/>
    <x v="1"/>
    <m/>
  </r>
  <r>
    <n v="159"/>
    <n v="475"/>
    <s v="Ivy"/>
    <s v="Buckland"/>
    <x v="1"/>
    <s v="Sen"/>
    <s v="W"/>
    <x v="1"/>
    <m/>
  </r>
  <r>
    <n v="160"/>
    <n v="476"/>
    <s v="Fiona"/>
    <s v="Norman-Brown"/>
    <x v="1"/>
    <s v="Sen"/>
    <s v="W"/>
    <x v="1"/>
    <m/>
  </r>
  <r>
    <n v="161"/>
    <n v="477"/>
    <s v="Kim"/>
    <s v="Nelson"/>
    <x v="2"/>
    <s v="Sen"/>
    <s v="W"/>
    <x v="1"/>
    <m/>
  </r>
  <r>
    <n v="162"/>
    <n v="478"/>
    <s v="Julie"/>
    <s v="Chicken"/>
    <x v="7"/>
    <s v="Sen"/>
    <s v="W"/>
    <x v="1"/>
    <m/>
  </r>
  <r>
    <n v="163"/>
    <n v="479"/>
    <s v="Lizzie"/>
    <s v="Keep"/>
    <x v="3"/>
    <s v="Sen"/>
    <s v="W"/>
    <x v="1"/>
    <m/>
  </r>
  <r>
    <n v="164"/>
    <n v="480"/>
    <s v="Justine"/>
    <s v="Tanner"/>
    <x v="14"/>
    <s v="Sen"/>
    <s v="W"/>
    <x v="1"/>
    <m/>
  </r>
  <r>
    <n v="165"/>
    <n v="481"/>
    <s v="Hannah"/>
    <s v="Deubert-Chapman"/>
    <x v="7"/>
    <s v="Sen"/>
    <s v="W"/>
    <x v="1"/>
    <m/>
  </r>
  <r>
    <n v="166"/>
    <n v="482"/>
    <s v="Alice"/>
    <s v="Cox-Rusbridge"/>
    <x v="2"/>
    <s v="Sen"/>
    <s v="W"/>
    <x v="1"/>
    <m/>
  </r>
  <r>
    <n v="167"/>
    <n v="483"/>
    <s v="Jennifer"/>
    <s v="Brown"/>
    <x v="8"/>
    <s v="Sen"/>
    <s v="W"/>
    <x v="1"/>
    <m/>
  </r>
  <r>
    <n v="168"/>
    <n v="484"/>
    <s v="Silje"/>
    <s v="Hovstad"/>
    <x v="19"/>
    <s v="Sen"/>
    <s v="W"/>
    <x v="1"/>
    <m/>
  </r>
  <r>
    <n v="169"/>
    <n v="485"/>
    <s v="Michele"/>
    <s v="Nixon"/>
    <x v="5"/>
    <s v="Sen"/>
    <s v="W"/>
    <x v="1"/>
    <m/>
  </r>
  <r>
    <n v="170"/>
    <n v="486"/>
    <s v="Kathleen"/>
    <s v="Law"/>
    <x v="13"/>
    <s v="Sen"/>
    <s v="W"/>
    <x v="1"/>
    <m/>
  </r>
  <r>
    <n v="171"/>
    <n v="487"/>
    <s v="Valentina"/>
    <s v="Avella"/>
    <x v="6"/>
    <s v="Sen"/>
    <s v="W"/>
    <x v="1"/>
    <m/>
  </r>
  <r>
    <n v="172"/>
    <n v="488"/>
    <s v="Nadia"/>
    <s v="Anderson"/>
    <x v="2"/>
    <s v="Sen"/>
    <s v="W"/>
    <x v="1"/>
    <m/>
  </r>
  <r>
    <n v="173"/>
    <n v="489"/>
    <s v="Sarah"/>
    <s v="Roberts"/>
    <x v="6"/>
    <s v="Sen"/>
    <s v="W"/>
    <x v="1"/>
    <m/>
  </r>
  <r>
    <n v="174"/>
    <n v="490"/>
    <s v="Verity"/>
    <s v="Hopkins"/>
    <x v="21"/>
    <s v="Sen"/>
    <s v="W"/>
    <x v="1"/>
    <m/>
  </r>
  <r>
    <n v="175"/>
    <n v="491"/>
    <s v="Helen"/>
    <s v="Dean"/>
    <x v="2"/>
    <s v="Sen"/>
    <s v="W"/>
    <x v="1"/>
    <m/>
  </r>
  <r>
    <n v="176"/>
    <n v="492"/>
    <s v="Rowena"/>
    <s v="Horsfield"/>
    <x v="22"/>
    <s v="Sen"/>
    <s v="W"/>
    <x v="1"/>
    <m/>
  </r>
  <r>
    <n v="177"/>
    <n v="493"/>
    <s v="Sarah"/>
    <s v="Russell"/>
    <x v="6"/>
    <s v="Sen"/>
    <s v="W"/>
    <x v="1"/>
    <m/>
  </r>
  <r>
    <n v="178"/>
    <n v="494"/>
    <s v="Luisa"/>
    <s v="Giammattei"/>
    <x v="20"/>
    <s v="Sen"/>
    <s v="W"/>
    <x v="1"/>
    <m/>
  </r>
  <r>
    <n v="179"/>
    <n v="495"/>
    <s v="Beth"/>
    <s v="Hancock"/>
    <x v="3"/>
    <s v="Sen"/>
    <s v="W"/>
    <x v="1"/>
    <m/>
  </r>
  <r>
    <n v="180"/>
    <n v="496"/>
    <s v="Sibel"/>
    <s v="Recber Latchman"/>
    <x v="6"/>
    <s v="Sen"/>
    <s v="W"/>
    <x v="1"/>
    <m/>
  </r>
  <r>
    <n v="181"/>
    <n v="497"/>
    <s v="Tracy"/>
    <s v="Thomas"/>
    <x v="19"/>
    <s v="Sen"/>
    <s v="W"/>
    <x v="1"/>
    <m/>
  </r>
  <r>
    <n v="182"/>
    <n v="498"/>
    <s v="Shelagh"/>
    <s v="Robinson"/>
    <x v="10"/>
    <s v="Sen"/>
    <s v="W"/>
    <x v="1"/>
    <m/>
  </r>
  <r>
    <n v="183"/>
    <n v="1"/>
    <s v="Eli"/>
    <s v="Clayton"/>
    <x v="13"/>
    <s v="U11"/>
    <s v="B"/>
    <x v="2"/>
    <m/>
  </r>
  <r>
    <n v="184"/>
    <n v="2"/>
    <s v="Harvey"/>
    <s v="Weston"/>
    <x v="13"/>
    <s v="U11"/>
    <s v="B"/>
    <x v="2"/>
    <m/>
  </r>
  <r>
    <n v="185"/>
    <n v="3"/>
    <s v="Jesse"/>
    <s v="Skinner"/>
    <x v="13"/>
    <s v="U11"/>
    <s v="B"/>
    <x v="2"/>
    <m/>
  </r>
  <r>
    <n v="186"/>
    <n v="4"/>
    <s v="Fox"/>
    <s v="Andrews"/>
    <x v="8"/>
    <s v="U11"/>
    <s v="B"/>
    <x v="2"/>
    <m/>
  </r>
  <r>
    <n v="187"/>
    <n v="5"/>
    <s v="Xander"/>
    <s v="Wagjiani"/>
    <x v="11"/>
    <s v="U11"/>
    <s v="B"/>
    <x v="2"/>
    <m/>
  </r>
  <r>
    <n v="188"/>
    <n v="6"/>
    <s v="Marcos"/>
    <s v="Selby"/>
    <x v="10"/>
    <s v="U11"/>
    <s v="B"/>
    <x v="2"/>
    <m/>
  </r>
  <r>
    <n v="189"/>
    <n v="7"/>
    <s v="Rex"/>
    <s v="Hastings"/>
    <x v="3"/>
    <s v="U11"/>
    <s v="B"/>
    <x v="2"/>
    <m/>
  </r>
  <r>
    <n v="190"/>
    <n v="8"/>
    <s v="Cobey"/>
    <s v="Buckley"/>
    <x v="4"/>
    <s v="U11"/>
    <s v="B"/>
    <x v="2"/>
    <m/>
  </r>
  <r>
    <n v="191"/>
    <n v="9"/>
    <s v="Alexander"/>
    <s v="Rutledge-Hart"/>
    <x v="11"/>
    <s v="U11"/>
    <s v="B"/>
    <x v="2"/>
    <m/>
  </r>
  <r>
    <n v="192"/>
    <n v="10"/>
    <s v="Callum"/>
    <s v="Bird"/>
    <x v="19"/>
    <s v="U11"/>
    <s v="B"/>
    <x v="2"/>
    <m/>
  </r>
  <r>
    <n v="193"/>
    <n v="11"/>
    <s v="Laurence"/>
    <s v="Fox"/>
    <x v="13"/>
    <s v="U11"/>
    <s v="B"/>
    <x v="2"/>
    <m/>
  </r>
  <r>
    <n v="194"/>
    <n v="12"/>
    <s v="Benji"/>
    <s v="Pocock"/>
    <x v="1"/>
    <s v="U11"/>
    <s v="B"/>
    <x v="2"/>
    <m/>
  </r>
  <r>
    <n v="195"/>
    <n v="13"/>
    <s v="Jem"/>
    <s v="Marshall"/>
    <x v="13"/>
    <s v="U11"/>
    <s v="B"/>
    <x v="2"/>
    <m/>
  </r>
  <r>
    <n v="196"/>
    <n v="14"/>
    <s v="Noah"/>
    <s v="Mayhew"/>
    <x v="1"/>
    <s v="U11"/>
    <s v="B"/>
    <x v="2"/>
    <m/>
  </r>
  <r>
    <n v="197"/>
    <n v="15"/>
    <s v="Charlie"/>
    <s v="Davey"/>
    <x v="8"/>
    <s v="U11"/>
    <s v="B"/>
    <x v="2"/>
    <m/>
  </r>
  <r>
    <n v="198"/>
    <n v="16"/>
    <s v="William"/>
    <s v="Guy"/>
    <x v="15"/>
    <s v="U11"/>
    <s v="B"/>
    <x v="2"/>
    <m/>
  </r>
  <r>
    <n v="199"/>
    <n v="17"/>
    <s v="Khalid"/>
    <s v="Dale"/>
    <x v="13"/>
    <s v="U11"/>
    <s v="B"/>
    <x v="2"/>
    <m/>
  </r>
  <r>
    <n v="200"/>
    <n v="18"/>
    <s v="Oberon"/>
    <s v="Crawford"/>
    <x v="15"/>
    <s v="U11"/>
    <s v="B"/>
    <x v="2"/>
    <m/>
  </r>
  <r>
    <n v="201"/>
    <n v="19"/>
    <s v="Jake"/>
    <s v="Cooper"/>
    <x v="8"/>
    <s v="U11"/>
    <s v="B"/>
    <x v="2"/>
    <m/>
  </r>
  <r>
    <n v="202"/>
    <n v="20"/>
    <s v="Felix"/>
    <s v="Steer"/>
    <x v="6"/>
    <s v="U11"/>
    <s v="B"/>
    <x v="2"/>
    <m/>
  </r>
  <r>
    <n v="203"/>
    <n v="21"/>
    <s v="Henry"/>
    <s v="Sully"/>
    <x v="1"/>
    <s v="U11"/>
    <s v="B"/>
    <x v="2"/>
    <m/>
  </r>
  <r>
    <n v="204"/>
    <n v="22"/>
    <s v="William"/>
    <s v="Ridgway"/>
    <x v="13"/>
    <s v="U11"/>
    <s v="B"/>
    <x v="2"/>
    <m/>
  </r>
  <r>
    <n v="205"/>
    <n v="23"/>
    <s v="Michael"/>
    <s v="Mansell"/>
    <x v="1"/>
    <s v="U11"/>
    <s v="B"/>
    <x v="2"/>
    <m/>
  </r>
  <r>
    <n v="206"/>
    <n v="24"/>
    <s v="Cody"/>
    <s v="Mansell"/>
    <x v="1"/>
    <s v="U11"/>
    <s v="B"/>
    <x v="2"/>
    <m/>
  </r>
  <r>
    <n v="207"/>
    <n v="25"/>
    <s v="Dillon"/>
    <s v="Mudie"/>
    <x v="6"/>
    <s v="U11"/>
    <s v="B"/>
    <x v="2"/>
    <m/>
  </r>
  <r>
    <n v="208"/>
    <n v="26"/>
    <s v="Ben"/>
    <s v="Blunsum"/>
    <x v="13"/>
    <s v="U11"/>
    <s v="B"/>
    <x v="2"/>
    <m/>
  </r>
  <r>
    <n v="209"/>
    <n v="27"/>
    <s v="Jacob"/>
    <s v="Carey"/>
    <x v="14"/>
    <s v="U11"/>
    <s v="B"/>
    <x v="2"/>
    <m/>
  </r>
  <r>
    <n v="210"/>
    <n v="28"/>
    <s v="Benjamin"/>
    <s v="Sims"/>
    <x v="1"/>
    <s v="U11"/>
    <s v="B"/>
    <x v="2"/>
    <m/>
  </r>
  <r>
    <n v="211"/>
    <n v="29"/>
    <s v="Ambrose"/>
    <s v="Rankin"/>
    <x v="19"/>
    <s v="U11"/>
    <s v="B"/>
    <x v="2"/>
    <m/>
  </r>
  <r>
    <n v="212"/>
    <n v="30"/>
    <s v="Charlie"/>
    <s v="Carman"/>
    <x v="17"/>
    <s v="U11"/>
    <s v="B"/>
    <x v="2"/>
    <m/>
  </r>
  <r>
    <n v="213"/>
    <n v="31"/>
    <s v="Charlie"/>
    <s v="Cooke"/>
    <x v="4"/>
    <s v="U11"/>
    <s v="B"/>
    <x v="2"/>
    <m/>
  </r>
  <r>
    <n v="214"/>
    <n v="32"/>
    <s v="Zachary"/>
    <s v="Horsfield"/>
    <x v="6"/>
    <s v="U11"/>
    <s v="B"/>
    <x v="2"/>
    <m/>
  </r>
  <r>
    <n v="215"/>
    <n v="33"/>
    <s v="Jesse"/>
    <s v="Coleman"/>
    <x v="6"/>
    <s v="U11"/>
    <s v="B"/>
    <x v="2"/>
    <m/>
  </r>
  <r>
    <n v="216"/>
    <n v="34"/>
    <s v="James"/>
    <s v="Oakley"/>
    <x v="6"/>
    <s v="U11"/>
    <s v="B"/>
    <x v="2"/>
    <m/>
  </r>
  <r>
    <n v="217"/>
    <n v="35"/>
    <s v="Caiden"/>
    <s v="Khoury"/>
    <x v="6"/>
    <s v="U11"/>
    <s v="B"/>
    <x v="2"/>
    <m/>
  </r>
  <r>
    <n v="218"/>
    <n v="36"/>
    <s v="Francis Leon"/>
    <s v="James"/>
    <x v="6"/>
    <s v="U11"/>
    <s v="B"/>
    <x v="2"/>
    <m/>
  </r>
  <r>
    <n v="219"/>
    <n v="37"/>
    <s v="Tomas"/>
    <s v="Gates"/>
    <x v="23"/>
    <s v="U11"/>
    <s v="B"/>
    <x v="2"/>
    <m/>
  </r>
  <r>
    <n v="220"/>
    <n v="38"/>
    <s v="Stella"/>
    <s v="Gambie"/>
    <x v="6"/>
    <s v="U11"/>
    <s v="G"/>
    <x v="3"/>
    <m/>
  </r>
  <r>
    <n v="221"/>
    <n v="39"/>
    <s v="Georgia"/>
    <s v="Lennard"/>
    <x v="8"/>
    <s v="U11"/>
    <s v="G"/>
    <x v="3"/>
    <m/>
  </r>
  <r>
    <n v="222"/>
    <n v="40"/>
    <s v="Peter"/>
    <s v="Clarke"/>
    <x v="11"/>
    <s v="U11"/>
    <s v="G"/>
    <x v="3"/>
    <m/>
  </r>
  <r>
    <n v="223"/>
    <n v="41"/>
    <s v="Jessica"/>
    <s v="Wilson"/>
    <x v="1"/>
    <s v="U11"/>
    <s v="G"/>
    <x v="3"/>
    <m/>
  </r>
  <r>
    <n v="224"/>
    <n v="42"/>
    <s v="Ada"/>
    <s v="Greenaway"/>
    <x v="13"/>
    <s v="U11"/>
    <s v="G"/>
    <x v="3"/>
    <m/>
  </r>
  <r>
    <n v="225"/>
    <n v="43"/>
    <s v="Amelia"/>
    <s v="Skelton"/>
    <x v="1"/>
    <s v="U11"/>
    <s v="G"/>
    <x v="3"/>
    <m/>
  </r>
  <r>
    <n v="226"/>
    <n v="44"/>
    <s v="Katie"/>
    <s v="Crewe"/>
    <x v="15"/>
    <s v="U11"/>
    <s v="G"/>
    <x v="3"/>
    <m/>
  </r>
  <r>
    <n v="227"/>
    <n v="45"/>
    <s v="Betty"/>
    <s v="Grice"/>
    <x v="13"/>
    <s v="U11"/>
    <s v="G"/>
    <x v="3"/>
    <m/>
  </r>
  <r>
    <n v="228"/>
    <n v="46"/>
    <s v="Tera"/>
    <s v="Buckland"/>
    <x v="1"/>
    <s v="U11"/>
    <s v="G"/>
    <x v="3"/>
    <m/>
  </r>
  <r>
    <n v="229"/>
    <n v="47"/>
    <s v="Lily"/>
    <s v="Sole"/>
    <x v="13"/>
    <s v="U11"/>
    <s v="G"/>
    <x v="3"/>
    <m/>
  </r>
  <r>
    <n v="230"/>
    <n v="48"/>
    <s v="Florence"/>
    <s v="Matten"/>
    <x v="13"/>
    <s v="U11"/>
    <s v="G"/>
    <x v="3"/>
    <m/>
  </r>
  <r>
    <n v="231"/>
    <n v="49"/>
    <s v="Francesca"/>
    <s v="Tarrant"/>
    <x v="1"/>
    <s v="U11"/>
    <s v="G"/>
    <x v="3"/>
    <m/>
  </r>
  <r>
    <n v="232"/>
    <n v="50"/>
    <s v="Alyssa"/>
    <s v="Cornford"/>
    <x v="1"/>
    <s v="U11"/>
    <s v="G"/>
    <x v="3"/>
    <m/>
  </r>
  <r>
    <n v="233"/>
    <n v="51"/>
    <s v="Stephen"/>
    <s v="Ash"/>
    <x v="15"/>
    <s v="U11"/>
    <s v="G"/>
    <x v="3"/>
    <m/>
  </r>
  <r>
    <n v="234"/>
    <n v="52"/>
    <s v="Emmy"/>
    <s v="Pemberton"/>
    <x v="2"/>
    <s v="U11"/>
    <s v="G"/>
    <x v="3"/>
    <m/>
  </r>
  <r>
    <n v="235"/>
    <n v="53"/>
    <s v="Bella"/>
    <s v="Taylor"/>
    <x v="4"/>
    <s v="U11"/>
    <s v="G"/>
    <x v="3"/>
    <m/>
  </r>
  <r>
    <n v="236"/>
    <n v="54"/>
    <s v="Ksenia"/>
    <s v="McCrae"/>
    <x v="24"/>
    <s v="U11"/>
    <s v="G"/>
    <x v="3"/>
    <m/>
  </r>
  <r>
    <n v="237"/>
    <n v="55"/>
    <s v="Francesca"/>
    <s v="Crittenden"/>
    <x v="13"/>
    <s v="U11"/>
    <s v="G"/>
    <x v="3"/>
    <m/>
  </r>
  <r>
    <n v="238"/>
    <n v="56"/>
    <s v="Grace"/>
    <s v="Luford-Brown"/>
    <x v="8"/>
    <s v="U11"/>
    <s v="G"/>
    <x v="3"/>
    <m/>
  </r>
  <r>
    <n v="239"/>
    <n v="57"/>
    <s v="Lana"/>
    <s v="Povey"/>
    <x v="15"/>
    <s v="U11"/>
    <s v="G"/>
    <x v="3"/>
    <m/>
  </r>
  <r>
    <n v="240"/>
    <n v="58"/>
    <s v="Jenaveve"/>
    <s v="Lee"/>
    <x v="6"/>
    <s v="U11"/>
    <s v="G"/>
    <x v="3"/>
    <m/>
  </r>
  <r>
    <n v="241"/>
    <n v="59"/>
    <s v="Indie"/>
    <s v="Capon"/>
    <x v="19"/>
    <s v="U11"/>
    <s v="G"/>
    <x v="3"/>
    <m/>
  </r>
  <r>
    <n v="242"/>
    <n v="60"/>
    <s v="Evie"/>
    <s v="Grobel"/>
    <x v="11"/>
    <s v="U11"/>
    <s v="G"/>
    <x v="3"/>
    <m/>
  </r>
  <r>
    <n v="243"/>
    <n v="61"/>
    <s v="Ava"/>
    <s v="Pashley"/>
    <x v="6"/>
    <s v="U11"/>
    <s v="G"/>
    <x v="3"/>
    <m/>
  </r>
  <r>
    <n v="244"/>
    <n v="62"/>
    <s v="Luca"/>
    <s v="De Giovanni"/>
    <x v="25"/>
    <s v="U13"/>
    <s v="B"/>
    <x v="4"/>
    <m/>
  </r>
  <r>
    <n v="245"/>
    <n v="63"/>
    <s v="Sebastian"/>
    <s v="Skinner"/>
    <x v="13"/>
    <s v="U13"/>
    <s v="B"/>
    <x v="4"/>
    <m/>
  </r>
  <r>
    <n v="246"/>
    <n v="64"/>
    <s v="Byron"/>
    <s v="Roberts"/>
    <x v="8"/>
    <s v="U13"/>
    <s v="B"/>
    <x v="4"/>
    <m/>
  </r>
  <r>
    <n v="247"/>
    <n v="65"/>
    <s v="Phoenix-Chandler"/>
    <s v="Brampton"/>
    <x v="1"/>
    <s v="U13"/>
    <s v="B"/>
    <x v="4"/>
    <m/>
  </r>
  <r>
    <n v="248"/>
    <n v="66"/>
    <s v="Oliver"/>
    <s v="Brophy"/>
    <x v="15"/>
    <s v="U13"/>
    <s v="B"/>
    <x v="4"/>
    <m/>
  </r>
  <r>
    <n v="249"/>
    <n v="67"/>
    <s v="Ben"/>
    <s v="Wright"/>
    <x v="8"/>
    <s v="U13"/>
    <s v="B"/>
    <x v="4"/>
    <m/>
  </r>
  <r>
    <n v="250"/>
    <n v="68"/>
    <s v="Ben"/>
    <s v="Woodward"/>
    <x v="13"/>
    <s v="U13"/>
    <s v="B"/>
    <x v="4"/>
    <m/>
  </r>
  <r>
    <n v="251"/>
    <n v="69"/>
    <s v="Michael"/>
    <s v="O'Connor"/>
    <x v="3"/>
    <s v="U13"/>
    <s v="B"/>
    <x v="4"/>
    <m/>
  </r>
  <r>
    <n v="252"/>
    <n v="70"/>
    <s v="Monty"/>
    <s v="Boniface"/>
    <x v="14"/>
    <s v="U13"/>
    <s v="B"/>
    <x v="4"/>
    <m/>
  </r>
  <r>
    <n v="253"/>
    <n v="71"/>
    <s v="Jonah"/>
    <s v="Messer"/>
    <x v="8"/>
    <s v="U13"/>
    <s v="B"/>
    <x v="4"/>
    <m/>
  </r>
  <r>
    <n v="254"/>
    <n v="72"/>
    <s v="Max"/>
    <s v="Farley"/>
    <x v="3"/>
    <s v="U13"/>
    <s v="B"/>
    <x v="4"/>
    <m/>
  </r>
  <r>
    <n v="255"/>
    <n v="73"/>
    <s v="Rafael"/>
    <s v="Selby"/>
    <x v="11"/>
    <s v="U13"/>
    <s v="B"/>
    <x v="4"/>
    <m/>
  </r>
  <r>
    <n v="256"/>
    <n v="74"/>
    <s v="Dara"/>
    <s v="Hickey"/>
    <x v="6"/>
    <s v="U13"/>
    <s v="B"/>
    <x v="4"/>
    <m/>
  </r>
  <r>
    <n v="257"/>
    <n v="75"/>
    <s v="Fin"/>
    <s v="Lumber-Fry"/>
    <x v="8"/>
    <s v="U13"/>
    <s v="B"/>
    <x v="4"/>
    <m/>
  </r>
  <r>
    <n v="258"/>
    <n v="76"/>
    <s v="Louis"/>
    <s v="Ashworth"/>
    <x v="13"/>
    <s v="U13"/>
    <s v="B"/>
    <x v="4"/>
    <m/>
  </r>
  <r>
    <n v="259"/>
    <n v="77"/>
    <s v="Joaquin"/>
    <s v="Perez Rork"/>
    <x v="13"/>
    <s v="U13"/>
    <s v="B"/>
    <x v="4"/>
    <m/>
  </r>
  <r>
    <n v="260"/>
    <n v="78"/>
    <s v="Noah"/>
    <s v="Blythe"/>
    <x v="15"/>
    <s v="U13"/>
    <s v="B"/>
    <x v="4"/>
    <m/>
  </r>
  <r>
    <n v="261"/>
    <n v="79"/>
    <s v="Max"/>
    <s v="Gayle"/>
    <x v="2"/>
    <s v="U13"/>
    <s v="B"/>
    <x v="4"/>
    <m/>
  </r>
  <r>
    <n v="262"/>
    <n v="80"/>
    <s v="Joshua"/>
    <s v="Hopper"/>
    <x v="6"/>
    <s v="U13"/>
    <s v="B"/>
    <x v="4"/>
    <m/>
  </r>
  <r>
    <n v="263"/>
    <n v="81"/>
    <s v="George"/>
    <s v="Armstrong-Smith"/>
    <x v="8"/>
    <s v="U13"/>
    <s v="B"/>
    <x v="4"/>
    <m/>
  </r>
  <r>
    <n v="264"/>
    <n v="82"/>
    <s v="Ellis"/>
    <s v="Cousins"/>
    <x v="19"/>
    <s v="U13"/>
    <s v="B"/>
    <x v="4"/>
    <m/>
  </r>
  <r>
    <n v="265"/>
    <n v="83"/>
    <s v="Oliver"/>
    <s v="Aylward"/>
    <x v="11"/>
    <s v="U13"/>
    <s v="B"/>
    <x v="4"/>
    <m/>
  </r>
  <r>
    <n v="266"/>
    <n v="84"/>
    <s v="Charlie"/>
    <s v="perry"/>
    <x v="3"/>
    <s v="U13"/>
    <s v="B"/>
    <x v="4"/>
    <m/>
  </r>
  <r>
    <n v="267"/>
    <n v="85"/>
    <s v="Ewan"/>
    <s v="Roy-Macleod"/>
    <x v="11"/>
    <s v="U13"/>
    <s v="B"/>
    <x v="4"/>
    <m/>
  </r>
  <r>
    <n v="268"/>
    <n v="86"/>
    <s v="Jude"/>
    <s v="Porter"/>
    <x v="13"/>
    <s v="U13"/>
    <s v="B"/>
    <x v="4"/>
    <m/>
  </r>
  <r>
    <n v="269"/>
    <n v="87"/>
    <s v="Oscar"/>
    <s v="Fry"/>
    <x v="15"/>
    <s v="U13"/>
    <s v="B"/>
    <x v="4"/>
    <m/>
  </r>
  <r>
    <n v="270"/>
    <n v="88"/>
    <s v="Aiden"/>
    <s v="Larkin"/>
    <x v="1"/>
    <s v="U13"/>
    <s v="B"/>
    <x v="4"/>
    <m/>
  </r>
  <r>
    <n v="271"/>
    <n v="89"/>
    <s v="Samuel"/>
    <s v="Harkin"/>
    <x v="13"/>
    <s v="U13"/>
    <s v="B"/>
    <x v="4"/>
    <m/>
  </r>
  <r>
    <n v="272"/>
    <n v="90"/>
    <s v="Remi"/>
    <s v="Hussey"/>
    <x v="11"/>
    <s v="U13"/>
    <s v="B"/>
    <x v="4"/>
    <m/>
  </r>
  <r>
    <n v="273"/>
    <n v="91"/>
    <s v="Harry"/>
    <s v="Cruttenden"/>
    <x v="2"/>
    <s v="U13"/>
    <s v="B"/>
    <x v="4"/>
    <m/>
  </r>
  <r>
    <n v="274"/>
    <n v="92"/>
    <s v="Mckenzie"/>
    <s v="Klingenberg"/>
    <x v="14"/>
    <s v="U13"/>
    <s v="B"/>
    <x v="4"/>
    <m/>
  </r>
  <r>
    <n v="275"/>
    <n v="93"/>
    <s v="Joe"/>
    <s v="Wilkie"/>
    <x v="14"/>
    <s v="U13"/>
    <s v="B"/>
    <x v="4"/>
    <m/>
  </r>
  <r>
    <n v="276"/>
    <n v="94"/>
    <s v="Otto"/>
    <s v="de Burca"/>
    <x v="3"/>
    <s v="U13"/>
    <s v="B"/>
    <x v="4"/>
    <m/>
  </r>
  <r>
    <n v="277"/>
    <n v="95"/>
    <s v="Thomas"/>
    <s v="Crewe"/>
    <x v="15"/>
    <s v="U13"/>
    <s v="B"/>
    <x v="4"/>
    <m/>
  </r>
  <r>
    <n v="278"/>
    <n v="96"/>
    <s v="Wilf"/>
    <s v="Westaway"/>
    <x v="3"/>
    <s v="U13"/>
    <s v="B"/>
    <x v="4"/>
    <m/>
  </r>
  <r>
    <n v="279"/>
    <n v="97"/>
    <s v="George"/>
    <s v="Gilbert"/>
    <x v="13"/>
    <s v="U13"/>
    <s v="B"/>
    <x v="4"/>
    <m/>
  </r>
  <r>
    <n v="280"/>
    <n v="98"/>
    <s v="Elliott"/>
    <s v="James"/>
    <x v="13"/>
    <s v="U13"/>
    <s v="B"/>
    <x v="4"/>
    <m/>
  </r>
  <r>
    <n v="281"/>
    <n v="99"/>
    <s v="Zion"/>
    <s v="Okojie"/>
    <x v="1"/>
    <s v="U13"/>
    <s v="B"/>
    <x v="4"/>
    <m/>
  </r>
  <r>
    <n v="282"/>
    <n v="100"/>
    <s v="Casper"/>
    <s v="Dennis"/>
    <x v="3"/>
    <s v="U13"/>
    <s v="B"/>
    <x v="4"/>
    <m/>
  </r>
  <r>
    <n v="283"/>
    <n v="101"/>
    <s v="Freddie"/>
    <s v="Gay"/>
    <x v="2"/>
    <s v="U13"/>
    <s v="B"/>
    <x v="4"/>
    <m/>
  </r>
  <r>
    <n v="284"/>
    <n v="102"/>
    <s v="Dominic"/>
    <s v="Kinsella"/>
    <x v="13"/>
    <s v="U13"/>
    <s v="B"/>
    <x v="4"/>
    <m/>
  </r>
  <r>
    <n v="285"/>
    <n v="103"/>
    <s v="James"/>
    <s v="Kane"/>
    <x v="13"/>
    <s v="U13"/>
    <s v="B"/>
    <x v="4"/>
    <m/>
  </r>
  <r>
    <n v="286"/>
    <n v="104"/>
    <s v="Dewi"/>
    <s v="Edwards"/>
    <x v="4"/>
    <s v="U13"/>
    <s v="B"/>
    <x v="4"/>
    <m/>
  </r>
  <r>
    <n v="287"/>
    <n v="105"/>
    <s v="Ewan"/>
    <s v="Delgado-Howell"/>
    <x v="15"/>
    <s v="U13"/>
    <s v="B"/>
    <x v="4"/>
    <m/>
  </r>
  <r>
    <n v="288"/>
    <n v="106"/>
    <s v="Seth"/>
    <s v="Povey"/>
    <x v="15"/>
    <s v="U13"/>
    <s v="B"/>
    <x v="4"/>
    <m/>
  </r>
  <r>
    <n v="289"/>
    <n v="107"/>
    <s v="Oliver"/>
    <s v="Goodman"/>
    <x v="13"/>
    <s v="U13"/>
    <s v="B"/>
    <x v="4"/>
    <m/>
  </r>
  <r>
    <n v="290"/>
    <n v="108"/>
    <s v="Jack"/>
    <s v="Ryan"/>
    <x v="6"/>
    <s v="U13"/>
    <s v="B"/>
    <x v="4"/>
    <m/>
  </r>
  <r>
    <n v="291"/>
    <n v="109"/>
    <s v="Seb"/>
    <s v="Kilburn"/>
    <x v="13"/>
    <s v="U13"/>
    <s v="B"/>
    <x v="4"/>
    <m/>
  </r>
  <r>
    <n v="292"/>
    <n v="110"/>
    <s v="Henry"/>
    <s v="Cooke"/>
    <x v="4"/>
    <s v="U13"/>
    <s v="B"/>
    <x v="4"/>
    <m/>
  </r>
  <r>
    <n v="293"/>
    <n v="111"/>
    <s v="Louie"/>
    <s v="Pegley"/>
    <x v="6"/>
    <s v="U13"/>
    <s v="B"/>
    <x v="4"/>
    <m/>
  </r>
  <r>
    <n v="294"/>
    <n v="112"/>
    <s v="Thomas"/>
    <s v="Muddle"/>
    <x v="3"/>
    <s v="U13"/>
    <s v="B"/>
    <x v="4"/>
    <m/>
  </r>
  <r>
    <n v="295"/>
    <n v="113"/>
    <s v="Sander"/>
    <s v="Bassett"/>
    <x v="3"/>
    <s v="U13"/>
    <s v="B"/>
    <x v="4"/>
    <m/>
  </r>
  <r>
    <n v="296"/>
    <n v="114"/>
    <s v="Archie"/>
    <s v="Franklin"/>
    <x v="8"/>
    <s v="U13"/>
    <s v="B"/>
    <x v="4"/>
    <m/>
  </r>
  <r>
    <n v="297"/>
    <n v="115"/>
    <s v="Philip"/>
    <s v="Edwards"/>
    <x v="19"/>
    <s v="U13"/>
    <s v="B"/>
    <x v="4"/>
    <m/>
  </r>
  <r>
    <n v="298"/>
    <n v="116"/>
    <s v="Matthew"/>
    <s v="Mainwaring"/>
    <x v="2"/>
    <s v="U13"/>
    <s v="B"/>
    <x v="4"/>
    <m/>
  </r>
  <r>
    <n v="299"/>
    <n v="117"/>
    <s v="Ben"/>
    <s v="Stewart"/>
    <x v="2"/>
    <s v="U13"/>
    <s v="B"/>
    <x v="4"/>
    <m/>
  </r>
  <r>
    <n v="300"/>
    <n v="118"/>
    <s v="Elodie"/>
    <s v="Clayton"/>
    <x v="13"/>
    <s v="U13"/>
    <s v="G"/>
    <x v="5"/>
    <m/>
  </r>
  <r>
    <n v="301"/>
    <n v="119"/>
    <s v="Florence"/>
    <s v="Tuesday"/>
    <x v="3"/>
    <s v="U13"/>
    <s v="G"/>
    <x v="5"/>
    <m/>
  </r>
  <r>
    <n v="302"/>
    <n v="120"/>
    <s v="Evie"/>
    <s v="Lennard"/>
    <x v="8"/>
    <s v="U13"/>
    <s v="G"/>
    <x v="5"/>
    <m/>
  </r>
  <r>
    <n v="303"/>
    <n v="121"/>
    <s v="Ella"/>
    <s v="Helm"/>
    <x v="15"/>
    <s v="U13"/>
    <s v="G"/>
    <x v="5"/>
    <m/>
  </r>
  <r>
    <n v="304"/>
    <n v="122"/>
    <s v="Bibi"/>
    <s v="Webb"/>
    <x v="11"/>
    <s v="U13"/>
    <s v="G"/>
    <x v="5"/>
    <m/>
  </r>
  <r>
    <n v="305"/>
    <n v="123"/>
    <s v="Amelie"/>
    <s v="Whitehouse"/>
    <x v="11"/>
    <s v="U13"/>
    <s v="G"/>
    <x v="5"/>
    <m/>
  </r>
  <r>
    <n v="306"/>
    <n v="124"/>
    <s v="Annabel"/>
    <s v="Axford"/>
    <x v="11"/>
    <s v="U13"/>
    <s v="G"/>
    <x v="5"/>
    <m/>
  </r>
  <r>
    <n v="307"/>
    <n v="125"/>
    <s v="Isabella"/>
    <s v="Buchanan"/>
    <x v="1"/>
    <s v="U13"/>
    <s v="G"/>
    <x v="5"/>
    <m/>
  </r>
  <r>
    <n v="308"/>
    <n v="126"/>
    <s v="Callie"/>
    <s v="Goodbourn"/>
    <x v="11"/>
    <s v="U13"/>
    <s v="G"/>
    <x v="5"/>
    <m/>
  </r>
  <r>
    <n v="309"/>
    <n v="127"/>
    <s v="Mia"/>
    <s v="Potton"/>
    <x v="13"/>
    <s v="U13"/>
    <s v="G"/>
    <x v="5"/>
    <m/>
  </r>
  <r>
    <n v="310"/>
    <n v="128"/>
    <s v="Beth"/>
    <s v="Wilson"/>
    <x v="1"/>
    <s v="U13"/>
    <s v="G"/>
    <x v="5"/>
    <m/>
  </r>
  <r>
    <n v="311"/>
    <n v="129"/>
    <s v="Kitty"/>
    <s v="Morgan"/>
    <x v="1"/>
    <s v="U13"/>
    <s v="G"/>
    <x v="5"/>
    <m/>
  </r>
  <r>
    <n v="312"/>
    <n v="130"/>
    <s v="Gracie"/>
    <s v="Fox"/>
    <x v="13"/>
    <s v="U13"/>
    <s v="G"/>
    <x v="5"/>
    <m/>
  </r>
  <r>
    <n v="313"/>
    <n v="131"/>
    <s v="Florence"/>
    <s v="Tewkesbury"/>
    <x v="1"/>
    <s v="U13"/>
    <s v="G"/>
    <x v="5"/>
    <m/>
  </r>
  <r>
    <n v="314"/>
    <n v="132"/>
    <s v="Juliana"/>
    <s v="Christopherson"/>
    <x v="13"/>
    <s v="U13"/>
    <s v="G"/>
    <x v="5"/>
    <m/>
  </r>
  <r>
    <n v="315"/>
    <n v="133"/>
    <s v="Olivia"/>
    <s v="Collins"/>
    <x v="1"/>
    <s v="U13"/>
    <s v="G"/>
    <x v="5"/>
    <m/>
  </r>
  <r>
    <n v="316"/>
    <n v="134"/>
    <s v="Ellen"/>
    <s v="Gates"/>
    <x v="1"/>
    <s v="U13"/>
    <s v="G"/>
    <x v="5"/>
    <m/>
  </r>
  <r>
    <n v="317"/>
    <n v="135"/>
    <s v="Molly"/>
    <s v="Burton"/>
    <x v="15"/>
    <s v="U13"/>
    <s v="G"/>
    <x v="5"/>
    <m/>
  </r>
  <r>
    <n v="318"/>
    <n v="136"/>
    <s v="Isola"/>
    <s v="Crawford"/>
    <x v="15"/>
    <s v="U13"/>
    <s v="G"/>
    <x v="5"/>
    <m/>
  </r>
  <r>
    <n v="319"/>
    <n v="137"/>
    <s v="Antalia"/>
    <s v="Cole"/>
    <x v="1"/>
    <s v="U13"/>
    <s v="G"/>
    <x v="5"/>
    <m/>
  </r>
  <r>
    <n v="320"/>
    <n v="138"/>
    <s v="Megan"/>
    <s v="Hopkins-Parry"/>
    <x v="1"/>
    <s v="U13"/>
    <s v="G"/>
    <x v="5"/>
    <m/>
  </r>
  <r>
    <n v="321"/>
    <n v="139"/>
    <s v="Ava"/>
    <s v="Morrissy"/>
    <x v="1"/>
    <s v="U13"/>
    <s v="G"/>
    <x v="5"/>
    <m/>
  </r>
  <r>
    <n v="322"/>
    <n v="140"/>
    <s v="Olivia"/>
    <s v="Henham"/>
    <x v="4"/>
    <s v="U13"/>
    <s v="G"/>
    <x v="5"/>
    <m/>
  </r>
  <r>
    <n v="323"/>
    <n v="141"/>
    <s v="Izzy"/>
    <s v="Wheeler"/>
    <x v="14"/>
    <s v="U13"/>
    <s v="G"/>
    <x v="5"/>
    <m/>
  </r>
  <r>
    <n v="324"/>
    <n v="142"/>
    <s v="Mia"/>
    <s v="Diacci"/>
    <x v="13"/>
    <s v="U13"/>
    <s v="G"/>
    <x v="5"/>
    <m/>
  </r>
  <r>
    <n v="325"/>
    <n v="143"/>
    <s v="Daisy"/>
    <s v="Welch"/>
    <x v="1"/>
    <s v="U13"/>
    <s v="G"/>
    <x v="5"/>
    <m/>
  </r>
  <r>
    <n v="326"/>
    <n v="144"/>
    <s v="Seren"/>
    <s v="Rowe"/>
    <x v="13"/>
    <s v="U13"/>
    <s v="G"/>
    <x v="5"/>
    <m/>
  </r>
  <r>
    <n v="327"/>
    <n v="145"/>
    <s v="Sophie"/>
    <s v="Sims"/>
    <x v="1"/>
    <s v="U13"/>
    <s v="G"/>
    <x v="5"/>
    <m/>
  </r>
  <r>
    <n v="328"/>
    <n v="146"/>
    <s v="Lexie"/>
    <s v="Mclean"/>
    <x v="8"/>
    <s v="U13"/>
    <s v="G"/>
    <x v="5"/>
    <m/>
  </r>
  <r>
    <n v="329"/>
    <n v="147"/>
    <s v="Uma"/>
    <s v="Clark"/>
    <x v="6"/>
    <s v="U13"/>
    <s v="G"/>
    <x v="5"/>
    <m/>
  </r>
  <r>
    <n v="330"/>
    <n v="148"/>
    <s v="Demelza"/>
    <s v="McCrae"/>
    <x v="24"/>
    <s v="U13"/>
    <s v="G"/>
    <x v="5"/>
    <m/>
  </r>
  <r>
    <n v="331"/>
    <n v="149"/>
    <s v="Connie"/>
    <s v="Davis"/>
    <x v="4"/>
    <s v="U13"/>
    <s v="G"/>
    <x v="5"/>
    <m/>
  </r>
  <r>
    <n v="332"/>
    <n v="150"/>
    <s v="Amy"/>
    <s v="Hunneman"/>
    <x v="4"/>
    <s v="U13"/>
    <s v="G"/>
    <x v="5"/>
    <m/>
  </r>
  <r>
    <n v="333"/>
    <n v="151"/>
    <s v="Mylie"/>
    <s v="Corbett"/>
    <x v="17"/>
    <s v="U13"/>
    <s v="G"/>
    <x v="5"/>
    <m/>
  </r>
  <r>
    <n v="334"/>
    <n v="152"/>
    <s v="Polly"/>
    <s v="Cooper"/>
    <x v="17"/>
    <s v="U13"/>
    <s v="G"/>
    <x v="5"/>
    <m/>
  </r>
  <r>
    <n v="335"/>
    <n v="153"/>
    <s v="Elise"/>
    <s v="Aston"/>
    <x v="19"/>
    <s v="U13"/>
    <s v="G"/>
    <x v="5"/>
    <m/>
  </r>
  <r>
    <n v="336"/>
    <n v="154"/>
    <s v="Kira"/>
    <s v="Dunford"/>
    <x v="13"/>
    <s v="U13"/>
    <s v="G"/>
    <x v="5"/>
    <m/>
  </r>
  <r>
    <n v="337"/>
    <n v="155"/>
    <s v="Evie"/>
    <s v="Murray"/>
    <x v="13"/>
    <s v="U13"/>
    <s v="G"/>
    <x v="5"/>
    <m/>
  </r>
  <r>
    <n v="338"/>
    <n v="156"/>
    <s v="Maria"/>
    <s v="Oâ€™Brien"/>
    <x v="19"/>
    <s v="U13"/>
    <s v="G"/>
    <x v="5"/>
    <m/>
  </r>
  <r>
    <n v="339"/>
    <n v="157"/>
    <s v="Iris"/>
    <s v="Hunter"/>
    <x v="6"/>
    <s v="U13"/>
    <s v="G"/>
    <x v="5"/>
    <m/>
  </r>
  <r>
    <n v="340"/>
    <n v="158"/>
    <s v="Rosie"/>
    <s v="Ferguson"/>
    <x v="4"/>
    <s v="U13"/>
    <s v="G"/>
    <x v="5"/>
    <m/>
  </r>
  <r>
    <n v="341"/>
    <n v="159"/>
    <s v="Elodie"/>
    <s v="Hill"/>
    <x v="2"/>
    <s v="U13"/>
    <s v="G"/>
    <x v="5"/>
    <m/>
  </r>
  <r>
    <n v="342"/>
    <n v="160"/>
    <s v="RenÃ¨e"/>
    <s v="Daniels"/>
    <x v="11"/>
    <s v="U13"/>
    <s v="G"/>
    <x v="5"/>
    <m/>
  </r>
  <r>
    <n v="343"/>
    <n v="161"/>
    <s v="Isla"/>
    <s v="Hill"/>
    <x v="2"/>
    <s v="U13"/>
    <s v="G"/>
    <x v="5"/>
    <m/>
  </r>
  <r>
    <n v="344"/>
    <n v="162"/>
    <s v="Alicia"/>
    <s v="Stone"/>
    <x v="8"/>
    <s v="U13"/>
    <s v="G"/>
    <x v="5"/>
    <m/>
  </r>
  <r>
    <n v="345"/>
    <n v="163"/>
    <s v="Freddy"/>
    <s v="Boniface"/>
    <x v="14"/>
    <s v="U15"/>
    <s v="B"/>
    <x v="6"/>
    <m/>
  </r>
  <r>
    <n v="346"/>
    <n v="164"/>
    <s v="Ben"/>
    <s v="Ward"/>
    <x v="2"/>
    <s v="U15"/>
    <s v="B"/>
    <x v="6"/>
    <m/>
  </r>
  <r>
    <n v="347"/>
    <n v="165"/>
    <s v="Samuel"/>
    <s v="Davis"/>
    <x v="11"/>
    <s v="U15"/>
    <s v="B"/>
    <x v="6"/>
    <m/>
  </r>
  <r>
    <n v="348"/>
    <n v="166"/>
    <s v="Alex"/>
    <s v="Ballard"/>
    <x v="11"/>
    <s v="U15"/>
    <s v="B"/>
    <x v="6"/>
    <m/>
  </r>
  <r>
    <n v="349"/>
    <n v="167"/>
    <s v="Isaac"/>
    <s v="Tarafder"/>
    <x v="3"/>
    <s v="U15"/>
    <s v="B"/>
    <x v="6"/>
    <m/>
  </r>
  <r>
    <n v="350"/>
    <n v="168"/>
    <s v="Theo"/>
    <s v="Tarafder"/>
    <x v="3"/>
    <s v="U15"/>
    <s v="B"/>
    <x v="6"/>
    <m/>
  </r>
  <r>
    <n v="351"/>
    <n v="169"/>
    <s v="Alex"/>
    <s v="Roberts"/>
    <x v="13"/>
    <s v="U15"/>
    <s v="B"/>
    <x v="6"/>
    <m/>
  </r>
  <r>
    <n v="352"/>
    <n v="170"/>
    <s v="Thomas"/>
    <s v="Barnett"/>
    <x v="13"/>
    <s v="U15"/>
    <s v="B"/>
    <x v="6"/>
    <m/>
  </r>
  <r>
    <n v="353"/>
    <n v="171"/>
    <s v="Oliver"/>
    <s v="Holt"/>
    <x v="13"/>
    <s v="U15"/>
    <s v="B"/>
    <x v="6"/>
    <m/>
  </r>
  <r>
    <n v="354"/>
    <n v="172"/>
    <s v="Finlay"/>
    <s v="Blythe"/>
    <x v="15"/>
    <s v="U15"/>
    <s v="B"/>
    <x v="6"/>
    <m/>
  </r>
  <r>
    <n v="355"/>
    <n v="173"/>
    <s v="Jack"/>
    <s v="Cooley"/>
    <x v="3"/>
    <s v="U15"/>
    <s v="B"/>
    <x v="6"/>
    <m/>
  </r>
  <r>
    <n v="356"/>
    <n v="174"/>
    <s v="Digby"/>
    <s v="Fulford"/>
    <x v="2"/>
    <s v="U15"/>
    <s v="B"/>
    <x v="6"/>
    <m/>
  </r>
  <r>
    <n v="357"/>
    <n v="175"/>
    <s v="Nate"/>
    <s v="Cahill"/>
    <x v="4"/>
    <s v="U15"/>
    <s v="B"/>
    <x v="6"/>
    <m/>
  </r>
  <r>
    <n v="358"/>
    <n v="176"/>
    <s v="Lucas"/>
    <s v="Gorrill"/>
    <x v="15"/>
    <s v="U15"/>
    <s v="B"/>
    <x v="6"/>
    <m/>
  </r>
  <r>
    <n v="359"/>
    <n v="177"/>
    <s v="Arun"/>
    <s v="Khursheed"/>
    <x v="10"/>
    <s v="U15"/>
    <s v="B"/>
    <x v="6"/>
    <m/>
  </r>
  <r>
    <n v="360"/>
    <n v="178"/>
    <s v="James"/>
    <s v="Polton"/>
    <x v="13"/>
    <s v="U15"/>
    <s v="B"/>
    <x v="6"/>
    <m/>
  </r>
  <r>
    <n v="361"/>
    <n v="179"/>
    <s v="Louis"/>
    <s v="Mathews"/>
    <x v="11"/>
    <s v="U15"/>
    <s v="B"/>
    <x v="6"/>
    <m/>
  </r>
  <r>
    <n v="362"/>
    <n v="180"/>
    <s v="Thomas"/>
    <s v="Matthews"/>
    <x v="13"/>
    <s v="U15"/>
    <s v="B"/>
    <x v="6"/>
    <m/>
  </r>
  <r>
    <n v="363"/>
    <n v="181"/>
    <s v="Freddie"/>
    <s v="Matthews"/>
    <x v="13"/>
    <s v="U15"/>
    <s v="B"/>
    <x v="6"/>
    <m/>
  </r>
  <r>
    <n v="364"/>
    <n v="182"/>
    <s v="Toby"/>
    <s v="Cherry"/>
    <x v="3"/>
    <s v="U15"/>
    <s v="B"/>
    <x v="6"/>
    <m/>
  </r>
  <r>
    <n v="365"/>
    <n v="183"/>
    <s v="Liam"/>
    <s v="Checksfield"/>
    <x v="1"/>
    <s v="U15"/>
    <s v="B"/>
    <x v="6"/>
    <m/>
  </r>
  <r>
    <n v="366"/>
    <n v="184"/>
    <s v="Oliver"/>
    <s v="Maranzano"/>
    <x v="11"/>
    <s v="U15"/>
    <s v="B"/>
    <x v="6"/>
    <m/>
  </r>
  <r>
    <n v="367"/>
    <n v="185"/>
    <s v="Toby"/>
    <s v="Johnstone"/>
    <x v="19"/>
    <s v="U15"/>
    <s v="B"/>
    <x v="6"/>
    <m/>
  </r>
  <r>
    <n v="368"/>
    <n v="186"/>
    <s v="Ilya"/>
    <s v="Korchev"/>
    <x v="8"/>
    <s v="U15"/>
    <s v="B"/>
    <x v="6"/>
    <m/>
  </r>
  <r>
    <n v="369"/>
    <n v="187"/>
    <s v="Max"/>
    <s v="Simpson"/>
    <x v="6"/>
    <s v="U15"/>
    <s v="B"/>
    <x v="6"/>
    <m/>
  </r>
  <r>
    <n v="370"/>
    <n v="188"/>
    <s v="Paul"/>
    <s v="Nixon"/>
    <x v="11"/>
    <s v="U15"/>
    <s v="B"/>
    <x v="6"/>
    <m/>
  </r>
  <r>
    <n v="371"/>
    <n v="189"/>
    <s v="Micah"/>
    <s v="Williams"/>
    <x v="2"/>
    <s v="U15"/>
    <s v="B"/>
    <x v="6"/>
    <m/>
  </r>
  <r>
    <n v="372"/>
    <n v="190"/>
    <s v="Harrison"/>
    <s v="Orme"/>
    <x v="3"/>
    <s v="U15"/>
    <s v="B"/>
    <x v="6"/>
    <m/>
  </r>
  <r>
    <n v="373"/>
    <n v="191"/>
    <s v="George"/>
    <s v="Brooks"/>
    <x v="3"/>
    <s v="U15"/>
    <s v="B"/>
    <x v="6"/>
    <m/>
  </r>
  <r>
    <n v="374"/>
    <n v="192"/>
    <s v="Finlay"/>
    <s v="Goodman"/>
    <x v="13"/>
    <s v="U15"/>
    <s v="B"/>
    <x v="6"/>
    <m/>
  </r>
  <r>
    <n v="375"/>
    <n v="193"/>
    <s v="Oscar"/>
    <s v="Mizen"/>
    <x v="8"/>
    <s v="U15"/>
    <s v="B"/>
    <x v="6"/>
    <m/>
  </r>
  <r>
    <n v="376"/>
    <n v="194"/>
    <s v="Boris"/>
    <s v="Greenwood"/>
    <x v="3"/>
    <s v="U15"/>
    <s v="B"/>
    <x v="6"/>
    <m/>
  </r>
  <r>
    <n v="377"/>
    <n v="195"/>
    <s v="Stanley"/>
    <s v="Wilkes"/>
    <x v="2"/>
    <s v="U15"/>
    <s v="B"/>
    <x v="6"/>
    <m/>
  </r>
  <r>
    <n v="378"/>
    <n v="196"/>
    <s v="Corbin"/>
    <s v="Bailey"/>
    <x v="6"/>
    <s v="U15"/>
    <s v="B"/>
    <x v="6"/>
    <m/>
  </r>
  <r>
    <n v="379"/>
    <n v="197"/>
    <s v="Vincent"/>
    <s v="Pegley"/>
    <x v="6"/>
    <s v="U15"/>
    <s v="B"/>
    <x v="6"/>
    <m/>
  </r>
  <r>
    <n v="380"/>
    <n v="198"/>
    <s v="George"/>
    <s v="Foy"/>
    <x v="6"/>
    <s v="U15"/>
    <s v="B"/>
    <x v="6"/>
    <m/>
  </r>
  <r>
    <n v="381"/>
    <n v="199"/>
    <s v="Danny"/>
    <s v="Jacob"/>
    <x v="3"/>
    <s v="U15"/>
    <s v="B"/>
    <x v="6"/>
    <m/>
  </r>
  <r>
    <n v="382"/>
    <n v="200"/>
    <s v="Jacob"/>
    <s v="Trotman"/>
    <x v="3"/>
    <s v="U15"/>
    <s v="B"/>
    <x v="6"/>
    <m/>
  </r>
  <r>
    <n v="383"/>
    <n v="201"/>
    <s v="Ava"/>
    <s v="James"/>
    <x v="3"/>
    <s v="U15"/>
    <s v="G"/>
    <x v="7"/>
    <m/>
  </r>
  <r>
    <n v="384"/>
    <n v="202"/>
    <s v="Grace"/>
    <s v="Tuesday"/>
    <x v="3"/>
    <s v="U15"/>
    <s v="G"/>
    <x v="7"/>
    <m/>
  </r>
  <r>
    <n v="385"/>
    <n v="203"/>
    <s v="Imogen"/>
    <s v="Woodward"/>
    <x v="13"/>
    <s v="U15"/>
    <s v="G"/>
    <x v="7"/>
    <m/>
  </r>
  <r>
    <n v="386"/>
    <n v="204"/>
    <s v="Kirsten"/>
    <s v="Goodbourn"/>
    <x v="11"/>
    <s v="U15"/>
    <s v="G"/>
    <x v="7"/>
    <m/>
  </r>
  <r>
    <n v="387"/>
    <n v="205"/>
    <s v="Nesta"/>
    <s v="Pring"/>
    <x v="3"/>
    <s v="U15"/>
    <s v="G"/>
    <x v="7"/>
    <m/>
  </r>
  <r>
    <n v="388"/>
    <n v="206"/>
    <s v="Elodie"/>
    <s v="Bell"/>
    <x v="6"/>
    <s v="U15"/>
    <s v="G"/>
    <x v="7"/>
    <m/>
  </r>
  <r>
    <n v="389"/>
    <n v="207"/>
    <s v="Niamh"/>
    <s v="Lesova"/>
    <x v="11"/>
    <s v="U15"/>
    <s v="G"/>
    <x v="7"/>
    <m/>
  </r>
  <r>
    <n v="390"/>
    <n v="208"/>
    <s v="Thalia"/>
    <s v="Parker"/>
    <x v="6"/>
    <s v="U15"/>
    <s v="G"/>
    <x v="7"/>
    <m/>
  </r>
  <r>
    <n v="391"/>
    <n v="209"/>
    <s v="Leily"/>
    <s v="Saadatzadeh"/>
    <x v="13"/>
    <s v="U15"/>
    <s v="G"/>
    <x v="7"/>
    <m/>
  </r>
  <r>
    <n v="392"/>
    <n v="210"/>
    <s v="Millie"/>
    <s v="Isitt"/>
    <x v="2"/>
    <s v="U15"/>
    <s v="G"/>
    <x v="7"/>
    <m/>
  </r>
  <r>
    <n v="393"/>
    <n v="211"/>
    <s v="Amelie"/>
    <s v="Bedford"/>
    <x v="3"/>
    <s v="U15"/>
    <s v="G"/>
    <x v="7"/>
    <m/>
  </r>
  <r>
    <n v="394"/>
    <n v="212"/>
    <s v="Esme"/>
    <s v="Stephenson"/>
    <x v="3"/>
    <s v="U15"/>
    <s v="G"/>
    <x v="7"/>
    <m/>
  </r>
  <r>
    <n v="395"/>
    <n v="213"/>
    <s v="Sophia"/>
    <s v="Collins"/>
    <x v="1"/>
    <s v="U15"/>
    <s v="G"/>
    <x v="7"/>
    <m/>
  </r>
  <r>
    <n v="396"/>
    <n v="214"/>
    <s v="Molly"/>
    <s v="Smithers"/>
    <x v="2"/>
    <s v="U15"/>
    <s v="G"/>
    <x v="7"/>
    <m/>
  </r>
  <r>
    <n v="397"/>
    <n v="215"/>
    <s v="Jennifer"/>
    <s v="Klein"/>
    <x v="11"/>
    <s v="U15"/>
    <s v="G"/>
    <x v="7"/>
    <m/>
  </r>
  <r>
    <n v="398"/>
    <n v="216"/>
    <s v="Freda"/>
    <s v="Pearce"/>
    <x v="8"/>
    <s v="U15"/>
    <s v="G"/>
    <x v="7"/>
    <m/>
  </r>
  <r>
    <n v="399"/>
    <n v="217"/>
    <s v="Daisy"/>
    <s v="Connor"/>
    <x v="8"/>
    <s v="U15"/>
    <s v="G"/>
    <x v="7"/>
    <m/>
  </r>
  <r>
    <n v="400"/>
    <n v="218"/>
    <s v="Alice"/>
    <s v="Cox"/>
    <x v="11"/>
    <s v="U15"/>
    <s v="G"/>
    <x v="7"/>
    <m/>
  </r>
  <r>
    <n v="401"/>
    <n v="219"/>
    <s v="Mollie"/>
    <s v="Garman"/>
    <x v="15"/>
    <s v="U15"/>
    <s v="G"/>
    <x v="7"/>
    <m/>
  </r>
  <r>
    <n v="402"/>
    <n v="220"/>
    <s v="Olivia"/>
    <s v="Jones"/>
    <x v="19"/>
    <s v="U15"/>
    <s v="G"/>
    <x v="7"/>
    <m/>
  </r>
  <r>
    <n v="403"/>
    <n v="221"/>
    <s v="Emily"/>
    <s v="Hemsley"/>
    <x v="11"/>
    <s v="U15"/>
    <s v="G"/>
    <x v="7"/>
    <m/>
  </r>
  <r>
    <n v="404"/>
    <n v="222"/>
    <s v="Lara"/>
    <s v="Cox"/>
    <x v="13"/>
    <s v="U15"/>
    <s v="G"/>
    <x v="7"/>
    <m/>
  </r>
  <r>
    <n v="405"/>
    <n v="223"/>
    <s v="Lillie"/>
    <s v="Hellyer"/>
    <x v="19"/>
    <s v="U15"/>
    <s v="G"/>
    <x v="7"/>
    <m/>
  </r>
  <r>
    <n v="406"/>
    <n v="224"/>
    <s v="Laila"/>
    <s v="Hellyer"/>
    <x v="19"/>
    <s v="U15"/>
    <s v="G"/>
    <x v="7"/>
    <m/>
  </r>
  <r>
    <n v="407"/>
    <n v="225"/>
    <s v="Angelina"/>
    <s v="Diacci"/>
    <x v="13"/>
    <s v="U15"/>
    <s v="G"/>
    <x v="7"/>
    <m/>
  </r>
  <r>
    <n v="408"/>
    <n v="226"/>
    <s v="India"/>
    <s v="Sommerville"/>
    <x v="3"/>
    <s v="U15"/>
    <s v="G"/>
    <x v="7"/>
    <m/>
  </r>
  <r>
    <n v="409"/>
    <n v="227"/>
    <s v="Eva"/>
    <s v="Winton"/>
    <x v="3"/>
    <s v="U15"/>
    <s v="G"/>
    <x v="7"/>
    <m/>
  </r>
  <r>
    <n v="410"/>
    <n v="228"/>
    <s v="Abigail"/>
    <s v="Brett"/>
    <x v="14"/>
    <s v="U15"/>
    <s v="G"/>
    <x v="7"/>
    <m/>
  </r>
  <r>
    <n v="411"/>
    <n v="229"/>
    <s v="Freya"/>
    <s v="Lloyd"/>
    <x v="19"/>
    <s v="U15"/>
    <s v="G"/>
    <x v="7"/>
    <m/>
  </r>
  <r>
    <n v="412"/>
    <n v="230"/>
    <s v="Ela"/>
    <s v="Pemberton"/>
    <x v="2"/>
    <s v="U15"/>
    <s v="G"/>
    <x v="7"/>
    <m/>
  </r>
  <r>
    <n v="413"/>
    <n v="231"/>
    <s v="Naomi"/>
    <s v="Crittenden"/>
    <x v="13"/>
    <s v="U15"/>
    <s v="G"/>
    <x v="7"/>
    <m/>
  </r>
  <r>
    <n v="414"/>
    <n v="232"/>
    <s v="Elsie"/>
    <s v="Whyman"/>
    <x v="11"/>
    <s v="U15"/>
    <s v="G"/>
    <x v="7"/>
    <m/>
  </r>
  <r>
    <n v="415"/>
    <n v="233"/>
    <s v="Eleni"/>
    <s v="Pistolas"/>
    <x v="13"/>
    <s v="U15"/>
    <s v="G"/>
    <x v="7"/>
    <m/>
  </r>
  <r>
    <n v="416"/>
    <n v="234"/>
    <s v="Katherine"/>
    <s v="Brown"/>
    <x v="8"/>
    <s v="U15"/>
    <s v="G"/>
    <x v="7"/>
    <m/>
  </r>
  <r>
    <n v="417"/>
    <n v="235"/>
    <s v="Talia"/>
    <s v="Davis"/>
    <x v="4"/>
    <s v="U15"/>
    <s v="G"/>
    <x v="7"/>
    <m/>
  </r>
  <r>
    <n v="418"/>
    <n v="236"/>
    <s v="Tiggy"/>
    <s v="Cooper"/>
    <x v="4"/>
    <s v="U15"/>
    <s v="G"/>
    <x v="7"/>
    <m/>
  </r>
  <r>
    <n v="419"/>
    <n v="237"/>
    <s v="Emily"/>
    <s v="Carman"/>
    <x v="17"/>
    <s v="U15"/>
    <s v="G"/>
    <x v="7"/>
    <m/>
  </r>
  <r>
    <n v="420"/>
    <n v="238"/>
    <s v="Olina"/>
    <s v="Chatfield"/>
    <x v="19"/>
    <s v="U15"/>
    <s v="G"/>
    <x v="7"/>
    <m/>
  </r>
  <r>
    <n v="421"/>
    <n v="239"/>
    <s v="Carrie"/>
    <s v="Anelay"/>
    <x v="2"/>
    <s v="U15"/>
    <s v="G"/>
    <x v="7"/>
    <m/>
  </r>
  <r>
    <n v="422"/>
    <n v="505"/>
    <s v="Isla"/>
    <s v="Heath"/>
    <x v="15"/>
    <s v="U15"/>
    <s v="G"/>
    <x v="7"/>
    <m/>
  </r>
  <r>
    <n v="423"/>
    <n v="240"/>
    <s v="Greta"/>
    <s v="Hunter"/>
    <x v="6"/>
    <s v="U15"/>
    <s v="G"/>
    <x v="7"/>
    <m/>
  </r>
  <r>
    <n v="424"/>
    <n v="241"/>
    <s v="Rosie"/>
    <s v="Delgado-Howell"/>
    <x v="15"/>
    <s v="U15"/>
    <s v="G"/>
    <x v="7"/>
    <m/>
  </r>
  <r>
    <n v="425"/>
    <n v="242"/>
    <s v="India"/>
    <s v="Sommerville"/>
    <x v="3"/>
    <s v="U15"/>
    <s v="G"/>
    <x v="7"/>
    <m/>
  </r>
  <r>
    <n v="426"/>
    <n v="243"/>
    <s v="Sophia"/>
    <s v="Kilburn"/>
    <x v="13"/>
    <s v="U15"/>
    <s v="G"/>
    <x v="7"/>
    <m/>
  </r>
  <r>
    <n v="427"/>
    <n v="244"/>
    <s v="Leah"/>
    <s v="Barden"/>
    <x v="11"/>
    <s v="U15"/>
    <s v="G"/>
    <x v="7"/>
    <m/>
  </r>
  <r>
    <n v="428"/>
    <n v="245"/>
    <s v="Rihanon"/>
    <s v="Daniels"/>
    <x v="11"/>
    <s v="U15"/>
    <s v="G"/>
    <x v="7"/>
    <m/>
  </r>
  <r>
    <n v="429"/>
    <n v="246"/>
    <s v="Emilia"/>
    <s v="Singer"/>
    <x v="3"/>
    <s v="U15"/>
    <s v="G"/>
    <x v="7"/>
    <m/>
  </r>
  <r>
    <n v="430"/>
    <n v="247"/>
    <s v="Jessica"/>
    <s v="Overton-Smith"/>
    <x v="14"/>
    <s v="U15"/>
    <s v="G"/>
    <x v="7"/>
    <m/>
  </r>
  <r>
    <n v="431"/>
    <n v="248"/>
    <s v="Chae"/>
    <s v="Wai"/>
    <x v="8"/>
    <s v="U15"/>
    <s v="G"/>
    <x v="7"/>
    <m/>
  </r>
  <r>
    <n v="432"/>
    <n v="249"/>
    <s v="Lydia"/>
    <s v="Barnett"/>
    <x v="14"/>
    <s v="U15"/>
    <s v="G"/>
    <x v="7"/>
    <m/>
  </r>
  <r>
    <n v="433"/>
    <n v="250"/>
    <s v="Jude"/>
    <s v="Clayton"/>
    <x v="13"/>
    <s v="U17"/>
    <s v="M"/>
    <x v="8"/>
    <m/>
  </r>
  <r>
    <n v="434"/>
    <n v="251"/>
    <s v="Raphael"/>
    <s v="Reed"/>
    <x v="6"/>
    <s v="U17"/>
    <s v="M"/>
    <x v="8"/>
    <m/>
  </r>
  <r>
    <n v="435"/>
    <n v="252"/>
    <s v="Owen"/>
    <s v="Wallek"/>
    <x v="6"/>
    <s v="U17"/>
    <s v="M"/>
    <x v="8"/>
    <m/>
  </r>
  <r>
    <n v="436"/>
    <n v="253"/>
    <s v="Max"/>
    <s v="Webb"/>
    <x v="11"/>
    <s v="U17"/>
    <s v="M"/>
    <x v="8"/>
    <m/>
  </r>
  <r>
    <n v="437"/>
    <n v="254"/>
    <s v="Rowan"/>
    <s v="Curtis"/>
    <x v="13"/>
    <s v="U17"/>
    <s v="M"/>
    <x v="8"/>
    <m/>
  </r>
  <r>
    <n v="438"/>
    <n v="255"/>
    <s v="Alexander"/>
    <s v="Riley"/>
    <x v="13"/>
    <s v="U17"/>
    <s v="M"/>
    <x v="8"/>
    <m/>
  </r>
  <r>
    <n v="439"/>
    <n v="256"/>
    <s v="Jonathan"/>
    <s v="Beckett"/>
    <x v="13"/>
    <s v="U17"/>
    <s v="M"/>
    <x v="8"/>
    <m/>
  </r>
  <r>
    <n v="440"/>
    <n v="257"/>
    <s v="Fin"/>
    <s v="Sutcliffe"/>
    <x v="19"/>
    <s v="U17"/>
    <s v="M"/>
    <x v="8"/>
    <m/>
  </r>
  <r>
    <n v="441"/>
    <n v="258"/>
    <s v="Harvey"/>
    <s v="Perry"/>
    <x v="3"/>
    <s v="U17"/>
    <s v="M"/>
    <x v="8"/>
    <m/>
  </r>
  <r>
    <n v="442"/>
    <n v="259"/>
    <s v="Charlie"/>
    <s v="Leedham"/>
    <x v="19"/>
    <s v="U17"/>
    <s v="M"/>
    <x v="8"/>
    <m/>
  </r>
  <r>
    <n v="443"/>
    <n v="260"/>
    <s v="Matthew"/>
    <s v="Noakes"/>
    <x v="6"/>
    <s v="U17"/>
    <s v="M"/>
    <x v="8"/>
    <m/>
  </r>
  <r>
    <n v="444"/>
    <n v="261"/>
    <s v="Charlie"/>
    <s v="Ferris"/>
    <x v="13"/>
    <s v="U17"/>
    <s v="M"/>
    <x v="8"/>
    <m/>
  </r>
  <r>
    <n v="445"/>
    <n v="262"/>
    <s v="Fintan"/>
    <s v="Pearce"/>
    <x v="8"/>
    <s v="U17"/>
    <s v="M"/>
    <x v="8"/>
    <m/>
  </r>
  <r>
    <n v="446"/>
    <n v="263"/>
    <s v="Dermot"/>
    <s v="O'Rourke"/>
    <x v="8"/>
    <s v="U17"/>
    <s v="M"/>
    <x v="8"/>
    <m/>
  </r>
  <r>
    <n v="447"/>
    <n v="264"/>
    <s v="Ruben"/>
    <s v="Di Carlo"/>
    <x v="13"/>
    <s v="U17"/>
    <s v="M"/>
    <x v="8"/>
    <m/>
  </r>
  <r>
    <n v="448"/>
    <n v="265"/>
    <s v="Reuben"/>
    <s v="Whitfield"/>
    <x v="13"/>
    <s v="U17"/>
    <s v="M"/>
    <x v="8"/>
    <m/>
  </r>
  <r>
    <n v="449"/>
    <n v="266"/>
    <s v="Charlie"/>
    <s v="Wright"/>
    <x v="3"/>
    <s v="U17"/>
    <s v="M"/>
    <x v="8"/>
    <m/>
  </r>
  <r>
    <n v="450"/>
    <n v="267"/>
    <s v="Rory"/>
    <s v="Monti"/>
    <x v="13"/>
    <s v="U17"/>
    <s v="M"/>
    <x v="8"/>
    <m/>
  </r>
  <r>
    <n v="451"/>
    <n v="268"/>
    <s v="Finley"/>
    <s v="Jones"/>
    <x v="6"/>
    <s v="U17"/>
    <s v="M"/>
    <x v="8"/>
    <m/>
  </r>
  <r>
    <n v="452"/>
    <n v="269"/>
    <s v="Archie"/>
    <s v="Guppy"/>
    <x v="3"/>
    <s v="U17"/>
    <s v="M"/>
    <x v="8"/>
    <m/>
  </r>
  <r>
    <n v="453"/>
    <n v="270"/>
    <s v="Toby"/>
    <s v="Booth"/>
    <x v="4"/>
    <s v="U17"/>
    <s v="M"/>
    <x v="8"/>
    <m/>
  </r>
  <r>
    <n v="454"/>
    <n v="271"/>
    <s v="Benjamin"/>
    <s v="Brown"/>
    <x v="8"/>
    <s v="U17"/>
    <s v="M"/>
    <x v="8"/>
    <m/>
  </r>
  <r>
    <n v="455"/>
    <n v="272"/>
    <s v="Ravi"/>
    <s v="Clark"/>
    <x v="6"/>
    <s v="U17"/>
    <s v="M"/>
    <x v="8"/>
    <m/>
  </r>
  <r>
    <n v="456"/>
    <n v="273"/>
    <s v="Evelyn"/>
    <s v="Moynihan"/>
    <x v="4"/>
    <s v="U17"/>
    <s v="M"/>
    <x v="8"/>
    <m/>
  </r>
  <r>
    <n v="457"/>
    <n v="274"/>
    <s v="Fionn"/>
    <s v="O'Murchu"/>
    <x v="13"/>
    <s v="U17"/>
    <s v="M"/>
    <x v="8"/>
    <m/>
  </r>
  <r>
    <n v="458"/>
    <n v="275"/>
    <s v="Reuben"/>
    <s v="Omran"/>
    <x v="13"/>
    <s v="U17"/>
    <s v="M"/>
    <x v="8"/>
    <m/>
  </r>
  <r>
    <n v="459"/>
    <n v="276"/>
    <s v="Imogen"/>
    <s v="Read"/>
    <x v="6"/>
    <s v="U17"/>
    <s v="W"/>
    <x v="9"/>
    <m/>
  </r>
  <r>
    <n v="460"/>
    <n v="277"/>
    <s v="Lucy"/>
    <s v="Meyer"/>
    <x v="3"/>
    <s v="U17"/>
    <s v="W"/>
    <x v="9"/>
    <m/>
  </r>
  <r>
    <n v="461"/>
    <n v="278"/>
    <s v="Darcy"/>
    <s v="Pring"/>
    <x v="3"/>
    <s v="U17"/>
    <s v="W"/>
    <x v="9"/>
    <m/>
  </r>
  <r>
    <n v="462"/>
    <n v="279"/>
    <s v="Neve"/>
    <s v="Powell"/>
    <x v="11"/>
    <s v="U17"/>
    <s v="W"/>
    <x v="9"/>
    <m/>
  </r>
  <r>
    <n v="463"/>
    <n v="280"/>
    <s v="Rosie"/>
    <s v="Gasson"/>
    <x v="13"/>
    <s v="U17"/>
    <s v="W"/>
    <x v="9"/>
    <m/>
  </r>
  <r>
    <n v="464"/>
    <n v="281"/>
    <s v="Isabelle"/>
    <s v="Isitt"/>
    <x v="2"/>
    <s v="U17"/>
    <s v="W"/>
    <x v="9"/>
    <m/>
  </r>
  <r>
    <n v="465"/>
    <n v="282"/>
    <s v="Lara"/>
    <s v="Nolan"/>
    <x v="3"/>
    <s v="U17"/>
    <s v="W"/>
    <x v="9"/>
    <m/>
  </r>
  <r>
    <n v="466"/>
    <n v="283"/>
    <s v="Cerys"/>
    <s v="West"/>
    <x v="19"/>
    <s v="U17"/>
    <s v="W"/>
    <x v="9"/>
    <m/>
  </r>
  <r>
    <n v="467"/>
    <n v="284"/>
    <s v="Anya"/>
    <s v="Barrett"/>
    <x v="2"/>
    <s v="U17"/>
    <s v="W"/>
    <x v="9"/>
    <m/>
  </r>
  <r>
    <n v="468"/>
    <n v="285"/>
    <s v="Yasmin"/>
    <s v="Kashdan"/>
    <x v="11"/>
    <s v="U17"/>
    <s v="W"/>
    <x v="9"/>
    <m/>
  </r>
  <r>
    <n v="469"/>
    <n v="286"/>
    <s v="Charlie"/>
    <s v="Kent"/>
    <x v="14"/>
    <s v="U17"/>
    <s v="W"/>
    <x v="9"/>
    <m/>
  </r>
  <r>
    <n v="470"/>
    <n v="287"/>
    <s v="Nicole"/>
    <s v="Bleasdale"/>
    <x v="13"/>
    <s v="U17"/>
    <s v="W"/>
    <x v="9"/>
    <m/>
  </r>
  <r>
    <n v="471"/>
    <n v="288"/>
    <s v="Ellie"/>
    <s v="McLean"/>
    <x v="8"/>
    <s v="U17"/>
    <s v="W"/>
    <x v="9"/>
    <m/>
  </r>
  <r>
    <n v="472"/>
    <n v="289"/>
    <s v="Kaitlin"/>
    <s v="OReilly"/>
    <x v="26"/>
    <s v="U17"/>
    <s v="W"/>
    <x v="9"/>
    <m/>
  </r>
  <r>
    <n v="473"/>
    <n v="290"/>
    <s v="Xanthe"/>
    <s v="Cox"/>
    <x v="13"/>
    <s v="U17"/>
    <s v="W"/>
    <x v="9"/>
    <m/>
  </r>
  <r>
    <n v="474"/>
    <n v="291"/>
    <s v="Grace"/>
    <s v="Shearing"/>
    <x v="19"/>
    <s v="U17"/>
    <s v="W"/>
    <x v="9"/>
    <m/>
  </r>
  <r>
    <n v="475"/>
    <n v="292"/>
    <s v="Eleanor"/>
    <s v="Strevens"/>
    <x v="8"/>
    <s v="U17"/>
    <s v="W"/>
    <x v="9"/>
    <m/>
  </r>
  <r>
    <n v="476"/>
    <n v="293"/>
    <s v="Eva"/>
    <s v="Foley"/>
    <x v="13"/>
    <s v="U17"/>
    <s v="W"/>
    <x v="9"/>
    <m/>
  </r>
  <r>
    <n v="477"/>
    <n v="503"/>
    <s v="Dulcie "/>
    <s v="Yelling"/>
    <x v="13"/>
    <s v="U17"/>
    <s v="W"/>
    <x v="9"/>
    <m/>
  </r>
  <r>
    <n v="478"/>
    <n v="294"/>
    <s v="Mollie"/>
    <s v="Barrett"/>
    <x v="3"/>
    <s v="U17"/>
    <s v="W"/>
    <x v="9"/>
    <m/>
  </r>
  <r>
    <n v="479"/>
    <n v="295"/>
    <s v="Rae"/>
    <s v="Le fay"/>
    <x v="4"/>
    <s v="U17"/>
    <s v="W"/>
    <x v="9"/>
    <m/>
  </r>
  <r>
    <n v="480"/>
    <n v="296"/>
    <s v="Mae"/>
    <s v="Hardy"/>
    <x v="13"/>
    <s v="U17"/>
    <s v="W"/>
    <x v="9"/>
    <m/>
  </r>
  <r>
    <n v="481"/>
    <n v="297"/>
    <s v="Jonathan"/>
    <s v="Martin"/>
    <x v="6"/>
    <s v="U20"/>
    <s v="M"/>
    <x v="10"/>
    <m/>
  </r>
  <r>
    <n v="482"/>
    <n v="298"/>
    <s v="Matt"/>
    <s v="Geddes"/>
    <x v="6"/>
    <s v="U20"/>
    <s v="M"/>
    <x v="10"/>
    <m/>
  </r>
  <r>
    <n v="483"/>
    <n v="299"/>
    <s v="Alexander"/>
    <s v="Sproston"/>
    <x v="11"/>
    <s v="U20"/>
    <s v="M"/>
    <x v="10"/>
    <m/>
  </r>
  <r>
    <n v="484"/>
    <n v="300"/>
    <s v="Ed"/>
    <s v="Cox"/>
    <x v="14"/>
    <s v="U20"/>
    <s v="M"/>
    <x v="10"/>
    <m/>
  </r>
  <r>
    <n v="485"/>
    <n v="301"/>
    <s v="Josh"/>
    <s v="Ballinger"/>
    <x v="27"/>
    <s v="U20"/>
    <s v="M"/>
    <x v="10"/>
    <m/>
  </r>
  <r>
    <n v="486"/>
    <n v="302"/>
    <s v="Joshua"/>
    <s v="Burton"/>
    <x v="6"/>
    <s v="U20"/>
    <s v="M"/>
    <x v="10"/>
    <m/>
  </r>
  <r>
    <n v="487"/>
    <n v="303"/>
    <s v="Benjamin"/>
    <s v="Chambers"/>
    <x v="19"/>
    <s v="U20"/>
    <s v="M"/>
    <x v="10"/>
    <m/>
  </r>
  <r>
    <n v="488"/>
    <n v="500"/>
    <s v="Henry"/>
    <s v="Yelling"/>
    <x v="13"/>
    <s v="U20"/>
    <s v="M"/>
    <x v="10"/>
    <m/>
  </r>
  <r>
    <n v="489"/>
    <n v="304"/>
    <s v="Joe"/>
    <s v="Van Nes"/>
    <x v="19"/>
    <s v="U20"/>
    <s v="M"/>
    <x v="10"/>
    <m/>
  </r>
  <r>
    <n v="490"/>
    <n v="305"/>
    <s v="Callum"/>
    <s v="Lorimer"/>
    <x v="2"/>
    <s v="U20"/>
    <s v="M"/>
    <x v="10"/>
    <m/>
  </r>
  <r>
    <n v="491"/>
    <n v="306"/>
    <s v="James"/>
    <s v="Stephen"/>
    <x v="8"/>
    <s v="U20"/>
    <s v="M"/>
    <x v="10"/>
    <m/>
  </r>
  <r>
    <n v="492"/>
    <n v="307"/>
    <s v="Matt"/>
    <s v="Grindrod"/>
    <x v="13"/>
    <s v="U20"/>
    <s v="M"/>
    <x v="10"/>
    <m/>
  </r>
  <r>
    <n v="493"/>
    <n v="308"/>
    <s v="Kit"/>
    <s v="Monti"/>
    <x v="13"/>
    <s v="U20"/>
    <s v="M"/>
    <x v="10"/>
    <m/>
  </r>
  <r>
    <n v="494"/>
    <n v="309"/>
    <s v="Benjamin"/>
    <s v="Connolly"/>
    <x v="6"/>
    <s v="U20"/>
    <s v="M"/>
    <x v="10"/>
    <m/>
  </r>
  <r>
    <n v="495"/>
    <n v="310"/>
    <s v="Otis"/>
    <s v="Farmer"/>
    <x v="13"/>
    <s v="U20"/>
    <s v="M"/>
    <x v="10"/>
    <m/>
  </r>
  <r>
    <n v="496"/>
    <n v="311"/>
    <s v="Dante"/>
    <s v="Oprandi"/>
    <x v="13"/>
    <s v="U20"/>
    <s v="M"/>
    <x v="10"/>
    <m/>
  </r>
  <r>
    <n v="497"/>
    <n v="312"/>
    <s v="Allanah"/>
    <s v="Clayton"/>
    <x v="13"/>
    <s v="U20"/>
    <s v="W"/>
    <x v="11"/>
    <m/>
  </r>
  <r>
    <n v="498"/>
    <n v="313"/>
    <s v="Milly"/>
    <s v="Dickinson"/>
    <x v="6"/>
    <s v="U20"/>
    <s v="W"/>
    <x v="11"/>
    <m/>
  </r>
  <r>
    <n v="499"/>
    <n v="314"/>
    <s v="Flora"/>
    <s v="Davis"/>
    <x v="6"/>
    <s v="U20"/>
    <s v="W"/>
    <x v="11"/>
    <m/>
  </r>
  <r>
    <n v="500"/>
    <n v="501"/>
    <s v="Eadie"/>
    <s v="Yelling"/>
    <x v="13"/>
    <s v="U20"/>
    <s v="W"/>
    <x v="11"/>
    <m/>
  </r>
  <r>
    <n v="501"/>
    <n v="315"/>
    <s v="Madelaine"/>
    <s v="Parmar"/>
    <x v="6"/>
    <s v="U20"/>
    <s v="W"/>
    <x v="11"/>
    <m/>
  </r>
  <r>
    <n v="502"/>
    <n v="316"/>
    <s v="Amelia"/>
    <s v="Cox"/>
    <x v="11"/>
    <s v="U20"/>
    <s v="W"/>
    <x v="11"/>
    <m/>
  </r>
  <r>
    <n v="503"/>
    <n v="317"/>
    <s v="Kayleigh"/>
    <s v="Oldfield"/>
    <x v="11"/>
    <s v="U20"/>
    <s v="W"/>
    <x v="11"/>
    <m/>
  </r>
  <r>
    <n v="504"/>
    <n v="318"/>
    <s v="Mia"/>
    <s v="Edwards"/>
    <x v="6"/>
    <s v="U20"/>
    <s v="W"/>
    <x v="11"/>
    <m/>
  </r>
  <r>
    <n v="505"/>
    <n v="319"/>
    <s v="Ciara"/>
    <s v="Muzio"/>
    <x v="13"/>
    <s v="U20"/>
    <s v="W"/>
    <x v="11"/>
    <m/>
  </r>
  <r>
    <n v="506"/>
    <n v="0"/>
    <n v="0"/>
    <n v="0"/>
    <x v="28"/>
    <s v="U15"/>
    <s v="B"/>
    <x v="6"/>
    <m/>
  </r>
  <r>
    <n v="507"/>
    <n v="0"/>
    <n v="0"/>
    <n v="0"/>
    <x v="29"/>
    <s v=""/>
    <n v="0"/>
    <x v="12"/>
    <m/>
  </r>
  <r>
    <n v="508"/>
    <n v="0"/>
    <n v="0"/>
    <n v="0"/>
    <x v="29"/>
    <s v=""/>
    <n v="0"/>
    <x v="12"/>
    <m/>
  </r>
  <r>
    <n v="509"/>
    <n v="0"/>
    <n v="0"/>
    <n v="0"/>
    <x v="29"/>
    <s v=""/>
    <n v="0"/>
    <x v="12"/>
    <m/>
  </r>
  <r>
    <n v="510"/>
    <n v="0"/>
    <n v="0"/>
    <n v="0"/>
    <x v="29"/>
    <s v=""/>
    <n v="0"/>
    <x v="12"/>
    <m/>
  </r>
  <r>
    <n v="511"/>
    <n v="0"/>
    <n v="0"/>
    <n v="0"/>
    <x v="29"/>
    <s v=""/>
    <n v="0"/>
    <x v="12"/>
    <m/>
  </r>
  <r>
    <n v="512"/>
    <n v="0"/>
    <n v="0"/>
    <n v="0"/>
    <x v="29"/>
    <s v=""/>
    <n v="0"/>
    <x v="12"/>
    <m/>
  </r>
  <r>
    <n v="513"/>
    <n v="0"/>
    <n v="0"/>
    <n v="0"/>
    <x v="29"/>
    <s v=""/>
    <n v="0"/>
    <x v="12"/>
    <m/>
  </r>
  <r>
    <n v="514"/>
    <n v="0"/>
    <n v="0"/>
    <n v="0"/>
    <x v="29"/>
    <s v=""/>
    <n v="0"/>
    <x v="12"/>
    <m/>
  </r>
  <r>
    <n v="515"/>
    <n v="0"/>
    <n v="0"/>
    <n v="0"/>
    <x v="29"/>
    <s v=""/>
    <n v="0"/>
    <x v="12"/>
    <m/>
  </r>
  <r>
    <n v="516"/>
    <n v="0"/>
    <n v="0"/>
    <n v="0"/>
    <x v="29"/>
    <s v=""/>
    <n v="0"/>
    <x v="12"/>
    <m/>
  </r>
  <r>
    <n v="517"/>
    <n v="0"/>
    <n v="0"/>
    <n v="0"/>
    <x v="29"/>
    <s v=""/>
    <n v="0"/>
    <x v="12"/>
    <m/>
  </r>
  <r>
    <n v="518"/>
    <n v="0"/>
    <n v="0"/>
    <n v="0"/>
    <x v="29"/>
    <s v=""/>
    <n v="0"/>
    <x v="12"/>
    <m/>
  </r>
  <r>
    <n v="519"/>
    <n v="0"/>
    <n v="0"/>
    <n v="0"/>
    <x v="29"/>
    <s v=""/>
    <n v="0"/>
    <x v="12"/>
    <m/>
  </r>
  <r>
    <n v="520"/>
    <n v="0"/>
    <n v="0"/>
    <n v="0"/>
    <x v="29"/>
    <s v=""/>
    <n v="0"/>
    <x v="12"/>
    <m/>
  </r>
  <r>
    <n v="521"/>
    <n v="0"/>
    <n v="0"/>
    <n v="0"/>
    <x v="29"/>
    <s v=""/>
    <n v="0"/>
    <x v="12"/>
    <m/>
  </r>
  <r>
    <n v="522"/>
    <n v="0"/>
    <n v="0"/>
    <n v="0"/>
    <x v="29"/>
    <s v=""/>
    <n v="0"/>
    <x v="12"/>
    <m/>
  </r>
  <r>
    <n v="523"/>
    <n v="0"/>
    <n v="0"/>
    <n v="0"/>
    <x v="29"/>
    <s v=""/>
    <n v="0"/>
    <x v="12"/>
    <m/>
  </r>
  <r>
    <n v="524"/>
    <n v="0"/>
    <n v="0"/>
    <n v="0"/>
    <x v="29"/>
    <s v=""/>
    <n v="0"/>
    <x v="12"/>
    <m/>
  </r>
  <r>
    <n v="525"/>
    <n v="0"/>
    <n v="0"/>
    <n v="0"/>
    <x v="29"/>
    <s v=""/>
    <n v="0"/>
    <x v="12"/>
    <m/>
  </r>
  <r>
    <n v="526"/>
    <n v="0"/>
    <n v="0"/>
    <n v="0"/>
    <x v="29"/>
    <s v=""/>
    <n v="0"/>
    <x v="12"/>
    <m/>
  </r>
  <r>
    <n v="527"/>
    <n v="0"/>
    <n v="0"/>
    <n v="0"/>
    <x v="29"/>
    <s v=""/>
    <n v="0"/>
    <x v="12"/>
    <m/>
  </r>
  <r>
    <n v="528"/>
    <n v="0"/>
    <n v="0"/>
    <n v="0"/>
    <x v="29"/>
    <s v=""/>
    <n v="0"/>
    <x v="12"/>
    <m/>
  </r>
  <r>
    <n v="529"/>
    <n v="0"/>
    <n v="0"/>
    <n v="0"/>
    <x v="29"/>
    <s v=""/>
    <n v="0"/>
    <x v="12"/>
    <m/>
  </r>
  <r>
    <n v="530"/>
    <n v="0"/>
    <n v="0"/>
    <n v="0"/>
    <x v="29"/>
    <s v=""/>
    <n v="0"/>
    <x v="12"/>
    <m/>
  </r>
  <r>
    <n v="531"/>
    <n v="0"/>
    <n v="0"/>
    <n v="0"/>
    <x v="29"/>
    <s v=""/>
    <n v="0"/>
    <x v="12"/>
    <m/>
  </r>
  <r>
    <n v="532"/>
    <n v="0"/>
    <n v="0"/>
    <n v="0"/>
    <x v="29"/>
    <s v=""/>
    <n v="0"/>
    <x v="12"/>
    <m/>
  </r>
  <r>
    <n v="533"/>
    <n v="0"/>
    <n v="0"/>
    <n v="0"/>
    <x v="29"/>
    <s v=""/>
    <n v="0"/>
    <x v="12"/>
    <m/>
  </r>
  <r>
    <n v="534"/>
    <n v="0"/>
    <n v="0"/>
    <n v="0"/>
    <x v="29"/>
    <s v=""/>
    <n v="0"/>
    <x v="12"/>
    <m/>
  </r>
  <r>
    <n v="535"/>
    <n v="0"/>
    <n v="0"/>
    <n v="0"/>
    <x v="29"/>
    <s v=""/>
    <n v="0"/>
    <x v="12"/>
    <m/>
  </r>
  <r>
    <n v="536"/>
    <n v="0"/>
    <n v="0"/>
    <n v="0"/>
    <x v="29"/>
    <s v=""/>
    <n v="0"/>
    <x v="12"/>
    <m/>
  </r>
  <r>
    <n v="537"/>
    <n v="0"/>
    <n v="0"/>
    <n v="0"/>
    <x v="29"/>
    <s v=""/>
    <n v="0"/>
    <x v="12"/>
    <m/>
  </r>
  <r>
    <n v="538"/>
    <n v="0"/>
    <n v="0"/>
    <n v="0"/>
    <x v="29"/>
    <s v=""/>
    <n v="0"/>
    <x v="12"/>
    <m/>
  </r>
  <r>
    <n v="539"/>
    <n v="0"/>
    <n v="0"/>
    <n v="0"/>
    <x v="29"/>
    <s v=""/>
    <n v="0"/>
    <x v="12"/>
    <m/>
  </r>
  <r>
    <n v="540"/>
    <n v="0"/>
    <n v="0"/>
    <n v="0"/>
    <x v="29"/>
    <s v=""/>
    <n v="0"/>
    <x v="12"/>
    <m/>
  </r>
  <r>
    <n v="541"/>
    <n v="0"/>
    <n v="0"/>
    <n v="0"/>
    <x v="29"/>
    <s v=""/>
    <n v="0"/>
    <x v="12"/>
    <m/>
  </r>
  <r>
    <n v="542"/>
    <n v="0"/>
    <n v="0"/>
    <n v="0"/>
    <x v="29"/>
    <s v=""/>
    <n v="0"/>
    <x v="12"/>
    <m/>
  </r>
  <r>
    <n v="543"/>
    <n v="0"/>
    <n v="0"/>
    <n v="0"/>
    <x v="29"/>
    <s v=""/>
    <n v="0"/>
    <x v="12"/>
    <m/>
  </r>
  <r>
    <n v="544"/>
    <n v="0"/>
    <n v="0"/>
    <n v="0"/>
    <x v="29"/>
    <s v=""/>
    <n v="0"/>
    <x v="12"/>
    <m/>
  </r>
  <r>
    <n v="545"/>
    <n v="0"/>
    <n v="0"/>
    <n v="0"/>
    <x v="29"/>
    <s v=""/>
    <n v="0"/>
    <x v="12"/>
    <m/>
  </r>
  <r>
    <n v="546"/>
    <n v="0"/>
    <n v="0"/>
    <n v="0"/>
    <x v="29"/>
    <s v=""/>
    <n v="0"/>
    <x v="12"/>
    <m/>
  </r>
  <r>
    <n v="547"/>
    <n v="0"/>
    <n v="0"/>
    <n v="0"/>
    <x v="29"/>
    <s v=""/>
    <n v="0"/>
    <x v="12"/>
    <m/>
  </r>
  <r>
    <n v="548"/>
    <n v="0"/>
    <n v="0"/>
    <n v="0"/>
    <x v="29"/>
    <s v=""/>
    <n v="0"/>
    <x v="12"/>
    <m/>
  </r>
  <r>
    <n v="549"/>
    <n v="0"/>
    <n v="0"/>
    <n v="0"/>
    <x v="29"/>
    <s v=""/>
    <n v="0"/>
    <x v="12"/>
    <m/>
  </r>
  <r>
    <n v="550"/>
    <n v="0"/>
    <n v="0"/>
    <n v="0"/>
    <x v="29"/>
    <s v=""/>
    <n v="0"/>
    <x v="12"/>
    <m/>
  </r>
  <r>
    <n v="551"/>
    <n v="0"/>
    <n v="0"/>
    <n v="0"/>
    <x v="29"/>
    <s v=""/>
    <n v="0"/>
    <x v="12"/>
    <m/>
  </r>
  <r>
    <n v="552"/>
    <m/>
    <m/>
    <m/>
    <x v="30"/>
    <m/>
    <m/>
    <x v="13"/>
    <m/>
  </r>
  <r>
    <n v="553"/>
    <m/>
    <m/>
    <m/>
    <x v="30"/>
    <m/>
    <m/>
    <x v="13"/>
    <m/>
  </r>
  <r>
    <n v="554"/>
    <m/>
    <m/>
    <m/>
    <x v="30"/>
    <m/>
    <m/>
    <x v="13"/>
    <m/>
  </r>
  <r>
    <n v="555"/>
    <m/>
    <m/>
    <m/>
    <x v="30"/>
    <m/>
    <m/>
    <x v="13"/>
    <m/>
  </r>
  <r>
    <n v="556"/>
    <m/>
    <m/>
    <m/>
    <x v="30"/>
    <m/>
    <m/>
    <x v="13"/>
    <m/>
  </r>
  <r>
    <n v="557"/>
    <m/>
    <m/>
    <m/>
    <x v="30"/>
    <m/>
    <m/>
    <x v="13"/>
    <m/>
  </r>
  <r>
    <n v="558"/>
    <m/>
    <m/>
    <m/>
    <x v="30"/>
    <m/>
    <m/>
    <x v="13"/>
    <m/>
  </r>
  <r>
    <n v="559"/>
    <m/>
    <m/>
    <m/>
    <x v="30"/>
    <m/>
    <m/>
    <x v="13"/>
    <m/>
  </r>
  <r>
    <n v="560"/>
    <m/>
    <m/>
    <m/>
    <x v="30"/>
    <m/>
    <m/>
    <x v="13"/>
    <m/>
  </r>
  <r>
    <n v="561"/>
    <m/>
    <m/>
    <m/>
    <x v="30"/>
    <m/>
    <m/>
    <x v="13"/>
    <m/>
  </r>
  <r>
    <n v="562"/>
    <m/>
    <m/>
    <m/>
    <x v="30"/>
    <m/>
    <m/>
    <x v="13"/>
    <m/>
  </r>
  <r>
    <n v="563"/>
    <m/>
    <m/>
    <m/>
    <x v="30"/>
    <m/>
    <m/>
    <x v="13"/>
    <m/>
  </r>
  <r>
    <n v="564"/>
    <m/>
    <m/>
    <m/>
    <x v="30"/>
    <m/>
    <m/>
    <x v="13"/>
    <m/>
  </r>
  <r>
    <n v="565"/>
    <m/>
    <m/>
    <m/>
    <x v="30"/>
    <m/>
    <m/>
    <x v="13"/>
    <m/>
  </r>
  <r>
    <n v="566"/>
    <m/>
    <m/>
    <m/>
    <x v="30"/>
    <m/>
    <m/>
    <x v="13"/>
    <m/>
  </r>
  <r>
    <n v="567"/>
    <m/>
    <m/>
    <m/>
    <x v="30"/>
    <m/>
    <m/>
    <x v="13"/>
    <m/>
  </r>
  <r>
    <n v="568"/>
    <m/>
    <m/>
    <m/>
    <x v="30"/>
    <m/>
    <m/>
    <x v="13"/>
    <m/>
  </r>
  <r>
    <n v="569"/>
    <m/>
    <m/>
    <m/>
    <x v="30"/>
    <m/>
    <m/>
    <x v="13"/>
    <m/>
  </r>
  <r>
    <n v="570"/>
    <m/>
    <m/>
    <m/>
    <x v="30"/>
    <m/>
    <m/>
    <x v="13"/>
    <m/>
  </r>
  <r>
    <n v="571"/>
    <m/>
    <m/>
    <m/>
    <x v="30"/>
    <m/>
    <m/>
    <x v="13"/>
    <m/>
  </r>
  <r>
    <n v="572"/>
    <m/>
    <m/>
    <m/>
    <x v="30"/>
    <m/>
    <m/>
    <x v="13"/>
    <m/>
  </r>
  <r>
    <n v="573"/>
    <m/>
    <m/>
    <m/>
    <x v="30"/>
    <m/>
    <m/>
    <x v="13"/>
    <m/>
  </r>
  <r>
    <n v="574"/>
    <m/>
    <m/>
    <m/>
    <x v="30"/>
    <m/>
    <m/>
    <x v="13"/>
    <m/>
  </r>
  <r>
    <n v="575"/>
    <m/>
    <m/>
    <m/>
    <x v="30"/>
    <m/>
    <m/>
    <x v="13"/>
    <m/>
  </r>
  <r>
    <n v="576"/>
    <m/>
    <m/>
    <m/>
    <x v="30"/>
    <m/>
    <m/>
    <x v="13"/>
    <m/>
  </r>
  <r>
    <n v="577"/>
    <m/>
    <m/>
    <m/>
    <x v="30"/>
    <m/>
    <m/>
    <x v="13"/>
    <m/>
  </r>
  <r>
    <n v="578"/>
    <m/>
    <m/>
    <m/>
    <x v="30"/>
    <m/>
    <m/>
    <x v="13"/>
    <m/>
  </r>
  <r>
    <n v="579"/>
    <m/>
    <m/>
    <m/>
    <x v="30"/>
    <m/>
    <m/>
    <x v="13"/>
    <m/>
  </r>
  <r>
    <n v="580"/>
    <m/>
    <m/>
    <m/>
    <x v="30"/>
    <m/>
    <m/>
    <x v="13"/>
    <m/>
  </r>
  <r>
    <n v="581"/>
    <m/>
    <m/>
    <m/>
    <x v="30"/>
    <m/>
    <m/>
    <x v="13"/>
    <m/>
  </r>
  <r>
    <n v="582"/>
    <m/>
    <m/>
    <m/>
    <x v="30"/>
    <m/>
    <m/>
    <x v="13"/>
    <m/>
  </r>
  <r>
    <n v="583"/>
    <m/>
    <m/>
    <m/>
    <x v="30"/>
    <m/>
    <m/>
    <x v="13"/>
    <m/>
  </r>
  <r>
    <n v="584"/>
    <m/>
    <m/>
    <m/>
    <x v="30"/>
    <m/>
    <m/>
    <x v="13"/>
    <m/>
  </r>
  <r>
    <n v="585"/>
    <m/>
    <m/>
    <m/>
    <x v="30"/>
    <m/>
    <m/>
    <x v="13"/>
    <m/>
  </r>
  <r>
    <n v="586"/>
    <m/>
    <m/>
    <m/>
    <x v="30"/>
    <m/>
    <m/>
    <x v="13"/>
    <m/>
  </r>
  <r>
    <n v="587"/>
    <m/>
    <m/>
    <m/>
    <x v="30"/>
    <m/>
    <m/>
    <x v="13"/>
    <m/>
  </r>
  <r>
    <n v="588"/>
    <m/>
    <m/>
    <m/>
    <x v="30"/>
    <m/>
    <m/>
    <x v="13"/>
    <m/>
  </r>
  <r>
    <n v="589"/>
    <m/>
    <m/>
    <m/>
    <x v="30"/>
    <m/>
    <m/>
    <x v="13"/>
    <m/>
  </r>
  <r>
    <n v="590"/>
    <m/>
    <m/>
    <m/>
    <x v="30"/>
    <m/>
    <m/>
    <x v="13"/>
    <m/>
  </r>
  <r>
    <n v="591"/>
    <m/>
    <m/>
    <m/>
    <x v="30"/>
    <m/>
    <m/>
    <x v="13"/>
    <m/>
  </r>
  <r>
    <n v="592"/>
    <m/>
    <m/>
    <m/>
    <x v="30"/>
    <m/>
    <m/>
    <x v="13"/>
    <m/>
  </r>
  <r>
    <n v="593"/>
    <m/>
    <m/>
    <m/>
    <x v="30"/>
    <m/>
    <m/>
    <x v="13"/>
    <m/>
  </r>
  <r>
    <n v="594"/>
    <m/>
    <m/>
    <m/>
    <x v="30"/>
    <m/>
    <m/>
    <x v="13"/>
    <m/>
  </r>
  <r>
    <n v="595"/>
    <m/>
    <m/>
    <m/>
    <x v="30"/>
    <m/>
    <m/>
    <x v="13"/>
    <m/>
  </r>
  <r>
    <n v="596"/>
    <m/>
    <m/>
    <m/>
    <x v="30"/>
    <m/>
    <m/>
    <x v="13"/>
    <m/>
  </r>
  <r>
    <n v="597"/>
    <m/>
    <m/>
    <m/>
    <x v="30"/>
    <m/>
    <m/>
    <x v="13"/>
    <m/>
  </r>
  <r>
    <n v="598"/>
    <m/>
    <m/>
    <m/>
    <x v="30"/>
    <m/>
    <m/>
    <x v="13"/>
    <m/>
  </r>
  <r>
    <n v="599"/>
    <m/>
    <m/>
    <m/>
    <x v="30"/>
    <m/>
    <m/>
    <x v="13"/>
    <m/>
  </r>
  <r>
    <n v="600"/>
    <m/>
    <m/>
    <m/>
    <x v="30"/>
    <m/>
    <m/>
    <x v="1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0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4" indent="0" outline="1" outlineData="1" multipleFieldFilters="0">
  <location ref="L5:AO19" firstHeaderRow="1" firstDataRow="2" firstDataCol="1"/>
  <pivotFields count="9">
    <pivotField showAll="0"/>
    <pivotField showAll="0"/>
    <pivotField dataField="1" showAll="0"/>
    <pivotField showAll="0"/>
    <pivotField axis="axisCol" showAll="0">
      <items count="32">
        <item x="13"/>
        <item x="22"/>
        <item x="24"/>
        <item x="9"/>
        <item x="15"/>
        <item x="2"/>
        <item x="11"/>
        <item x="18"/>
        <item x="5"/>
        <item x="8"/>
        <item x="20"/>
        <item x="7"/>
        <item x="4"/>
        <item x="26"/>
        <item x="14"/>
        <item x="10"/>
        <item x="16"/>
        <item x="0"/>
        <item x="1"/>
        <item x="3"/>
        <item x="6"/>
        <item x="25"/>
        <item x="17"/>
        <item x="21"/>
        <item x="27"/>
        <item x="12"/>
        <item x="19"/>
        <item h="1" x="28"/>
        <item h="1" x="30"/>
        <item x="23"/>
        <item x="29"/>
        <item t="default"/>
      </items>
    </pivotField>
    <pivotField showAll="0"/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m="1" x="14"/>
        <item h="1" x="13"/>
        <item h="1" x="12"/>
        <item h="1" m="1" x="15"/>
        <item t="default"/>
      </items>
    </pivotField>
    <pivotField showAll="0"/>
  </pivotFields>
  <rowFields count="1">
    <field x="7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"/>
  </colFields>
  <col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9"/>
    </i>
    <i t="grand">
      <x/>
    </i>
  </colItems>
  <dataFields count="1">
    <dataField name="Count of Forenam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B1:R28"/>
  <sheetViews>
    <sheetView topLeftCell="A7" zoomScale="90" zoomScaleNormal="90" workbookViewId="0">
      <selection activeCell="M10" sqref="M10"/>
    </sheetView>
  </sheetViews>
  <sheetFormatPr defaultRowHeight="14.4" x14ac:dyDescent="0.3"/>
  <sheetData>
    <row r="1" spans="2:18" x14ac:dyDescent="0.3">
      <c r="B1" t="s">
        <v>179</v>
      </c>
    </row>
    <row r="2" spans="2:18" x14ac:dyDescent="0.3">
      <c r="B2" t="s">
        <v>204</v>
      </c>
    </row>
    <row r="3" spans="2:18" x14ac:dyDescent="0.3">
      <c r="B3" t="s">
        <v>178</v>
      </c>
    </row>
    <row r="4" spans="2:18" x14ac:dyDescent="0.3">
      <c r="B4" t="s">
        <v>180</v>
      </c>
    </row>
    <row r="6" spans="2:18" x14ac:dyDescent="0.3">
      <c r="B6" t="s">
        <v>571</v>
      </c>
    </row>
    <row r="7" spans="2:18" x14ac:dyDescent="0.3">
      <c r="B7" t="s">
        <v>569</v>
      </c>
    </row>
    <row r="8" spans="2:18" x14ac:dyDescent="0.3">
      <c r="L8" s="54"/>
      <c r="M8" s="54"/>
      <c r="N8" s="54"/>
      <c r="O8" s="54"/>
      <c r="P8" s="54"/>
      <c r="Q8" s="54"/>
      <c r="R8" s="54"/>
    </row>
    <row r="9" spans="2:18" x14ac:dyDescent="0.3">
      <c r="C9" t="s">
        <v>191</v>
      </c>
      <c r="L9" s="54"/>
      <c r="M9" s="55" t="s">
        <v>1024</v>
      </c>
      <c r="N9" s="54"/>
      <c r="O9" s="54"/>
      <c r="P9" s="54"/>
      <c r="Q9" s="54"/>
      <c r="R9" s="54"/>
    </row>
    <row r="10" spans="2:18" x14ac:dyDescent="0.3">
      <c r="C10" t="s">
        <v>200</v>
      </c>
      <c r="L10" s="54"/>
      <c r="M10" s="54"/>
      <c r="N10" s="54"/>
      <c r="O10" s="54"/>
      <c r="P10" s="54"/>
      <c r="Q10" s="54"/>
      <c r="R10" s="54"/>
    </row>
    <row r="11" spans="2:18" x14ac:dyDescent="0.3">
      <c r="C11" t="s">
        <v>198</v>
      </c>
    </row>
    <row r="13" spans="2:18" x14ac:dyDescent="0.3">
      <c r="D13">
        <v>29</v>
      </c>
      <c r="E13" t="str">
        <f>+VLOOKUP(D13,B14:C17,2,"true")</f>
        <v>twenty</v>
      </c>
      <c r="F13" t="s">
        <v>196</v>
      </c>
    </row>
    <row r="14" spans="2:18" x14ac:dyDescent="0.3">
      <c r="B14">
        <v>10</v>
      </c>
      <c r="C14" t="s">
        <v>192</v>
      </c>
      <c r="D14">
        <v>29</v>
      </c>
      <c r="E14" t="e">
        <f>+VLOOKUP(D14,B15:C18,2,"False")</f>
        <v>#N/A</v>
      </c>
      <c r="F14" t="s">
        <v>197</v>
      </c>
    </row>
    <row r="15" spans="2:18" x14ac:dyDescent="0.3">
      <c r="B15">
        <v>20</v>
      </c>
      <c r="C15" t="s">
        <v>193</v>
      </c>
      <c r="D15">
        <v>29</v>
      </c>
      <c r="E15" t="e">
        <f>+VLOOKUP(D15,B16:C19,2)</f>
        <v>#N/A</v>
      </c>
      <c r="F15" t="s">
        <v>199</v>
      </c>
    </row>
    <row r="16" spans="2:18" x14ac:dyDescent="0.3">
      <c r="B16">
        <v>30</v>
      </c>
      <c r="C16" t="s">
        <v>194</v>
      </c>
    </row>
    <row r="17" spans="2:14" x14ac:dyDescent="0.3">
      <c r="B17">
        <v>40</v>
      </c>
      <c r="C17" t="s">
        <v>195</v>
      </c>
    </row>
    <row r="18" spans="2:14" ht="15" thickBot="1" x14ac:dyDescent="0.35"/>
    <row r="19" spans="2:14" x14ac:dyDescent="0.3">
      <c r="B19" s="44" t="s">
        <v>578</v>
      </c>
      <c r="C19" s="45"/>
      <c r="D19" s="45"/>
      <c r="E19" s="45"/>
      <c r="F19" s="45"/>
      <c r="G19" s="45"/>
      <c r="H19" s="45"/>
      <c r="I19" s="45"/>
      <c r="J19" s="45"/>
      <c r="K19" s="46"/>
      <c r="L19" s="46"/>
      <c r="M19" s="46"/>
      <c r="N19" s="47"/>
    </row>
    <row r="20" spans="2:14" ht="15" thickBot="1" x14ac:dyDescent="0.35">
      <c r="B20" s="48" t="s">
        <v>579</v>
      </c>
      <c r="C20" s="49"/>
      <c r="D20" s="49"/>
      <c r="E20" s="49"/>
      <c r="F20" s="49"/>
      <c r="G20" s="49"/>
      <c r="H20" s="49"/>
      <c r="I20" s="49"/>
      <c r="J20" s="49"/>
      <c r="K20" s="50"/>
      <c r="L20" s="50"/>
      <c r="M20" s="50"/>
      <c r="N20" s="51"/>
    </row>
    <row r="21" spans="2:14" ht="15" thickBot="1" x14ac:dyDescent="0.35">
      <c r="B21" s="12"/>
      <c r="C21" s="12"/>
      <c r="D21" s="12"/>
      <c r="E21" s="12"/>
      <c r="F21" s="12"/>
      <c r="G21" s="12"/>
      <c r="H21" s="12"/>
      <c r="I21" s="12"/>
      <c r="J21" s="12"/>
    </row>
    <row r="22" spans="2:14" x14ac:dyDescent="0.3">
      <c r="B22" s="44" t="s">
        <v>586</v>
      </c>
      <c r="C22" s="45"/>
      <c r="D22" s="45"/>
      <c r="E22" s="45"/>
      <c r="F22" s="45"/>
      <c r="G22" s="45"/>
      <c r="H22" s="45"/>
      <c r="I22" s="45"/>
      <c r="J22" s="45"/>
      <c r="K22" s="46"/>
      <c r="L22" s="46"/>
      <c r="M22" s="46"/>
      <c r="N22" s="47"/>
    </row>
    <row r="23" spans="2:14" ht="15" thickBot="1" x14ac:dyDescent="0.35">
      <c r="B23" s="48" t="s">
        <v>587</v>
      </c>
      <c r="C23" s="49"/>
      <c r="D23" s="49"/>
      <c r="E23" s="49"/>
      <c r="F23" s="49"/>
      <c r="G23" s="49"/>
      <c r="H23" s="49"/>
      <c r="I23" s="49"/>
      <c r="J23" s="49"/>
      <c r="K23" s="50"/>
      <c r="L23" s="50"/>
      <c r="M23" s="50"/>
      <c r="N23" s="51"/>
    </row>
    <row r="25" spans="2:14" x14ac:dyDescent="0.3">
      <c r="B25" t="s">
        <v>202</v>
      </c>
      <c r="F25" s="39" t="s">
        <v>574</v>
      </c>
      <c r="G25" s="39"/>
      <c r="H25" s="39"/>
    </row>
    <row r="26" spans="2:14" x14ac:dyDescent="0.3">
      <c r="B26" t="s">
        <v>203</v>
      </c>
      <c r="F26" s="39" t="s">
        <v>576</v>
      </c>
    </row>
    <row r="27" spans="2:14" x14ac:dyDescent="0.3">
      <c r="F27" s="39" t="s">
        <v>575</v>
      </c>
    </row>
    <row r="28" spans="2:14" x14ac:dyDescent="0.3">
      <c r="E28" s="39"/>
    </row>
  </sheetData>
  <pageMargins left="0.7" right="0.7" top="0.75" bottom="0.75" header="0.3" footer="0.3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tabColor rgb="FF92D050"/>
    <pageSetUpPr fitToPage="1"/>
  </sheetPr>
  <dimension ref="A1:AM284"/>
  <sheetViews>
    <sheetView workbookViewId="0">
      <pane ySplit="3" topLeftCell="A4" activePane="bottomLeft" state="frozen"/>
      <selection activeCell="P14" sqref="P14"/>
      <selection pane="bottomLeft" activeCell="A4" sqref="A4"/>
    </sheetView>
  </sheetViews>
  <sheetFormatPr defaultRowHeight="14.4" x14ac:dyDescent="0.3"/>
  <cols>
    <col min="1" max="1" width="8.109375" customWidth="1"/>
    <col min="2" max="2" width="5.109375" customWidth="1"/>
    <col min="3" max="3" width="4.88671875" style="3" customWidth="1"/>
    <col min="4" max="4" width="7" customWidth="1"/>
    <col min="5" max="5" width="10.5546875" customWidth="1"/>
    <col min="6" max="6" width="13.44140625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3" t="s">
        <v>585</v>
      </c>
      <c r="C1" s="63"/>
      <c r="D1" s="63"/>
      <c r="E1" s="63"/>
      <c r="F1" s="63"/>
      <c r="G1" s="63"/>
      <c r="H1" s="43"/>
      <c r="I1" s="41"/>
      <c r="N1" s="38" t="s">
        <v>570</v>
      </c>
    </row>
    <row r="2" spans="1:39" x14ac:dyDescent="0.3">
      <c r="B2" s="62" t="s">
        <v>342</v>
      </c>
      <c r="C2" s="62"/>
      <c r="D2" s="62"/>
      <c r="E2" s="62"/>
      <c r="F2" s="62"/>
      <c r="G2" s="62"/>
      <c r="H2" s="62"/>
      <c r="I2" s="62"/>
      <c r="N2" s="38"/>
    </row>
    <row r="3" spans="1:39" x14ac:dyDescent="0.3">
      <c r="A3" s="22" t="s">
        <v>343</v>
      </c>
      <c r="B3" s="6" t="s">
        <v>163</v>
      </c>
      <c r="C3" s="6" t="s">
        <v>165</v>
      </c>
      <c r="D3" s="6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11" t="s">
        <v>166</v>
      </c>
      <c r="K3" s="6" t="s">
        <v>377</v>
      </c>
      <c r="N3" s="12" t="s">
        <v>153</v>
      </c>
      <c r="O3" s="12" t="s">
        <v>152</v>
      </c>
      <c r="P3" s="12" t="s">
        <v>348</v>
      </c>
      <c r="Q3" s="12" t="s">
        <v>158</v>
      </c>
      <c r="R3" s="12" t="s">
        <v>156</v>
      </c>
      <c r="S3" s="12"/>
      <c r="T3" s="12"/>
      <c r="U3" s="12"/>
      <c r="V3" s="12"/>
      <c r="W3" s="12"/>
      <c r="X3" s="12"/>
      <c r="Y3" s="11"/>
      <c r="Z3" s="11"/>
      <c r="AA3" s="11"/>
      <c r="AB3" s="11"/>
      <c r="AC3" s="11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x14ac:dyDescent="0.3">
      <c r="A4" t="str">
        <f t="shared" ref="A4:A16" si="0">+K4</f>
        <v>PHX  1</v>
      </c>
      <c r="B4" s="3">
        <v>1</v>
      </c>
      <c r="C4" s="3">
        <v>298</v>
      </c>
      <c r="D4" s="23" t="s">
        <v>1258</v>
      </c>
      <c r="E4" s="1" t="str">
        <f>+VLOOKUP($C4,MasterData!$B$4:$I$1003,2,"false")</f>
        <v>Matt</v>
      </c>
      <c r="F4" s="1" t="str">
        <f>+VLOOKUP($C4,MasterData!$B$4:$I$1003,3,"false")</f>
        <v>Geddes</v>
      </c>
      <c r="G4" s="1" t="str">
        <f>+VLOOKUP($C4,MasterData!$B$4:$I$1003,4,"false")</f>
        <v>PHX</v>
      </c>
      <c r="H4" s="1" t="str">
        <f>+VLOOKUP($C4,MasterData!$B$4:$I$1003,5,"false")</f>
        <v>U20</v>
      </c>
      <c r="I4" s="3" t="str">
        <f>+VLOOKUP($C4,MasterData!$B$4:$I$1003,6,"false")</f>
        <v>M</v>
      </c>
      <c r="J4" s="26" t="str">
        <f>TEXT(SUMPRODUCT(--(G4=$G$4:$G$598),--(B4&gt;$B$4:$B$598))+1,0)</f>
        <v>1</v>
      </c>
      <c r="K4" s="1" t="str">
        <f>+G4&amp;"  "&amp;J4</f>
        <v>PHX  1</v>
      </c>
      <c r="M4">
        <v>1</v>
      </c>
      <c r="N4" s="30">
        <f>+IF(ISNA(VLOOKUP(N$3&amp;"  "&amp;$M4,$A$3:$I$110,2,0)),"",VLOOKUP(N$3&amp;"  "&amp;$M4,$A$3:$I$110,2,0))</f>
        <v>1</v>
      </c>
      <c r="O4" s="30">
        <f t="shared" ref="O4:AM9" si="1">+IF(ISNA(VLOOKUP(O$3&amp;"  "&amp;$M4,$A$3:$I$110,2,0)),"",VLOOKUP(O$3&amp;"  "&amp;$M4,$A$3:$I$110,2,0))</f>
        <v>2</v>
      </c>
      <c r="P4" s="30">
        <f t="shared" si="1"/>
        <v>3</v>
      </c>
      <c r="Q4" s="30">
        <f t="shared" si="1"/>
        <v>6</v>
      </c>
      <c r="R4" s="30">
        <f t="shared" si="1"/>
        <v>12</v>
      </c>
      <c r="S4" s="30" t="str">
        <f t="shared" si="1"/>
        <v/>
      </c>
      <c r="T4" s="30" t="str">
        <f t="shared" si="1"/>
        <v/>
      </c>
      <c r="U4" s="30" t="str">
        <f t="shared" si="1"/>
        <v/>
      </c>
      <c r="V4" s="30" t="str">
        <f t="shared" si="1"/>
        <v/>
      </c>
      <c r="W4" s="30" t="str">
        <f t="shared" si="1"/>
        <v/>
      </c>
      <c r="X4" s="30" t="str">
        <f t="shared" si="1"/>
        <v/>
      </c>
      <c r="Y4" s="30" t="str">
        <f t="shared" si="1"/>
        <v/>
      </c>
      <c r="Z4" s="30" t="str">
        <f t="shared" si="1"/>
        <v/>
      </c>
      <c r="AA4" s="30" t="str">
        <f t="shared" si="1"/>
        <v/>
      </c>
      <c r="AB4" s="30" t="str">
        <f t="shared" si="1"/>
        <v/>
      </c>
      <c r="AC4" s="30" t="str">
        <f t="shared" si="1"/>
        <v/>
      </c>
      <c r="AD4" s="30" t="str">
        <f t="shared" si="1"/>
        <v/>
      </c>
      <c r="AE4" s="30" t="str">
        <f t="shared" si="1"/>
        <v/>
      </c>
      <c r="AF4" s="30" t="str">
        <f t="shared" si="1"/>
        <v/>
      </c>
      <c r="AG4" s="30" t="str">
        <f t="shared" si="1"/>
        <v/>
      </c>
      <c r="AH4" s="30" t="str">
        <f t="shared" si="1"/>
        <v/>
      </c>
      <c r="AI4" s="30" t="str">
        <f t="shared" si="1"/>
        <v/>
      </c>
      <c r="AJ4" s="30" t="str">
        <f t="shared" si="1"/>
        <v/>
      </c>
      <c r="AK4" s="30" t="str">
        <f t="shared" si="1"/>
        <v/>
      </c>
      <c r="AL4" s="30" t="str">
        <f t="shared" si="1"/>
        <v/>
      </c>
      <c r="AM4" s="30" t="str">
        <f t="shared" si="1"/>
        <v/>
      </c>
    </row>
    <row r="5" spans="1:39" x14ac:dyDescent="0.3">
      <c r="A5" t="str">
        <f t="shared" si="0"/>
        <v>B&amp;H  1</v>
      </c>
      <c r="B5" s="3">
        <f>+B4+1</f>
        <v>2</v>
      </c>
      <c r="C5" s="3">
        <v>307</v>
      </c>
      <c r="D5" s="23" t="s">
        <v>1259</v>
      </c>
      <c r="E5" s="1" t="str">
        <f>+VLOOKUP($C5,MasterData!$B$4:$I$1003,2,"false")</f>
        <v>Matt</v>
      </c>
      <c r="F5" s="1" t="str">
        <f>+VLOOKUP($C5,MasterData!$B$4:$I$1003,3,"false")</f>
        <v>Grindrod</v>
      </c>
      <c r="G5" s="1" t="str">
        <f>+VLOOKUP($C5,MasterData!$B$4:$I$1003,4,"false")</f>
        <v>B&amp;H</v>
      </c>
      <c r="H5" s="1" t="str">
        <f>+VLOOKUP($C5,MasterData!$B$4:$I$1003,5,"false")</f>
        <v>U20</v>
      </c>
      <c r="I5" s="3" t="str">
        <f>+VLOOKUP($C5,MasterData!$B$4:$I$1003,6,"false")</f>
        <v>M</v>
      </c>
      <c r="J5" s="26" t="str">
        <f t="shared" ref="J5:J16" si="2">TEXT(SUMPRODUCT(--(G5=$G$4:$G$598),--(B5&gt;$B$4:$B$598))+1,0)</f>
        <v>1</v>
      </c>
      <c r="K5" s="1" t="str">
        <f t="shared" ref="K5:K16" si="3">+G5&amp;"  "&amp;J5</f>
        <v>B&amp;H  1</v>
      </c>
      <c r="M5">
        <v>2</v>
      </c>
      <c r="N5" s="30">
        <f t="shared" ref="N5:AC9" si="4">+IF(ISNA(VLOOKUP(N$3&amp;"  "&amp;$M5,$A$3:$I$110,2,0)),"",VLOOKUP(N$3&amp;"  "&amp;$M5,$A$3:$I$110,2,0))</f>
        <v>4</v>
      </c>
      <c r="O5" s="30">
        <f t="shared" si="4"/>
        <v>5</v>
      </c>
      <c r="P5" s="30" t="str">
        <f t="shared" si="4"/>
        <v/>
      </c>
      <c r="Q5" s="30">
        <f t="shared" si="4"/>
        <v>10</v>
      </c>
      <c r="R5" s="30" t="str">
        <f t="shared" si="4"/>
        <v/>
      </c>
      <c r="S5" s="30" t="str">
        <f t="shared" si="4"/>
        <v/>
      </c>
      <c r="T5" s="30" t="str">
        <f t="shared" si="4"/>
        <v/>
      </c>
      <c r="U5" s="30" t="str">
        <f t="shared" si="4"/>
        <v/>
      </c>
      <c r="V5" s="30" t="str">
        <f t="shared" si="4"/>
        <v/>
      </c>
      <c r="W5" s="30" t="str">
        <f t="shared" si="4"/>
        <v/>
      </c>
      <c r="X5" s="30" t="str">
        <f t="shared" si="4"/>
        <v/>
      </c>
      <c r="Y5" s="30" t="str">
        <f t="shared" si="4"/>
        <v/>
      </c>
      <c r="Z5" s="30" t="str">
        <f t="shared" si="4"/>
        <v/>
      </c>
      <c r="AA5" s="30" t="str">
        <f t="shared" si="4"/>
        <v/>
      </c>
      <c r="AB5" s="30" t="str">
        <f t="shared" si="4"/>
        <v/>
      </c>
      <c r="AC5" s="30" t="str">
        <f t="shared" si="4"/>
        <v/>
      </c>
      <c r="AD5" s="30" t="str">
        <f t="shared" si="1"/>
        <v/>
      </c>
      <c r="AE5" s="30" t="str">
        <f t="shared" si="1"/>
        <v/>
      </c>
      <c r="AF5" s="30" t="str">
        <f t="shared" si="1"/>
        <v/>
      </c>
      <c r="AG5" s="30" t="str">
        <f t="shared" si="1"/>
        <v/>
      </c>
      <c r="AH5" s="30" t="str">
        <f t="shared" si="1"/>
        <v/>
      </c>
      <c r="AI5" s="30" t="str">
        <f t="shared" si="1"/>
        <v/>
      </c>
      <c r="AJ5" s="30" t="str">
        <f t="shared" si="1"/>
        <v/>
      </c>
      <c r="AK5" s="30" t="str">
        <f t="shared" si="1"/>
        <v/>
      </c>
      <c r="AL5" s="30" t="str">
        <f t="shared" si="1"/>
        <v/>
      </c>
      <c r="AM5" s="30" t="str">
        <f t="shared" si="1"/>
        <v/>
      </c>
    </row>
    <row r="6" spans="1:39" x14ac:dyDescent="0.3">
      <c r="A6" t="str">
        <f t="shared" si="0"/>
        <v>CRA  1</v>
      </c>
      <c r="B6" s="3">
        <f t="shared" ref="B6:B16" si="5">+B5+1</f>
        <v>3</v>
      </c>
      <c r="C6" s="3">
        <v>299</v>
      </c>
      <c r="D6" s="23" t="s">
        <v>1260</v>
      </c>
      <c r="E6" s="1" t="str">
        <f>+VLOOKUP($C6,MasterData!$B$4:$I$1003,2,"false")</f>
        <v>Alexander</v>
      </c>
      <c r="F6" s="1" t="str">
        <f>+VLOOKUP($C6,MasterData!$B$4:$I$1003,3,"false")</f>
        <v>Sproston</v>
      </c>
      <c r="G6" s="1" t="str">
        <f>+VLOOKUP($C6,MasterData!$B$4:$I$1003,4,"false")</f>
        <v>CRA</v>
      </c>
      <c r="H6" s="1" t="str">
        <f>+VLOOKUP($C6,MasterData!$B$4:$I$1003,5,"false")</f>
        <v>U20</v>
      </c>
      <c r="I6" s="3" t="str">
        <f>+VLOOKUP($C6,MasterData!$B$4:$I$1003,6,"false")</f>
        <v>M</v>
      </c>
      <c r="J6" s="26" t="str">
        <f t="shared" si="2"/>
        <v>1</v>
      </c>
      <c r="K6" s="1" t="str">
        <f t="shared" si="3"/>
        <v>CRA  1</v>
      </c>
      <c r="M6">
        <v>3</v>
      </c>
      <c r="N6" s="30">
        <f t="shared" si="4"/>
        <v>7</v>
      </c>
      <c r="O6" s="30">
        <f t="shared" si="1"/>
        <v>9</v>
      </c>
      <c r="P6" s="30" t="str">
        <f t="shared" si="1"/>
        <v/>
      </c>
      <c r="Q6" s="30" t="str">
        <f t="shared" si="1"/>
        <v/>
      </c>
      <c r="R6" s="30" t="str">
        <f t="shared" si="1"/>
        <v/>
      </c>
      <c r="S6" s="30" t="str">
        <f t="shared" si="1"/>
        <v/>
      </c>
      <c r="T6" s="30" t="str">
        <f t="shared" si="1"/>
        <v/>
      </c>
      <c r="U6" s="30" t="str">
        <f t="shared" si="1"/>
        <v/>
      </c>
      <c r="V6" s="30" t="str">
        <f t="shared" si="1"/>
        <v/>
      </c>
      <c r="W6" s="30" t="str">
        <f t="shared" si="1"/>
        <v/>
      </c>
      <c r="X6" s="30" t="str">
        <f t="shared" si="1"/>
        <v/>
      </c>
      <c r="Y6" s="30" t="str">
        <f t="shared" si="1"/>
        <v/>
      </c>
      <c r="Z6" s="30" t="str">
        <f t="shared" si="1"/>
        <v/>
      </c>
      <c r="AA6" s="30" t="str">
        <f t="shared" si="1"/>
        <v/>
      </c>
      <c r="AB6" s="30" t="str">
        <f t="shared" si="1"/>
        <v/>
      </c>
      <c r="AC6" s="30" t="str">
        <f t="shared" si="1"/>
        <v/>
      </c>
      <c r="AD6" s="30" t="str">
        <f t="shared" si="1"/>
        <v/>
      </c>
      <c r="AE6" s="30" t="str">
        <f t="shared" si="1"/>
        <v/>
      </c>
      <c r="AF6" s="30" t="str">
        <f t="shared" si="1"/>
        <v/>
      </c>
      <c r="AG6" s="30" t="str">
        <f t="shared" si="1"/>
        <v/>
      </c>
      <c r="AH6" s="30" t="str">
        <f t="shared" si="1"/>
        <v/>
      </c>
      <c r="AI6" s="30" t="str">
        <f t="shared" si="1"/>
        <v/>
      </c>
      <c r="AJ6" s="30" t="str">
        <f t="shared" si="1"/>
        <v/>
      </c>
      <c r="AK6" s="30" t="str">
        <f t="shared" si="1"/>
        <v/>
      </c>
      <c r="AL6" s="30" t="str">
        <f t="shared" si="1"/>
        <v/>
      </c>
      <c r="AM6" s="30" t="str">
        <f t="shared" si="1"/>
        <v/>
      </c>
    </row>
    <row r="7" spans="1:39" x14ac:dyDescent="0.3">
      <c r="A7" t="str">
        <f t="shared" si="0"/>
        <v>PHX  2</v>
      </c>
      <c r="B7" s="3">
        <f t="shared" si="5"/>
        <v>4</v>
      </c>
      <c r="C7" s="3">
        <v>309</v>
      </c>
      <c r="D7" s="23" t="s">
        <v>1234</v>
      </c>
      <c r="E7" s="1" t="str">
        <f>+VLOOKUP($C7,MasterData!$B$4:$I$1003,2,"false")</f>
        <v>Benjamin</v>
      </c>
      <c r="F7" s="1" t="str">
        <f>+VLOOKUP($C7,MasterData!$B$4:$I$1003,3,"false")</f>
        <v>Connolly</v>
      </c>
      <c r="G7" s="1" t="str">
        <f>+VLOOKUP($C7,MasterData!$B$4:$I$1003,4,"false")</f>
        <v>PHX</v>
      </c>
      <c r="H7" s="1" t="str">
        <f>+VLOOKUP($C7,MasterData!$B$4:$I$1003,5,"false")</f>
        <v>U20</v>
      </c>
      <c r="I7" s="3" t="str">
        <f>+VLOOKUP($C7,MasterData!$B$4:$I$1003,6,"false")</f>
        <v>M</v>
      </c>
      <c r="J7" s="26" t="str">
        <f t="shared" si="2"/>
        <v>2</v>
      </c>
      <c r="K7" s="1" t="str">
        <f t="shared" si="3"/>
        <v>PHX  2</v>
      </c>
      <c r="N7" s="30" t="str">
        <f t="shared" si="4"/>
        <v/>
      </c>
      <c r="O7" s="30" t="str">
        <f t="shared" si="1"/>
        <v/>
      </c>
      <c r="P7" s="30" t="str">
        <f t="shared" si="1"/>
        <v/>
      </c>
      <c r="Q7" s="30" t="str">
        <f t="shared" si="1"/>
        <v/>
      </c>
      <c r="R7" s="30" t="str">
        <f t="shared" si="1"/>
        <v/>
      </c>
      <c r="S7" s="30" t="str">
        <f t="shared" si="1"/>
        <v/>
      </c>
      <c r="T7" s="30" t="str">
        <f t="shared" si="1"/>
        <v/>
      </c>
      <c r="U7" s="30" t="str">
        <f t="shared" si="1"/>
        <v/>
      </c>
      <c r="V7" s="30" t="str">
        <f t="shared" si="1"/>
        <v/>
      </c>
      <c r="W7" s="30" t="str">
        <f t="shared" si="1"/>
        <v/>
      </c>
      <c r="X7" s="30" t="str">
        <f t="shared" si="1"/>
        <v/>
      </c>
      <c r="Y7" s="30" t="str">
        <f t="shared" si="1"/>
        <v/>
      </c>
      <c r="Z7" s="30" t="str">
        <f t="shared" si="1"/>
        <v/>
      </c>
      <c r="AA7" s="30" t="str">
        <f t="shared" si="1"/>
        <v/>
      </c>
      <c r="AB7" s="30" t="str">
        <f t="shared" si="1"/>
        <v/>
      </c>
      <c r="AC7" s="30" t="str">
        <f t="shared" si="1"/>
        <v/>
      </c>
      <c r="AD7" s="30" t="str">
        <f t="shared" si="1"/>
        <v/>
      </c>
      <c r="AE7" s="30" t="str">
        <f t="shared" si="1"/>
        <v/>
      </c>
      <c r="AF7" s="30" t="str">
        <f t="shared" si="1"/>
        <v/>
      </c>
      <c r="AG7" s="30" t="str">
        <f t="shared" si="1"/>
        <v/>
      </c>
      <c r="AH7" s="30" t="str">
        <f t="shared" si="1"/>
        <v/>
      </c>
      <c r="AI7" s="30" t="str">
        <f t="shared" si="1"/>
        <v/>
      </c>
      <c r="AJ7" s="30" t="str">
        <f t="shared" si="1"/>
        <v/>
      </c>
      <c r="AK7" s="30" t="str">
        <f t="shared" si="1"/>
        <v/>
      </c>
      <c r="AL7" s="30" t="str">
        <f t="shared" si="1"/>
        <v/>
      </c>
      <c r="AM7" s="30" t="str">
        <f t="shared" si="1"/>
        <v/>
      </c>
    </row>
    <row r="8" spans="1:39" x14ac:dyDescent="0.3">
      <c r="A8" t="str">
        <f t="shared" si="0"/>
        <v>B&amp;H  2</v>
      </c>
      <c r="B8" s="3">
        <f t="shared" si="5"/>
        <v>5</v>
      </c>
      <c r="C8" s="3">
        <v>500</v>
      </c>
      <c r="D8" s="23" t="s">
        <v>1261</v>
      </c>
      <c r="E8" s="1" t="str">
        <f>+VLOOKUP($C8,MasterData!$B$4:$I$1003,2,"false")</f>
        <v>Henry</v>
      </c>
      <c r="F8" s="1" t="str">
        <f>+VLOOKUP($C8,MasterData!$B$4:$I$1003,3,"false")</f>
        <v>Yelling</v>
      </c>
      <c r="G8" s="1" t="str">
        <f>+VLOOKUP($C8,MasterData!$B$4:$I$1003,4,"false")</f>
        <v>B&amp;H</v>
      </c>
      <c r="H8" s="1" t="str">
        <f>+VLOOKUP($C8,MasterData!$B$4:$I$1003,5,"false")</f>
        <v>U20</v>
      </c>
      <c r="I8" s="3" t="str">
        <f>+VLOOKUP($C8,MasterData!$B$4:$I$1003,6,"false")</f>
        <v>M</v>
      </c>
      <c r="J8" s="26" t="str">
        <f t="shared" si="2"/>
        <v>2</v>
      </c>
      <c r="K8" s="1" t="str">
        <f t="shared" si="3"/>
        <v>B&amp;H  2</v>
      </c>
      <c r="N8" s="30" t="str">
        <f t="shared" si="4"/>
        <v/>
      </c>
      <c r="O8" s="30" t="str">
        <f t="shared" si="1"/>
        <v/>
      </c>
      <c r="P8" s="30" t="str">
        <f t="shared" si="1"/>
        <v/>
      </c>
      <c r="Q8" s="30" t="str">
        <f t="shared" si="1"/>
        <v/>
      </c>
      <c r="R8" s="30" t="str">
        <f t="shared" si="1"/>
        <v/>
      </c>
      <c r="S8" s="30" t="str">
        <f t="shared" si="1"/>
        <v/>
      </c>
      <c r="T8" s="30" t="str">
        <f t="shared" si="1"/>
        <v/>
      </c>
      <c r="U8" s="30" t="str">
        <f t="shared" si="1"/>
        <v/>
      </c>
      <c r="V8" s="30" t="str">
        <f t="shared" si="1"/>
        <v/>
      </c>
      <c r="W8" s="30" t="str">
        <f t="shared" si="1"/>
        <v/>
      </c>
      <c r="X8" s="30" t="str">
        <f t="shared" si="1"/>
        <v/>
      </c>
      <c r="Y8" s="30" t="str">
        <f t="shared" si="1"/>
        <v/>
      </c>
      <c r="Z8" s="30" t="str">
        <f t="shared" si="1"/>
        <v/>
      </c>
      <c r="AA8" s="30" t="str">
        <f t="shared" si="1"/>
        <v/>
      </c>
      <c r="AB8" s="30" t="str">
        <f t="shared" si="1"/>
        <v/>
      </c>
      <c r="AC8" s="30" t="str">
        <f t="shared" si="1"/>
        <v/>
      </c>
      <c r="AD8" s="30" t="str">
        <f t="shared" si="1"/>
        <v/>
      </c>
      <c r="AE8" s="30" t="str">
        <f t="shared" si="1"/>
        <v/>
      </c>
      <c r="AF8" s="30" t="str">
        <f t="shared" si="1"/>
        <v/>
      </c>
      <c r="AG8" s="30" t="str">
        <f t="shared" si="1"/>
        <v/>
      </c>
      <c r="AH8" s="30" t="str">
        <f t="shared" si="1"/>
        <v/>
      </c>
      <c r="AI8" s="30" t="str">
        <f t="shared" si="1"/>
        <v/>
      </c>
      <c r="AJ8" s="30" t="str">
        <f t="shared" si="1"/>
        <v/>
      </c>
      <c r="AK8" s="30" t="str">
        <f t="shared" si="1"/>
        <v/>
      </c>
      <c r="AL8" s="30" t="str">
        <f t="shared" si="1"/>
        <v/>
      </c>
      <c r="AM8" s="30" t="str">
        <f t="shared" si="1"/>
        <v/>
      </c>
    </row>
    <row r="9" spans="1:39" x14ac:dyDescent="0.3">
      <c r="A9" t="str">
        <f t="shared" si="0"/>
        <v>WDH  1</v>
      </c>
      <c r="B9" s="3">
        <f t="shared" si="5"/>
        <v>6</v>
      </c>
      <c r="C9" s="3">
        <v>303</v>
      </c>
      <c r="D9" s="23" t="s">
        <v>1262</v>
      </c>
      <c r="E9" s="1" t="str">
        <f>+VLOOKUP($C9,MasterData!$B$4:$I$1003,2,"false")</f>
        <v>Benjamin</v>
      </c>
      <c r="F9" s="1" t="str">
        <f>+VLOOKUP($C9,MasterData!$B$4:$I$1003,3,"false")</f>
        <v>Chambers</v>
      </c>
      <c r="G9" s="1" t="str">
        <f>+VLOOKUP($C9,MasterData!$B$4:$I$1003,4,"false")</f>
        <v>WDH</v>
      </c>
      <c r="H9" s="1" t="str">
        <f>+VLOOKUP($C9,MasterData!$B$4:$I$1003,5,"false")</f>
        <v>U20</v>
      </c>
      <c r="I9" s="3" t="str">
        <f>+VLOOKUP($C9,MasterData!$B$4:$I$1003,6,"false")</f>
        <v>M</v>
      </c>
      <c r="J9" s="26" t="str">
        <f t="shared" si="2"/>
        <v>1</v>
      </c>
      <c r="K9" s="1" t="str">
        <f t="shared" si="3"/>
        <v>WDH  1</v>
      </c>
      <c r="N9" s="30" t="str">
        <f t="shared" si="4"/>
        <v/>
      </c>
      <c r="O9" s="30" t="str">
        <f t="shared" si="1"/>
        <v/>
      </c>
      <c r="P9" s="30" t="str">
        <f t="shared" si="1"/>
        <v/>
      </c>
      <c r="Q9" s="30" t="str">
        <f t="shared" si="1"/>
        <v/>
      </c>
      <c r="R9" s="30" t="str">
        <f t="shared" si="1"/>
        <v/>
      </c>
      <c r="S9" s="30" t="str">
        <f t="shared" si="1"/>
        <v/>
      </c>
      <c r="T9" s="30" t="str">
        <f t="shared" si="1"/>
        <v/>
      </c>
      <c r="U9" s="30" t="str">
        <f t="shared" si="1"/>
        <v/>
      </c>
      <c r="V9" s="30" t="str">
        <f t="shared" si="1"/>
        <v/>
      </c>
      <c r="W9" s="30" t="str">
        <f t="shared" si="1"/>
        <v/>
      </c>
      <c r="X9" s="30" t="str">
        <f t="shared" si="1"/>
        <v/>
      </c>
      <c r="Y9" s="30" t="str">
        <f t="shared" si="1"/>
        <v/>
      </c>
      <c r="Z9" s="30" t="str">
        <f t="shared" si="1"/>
        <v/>
      </c>
      <c r="AA9" s="30" t="str">
        <f t="shared" si="1"/>
        <v/>
      </c>
      <c r="AB9" s="30" t="str">
        <f t="shared" si="1"/>
        <v/>
      </c>
      <c r="AC9" s="30" t="str">
        <f t="shared" si="1"/>
        <v/>
      </c>
      <c r="AD9" s="30" t="str">
        <f t="shared" si="1"/>
        <v/>
      </c>
      <c r="AE9" s="30" t="str">
        <f t="shared" si="1"/>
        <v/>
      </c>
      <c r="AF9" s="30" t="str">
        <f t="shared" si="1"/>
        <v/>
      </c>
      <c r="AG9" s="30" t="str">
        <f t="shared" si="1"/>
        <v/>
      </c>
      <c r="AH9" s="30" t="str">
        <f t="shared" si="1"/>
        <v/>
      </c>
      <c r="AI9" s="30" t="str">
        <f t="shared" si="1"/>
        <v/>
      </c>
      <c r="AJ9" s="30" t="str">
        <f t="shared" si="1"/>
        <v/>
      </c>
      <c r="AK9" s="30" t="str">
        <f t="shared" si="1"/>
        <v/>
      </c>
      <c r="AL9" s="30" t="str">
        <f t="shared" si="1"/>
        <v/>
      </c>
      <c r="AM9" s="30" t="str">
        <f t="shared" si="1"/>
        <v/>
      </c>
    </row>
    <row r="10" spans="1:39" x14ac:dyDescent="0.3">
      <c r="A10" t="str">
        <f t="shared" si="0"/>
        <v>PHX  3</v>
      </c>
      <c r="B10" s="3">
        <f t="shared" si="5"/>
        <v>7</v>
      </c>
      <c r="C10" s="3">
        <v>302</v>
      </c>
      <c r="D10" s="23" t="s">
        <v>1263</v>
      </c>
      <c r="E10" s="1" t="str">
        <f>+VLOOKUP($C10,MasterData!$B$4:$I$1003,2,"false")</f>
        <v>Joshua</v>
      </c>
      <c r="F10" s="1" t="str">
        <f>+VLOOKUP($C10,MasterData!$B$4:$I$1003,3,"false")</f>
        <v>Burton</v>
      </c>
      <c r="G10" s="1" t="str">
        <f>+VLOOKUP($C10,MasterData!$B$4:$I$1003,4,"false")</f>
        <v>PHX</v>
      </c>
      <c r="H10" s="1" t="str">
        <f>+VLOOKUP($C10,MasterData!$B$4:$I$1003,5,"false")</f>
        <v>U20</v>
      </c>
      <c r="I10" s="3" t="str">
        <f>+VLOOKUP($C10,MasterData!$B$4:$I$1003,6,"false")</f>
        <v>M</v>
      </c>
      <c r="J10" s="26" t="str">
        <f t="shared" si="2"/>
        <v>3</v>
      </c>
      <c r="K10" s="1" t="str">
        <f t="shared" si="3"/>
        <v>PHX  3</v>
      </c>
      <c r="M10" s="12" t="s">
        <v>378</v>
      </c>
      <c r="N10" s="31">
        <f>IF(N6="",1000,SUM(N4:N6))</f>
        <v>12</v>
      </c>
      <c r="O10" s="31">
        <f t="shared" ref="O10:AM10" si="6">IF(O6="",1000,SUM(O4:O6))</f>
        <v>16</v>
      </c>
      <c r="P10" s="31">
        <f t="shared" si="6"/>
        <v>1000</v>
      </c>
      <c r="Q10" s="31">
        <f t="shared" si="6"/>
        <v>1000</v>
      </c>
      <c r="R10" s="31">
        <f t="shared" si="6"/>
        <v>1000</v>
      </c>
      <c r="S10" s="31">
        <f t="shared" si="6"/>
        <v>1000</v>
      </c>
      <c r="T10" s="31">
        <f t="shared" si="6"/>
        <v>1000</v>
      </c>
      <c r="U10" s="31">
        <f t="shared" si="6"/>
        <v>1000</v>
      </c>
      <c r="V10" s="31">
        <f t="shared" si="6"/>
        <v>1000</v>
      </c>
      <c r="W10" s="31">
        <f t="shared" si="6"/>
        <v>1000</v>
      </c>
      <c r="X10" s="31">
        <f t="shared" si="6"/>
        <v>1000</v>
      </c>
      <c r="Y10" s="31">
        <f t="shared" si="6"/>
        <v>1000</v>
      </c>
      <c r="Z10" s="31">
        <f t="shared" si="6"/>
        <v>1000</v>
      </c>
      <c r="AA10" s="31">
        <f t="shared" si="6"/>
        <v>1000</v>
      </c>
      <c r="AB10" s="31">
        <f t="shared" si="6"/>
        <v>1000</v>
      </c>
      <c r="AC10" s="31">
        <f t="shared" si="6"/>
        <v>1000</v>
      </c>
      <c r="AD10" s="31">
        <f t="shared" si="6"/>
        <v>1000</v>
      </c>
      <c r="AE10" s="31">
        <f t="shared" si="6"/>
        <v>1000</v>
      </c>
      <c r="AF10" s="31">
        <f t="shared" si="6"/>
        <v>1000</v>
      </c>
      <c r="AG10" s="31">
        <f t="shared" si="6"/>
        <v>1000</v>
      </c>
      <c r="AH10" s="31">
        <f t="shared" si="6"/>
        <v>1000</v>
      </c>
      <c r="AI10" s="31">
        <f t="shared" si="6"/>
        <v>1000</v>
      </c>
      <c r="AJ10" s="31">
        <f t="shared" si="6"/>
        <v>1000</v>
      </c>
      <c r="AK10" s="31">
        <f t="shared" si="6"/>
        <v>1000</v>
      </c>
      <c r="AL10" s="31">
        <f t="shared" si="6"/>
        <v>1000</v>
      </c>
      <c r="AM10" s="31">
        <f t="shared" si="6"/>
        <v>1000</v>
      </c>
    </row>
    <row r="11" spans="1:39" x14ac:dyDescent="0.3">
      <c r="A11" t="str">
        <f t="shared" si="0"/>
        <v>PHX  4</v>
      </c>
      <c r="B11" s="3">
        <f t="shared" si="5"/>
        <v>8</v>
      </c>
      <c r="C11" s="3">
        <v>297</v>
      </c>
      <c r="D11" s="23" t="s">
        <v>1264</v>
      </c>
      <c r="E11" s="1" t="str">
        <f>+VLOOKUP($C11,MasterData!$B$4:$I$1003,2,"false")</f>
        <v>Jonathan</v>
      </c>
      <c r="F11" s="1" t="str">
        <f>+VLOOKUP($C11,MasterData!$B$4:$I$1003,3,"false")</f>
        <v>Martin</v>
      </c>
      <c r="G11" s="1" t="str">
        <f>+VLOOKUP($C11,MasterData!$B$4:$I$1003,4,"false")</f>
        <v>PHX</v>
      </c>
      <c r="H11" s="1" t="str">
        <f>+VLOOKUP($C11,MasterData!$B$4:$I$1003,5,"false")</f>
        <v>U20</v>
      </c>
      <c r="I11" s="3" t="str">
        <f>+VLOOKUP($C11,MasterData!$B$4:$I$1003,6,"false")</f>
        <v>M</v>
      </c>
      <c r="J11" s="26" t="str">
        <f t="shared" si="2"/>
        <v>4</v>
      </c>
      <c r="K11" s="1" t="str">
        <f t="shared" si="3"/>
        <v>PHX  4</v>
      </c>
      <c r="M11" s="12" t="s">
        <v>163</v>
      </c>
      <c r="N11" s="32">
        <f>RANK(N10,($N$10:$AM$10,$N$19:$AM$19,$N$28:$AM$28, $N$37:$AM$37),1)</f>
        <v>1</v>
      </c>
      <c r="O11" s="32">
        <f>RANK(O10,($N$10:$AM$10,$N$19:$AM$19,$N$28:$AM$28, $N$37:$AM$37),1)</f>
        <v>2</v>
      </c>
      <c r="P11" s="32">
        <f>RANK(P10,($N$10:$AM$10,$N$19:$AM$19,$N$28:$AM$28, $N$37:$AM$37),1)</f>
        <v>3</v>
      </c>
      <c r="Q11" s="32">
        <f>RANK(Q10,($N$10:$AM$10,$N$19:$AM$19,$N$28:$AM$28, $N$37:$AM$37),1)</f>
        <v>3</v>
      </c>
      <c r="R11" s="32">
        <f>RANK(R10,($N$10:$AM$10,$N$19:$AM$19,$N$28:$AM$28, $N$37:$AM$37),1)</f>
        <v>3</v>
      </c>
      <c r="S11" s="32">
        <f>RANK(S10,($N$10:$AM$10,$N$19:$AM$19,$N$28:$AM$28, $N$37:$AM$37),1)</f>
        <v>3</v>
      </c>
      <c r="T11" s="32">
        <f>RANK(T10,($N$10:$AM$10,$N$19:$AM$19,$N$28:$AM$28, $N$37:$AM$37),1)</f>
        <v>3</v>
      </c>
      <c r="U11" s="32">
        <f>RANK(U10,($N$10:$AM$10,$N$19:$AM$19,$N$28:$AM$28, $N$37:$AM$37),1)</f>
        <v>3</v>
      </c>
      <c r="V11" s="32">
        <f>RANK(V10,($N$10:$AM$10,$N$19:$AM$19,$N$28:$AM$28, $N$37:$AM$37),1)</f>
        <v>3</v>
      </c>
      <c r="W11" s="32">
        <f>RANK(W10,($N$10:$AM$10,$N$19:$AM$19,$N$28:$AM$28, $N$37:$AM$37),1)</f>
        <v>3</v>
      </c>
      <c r="X11" s="32">
        <f>RANK(X10,($N$10:$AM$10,$N$19:$AM$19,$N$28:$AM$28, $N$37:$AM$37),1)</f>
        <v>3</v>
      </c>
      <c r="Y11" s="32">
        <f>RANK(Y10,($N$10:$AM$10,$N$19:$AM$19,$N$28:$AM$28, $N$37:$AM$37),1)</f>
        <v>3</v>
      </c>
      <c r="Z11" s="32">
        <f>RANK(Z10,($N$10:$AM$10,$N$19:$AM$19,$N$28:$AM$28, $N$37:$AM$37),1)</f>
        <v>3</v>
      </c>
      <c r="AA11" s="32">
        <f>RANK(AA10,($N$10:$AM$10,$N$19:$AM$19,$N$28:$AM$28, $N$37:$AM$37),1)</f>
        <v>3</v>
      </c>
      <c r="AB11" s="32">
        <f>RANK(AB10,($N$10:$AM$10,$N$19:$AM$19,$N$28:$AM$28, $N$37:$AM$37),1)</f>
        <v>3</v>
      </c>
      <c r="AC11" s="32">
        <f>RANK(AC10,($N$10:$AM$10,$N$19:$AM$19,$N$28:$AM$28, $N$37:$AM$37),1)</f>
        <v>3</v>
      </c>
      <c r="AD11" s="32">
        <f>RANK(AD10,($N$10:$AM$10,$N$19:$AM$19,$N$28:$AM$28, $N$37:$AM$37),1)</f>
        <v>3</v>
      </c>
      <c r="AE11" s="32">
        <f>RANK(AE10,($N$10:$AM$10,$N$19:$AM$19,$N$28:$AM$28, $N$37:$AM$37),1)</f>
        <v>3</v>
      </c>
      <c r="AF11" s="32">
        <f>RANK(AF10,($N$10:$AM$10,$N$19:$AM$19,$N$28:$AM$28, $N$37:$AM$37),1)</f>
        <v>3</v>
      </c>
      <c r="AG11" s="32">
        <f>RANK(AG10,($N$10:$AM$10,$N$19:$AM$19,$N$28:$AM$28, $N$37:$AM$37),1)</f>
        <v>3</v>
      </c>
      <c r="AH11" s="32">
        <f>RANK(AH10,($N$10:$AM$10,$N$19:$AM$19,$N$28:$AM$28, $N$37:$AM$37),1)</f>
        <v>3</v>
      </c>
      <c r="AI11" s="32">
        <f>RANK(AI10,($N$10:$AM$10,$N$19:$AM$19,$N$28:$AM$28, $N$37:$AM$37),1)</f>
        <v>3</v>
      </c>
      <c r="AJ11" s="32">
        <f>RANK(AJ10,($N$10:$AM$10,$N$19:$AM$19,$N$28:$AM$28, $N$37:$AM$37),1)</f>
        <v>3</v>
      </c>
      <c r="AK11" s="32">
        <f>RANK(AK10,($N$10:$AM$10,$N$19:$AM$19,$N$28:$AM$28, $N$37:$AM$37),1)</f>
        <v>3</v>
      </c>
      <c r="AL11" s="32">
        <f>RANK(AL10,($N$10:$AM$10,$N$19:$AM$19,$N$28:$AM$28, $N$37:$AM$37),1)</f>
        <v>3</v>
      </c>
      <c r="AM11" s="32">
        <f>RANK(AM10,($N$10:$AM$10,$N$19:$AM$19,$N$28:$AM$28, $N$37:$AM$37),1)</f>
        <v>3</v>
      </c>
    </row>
    <row r="12" spans="1:39" x14ac:dyDescent="0.3">
      <c r="A12" t="str">
        <f t="shared" si="0"/>
        <v>B&amp;H  3</v>
      </c>
      <c r="B12" s="3">
        <f t="shared" si="5"/>
        <v>9</v>
      </c>
      <c r="C12" s="3">
        <v>311</v>
      </c>
      <c r="D12" s="23" t="s">
        <v>1265</v>
      </c>
      <c r="E12" s="1" t="str">
        <f>+VLOOKUP($C12,MasterData!$B$4:$I$1003,2,"false")</f>
        <v>Dante</v>
      </c>
      <c r="F12" s="1" t="str">
        <f>+VLOOKUP($C12,MasterData!$B$4:$I$1003,3,"false")</f>
        <v>Oprandi</v>
      </c>
      <c r="G12" s="1" t="str">
        <f>+VLOOKUP($C12,MasterData!$B$4:$I$1003,4,"false")</f>
        <v>B&amp;H</v>
      </c>
      <c r="H12" s="1" t="str">
        <f>+VLOOKUP($C12,MasterData!$B$4:$I$1003,5,"false")</f>
        <v>U20</v>
      </c>
      <c r="I12" s="3" t="str">
        <f>+VLOOKUP($C12,MasterData!$B$4:$I$1003,6,"false")</f>
        <v>M</v>
      </c>
      <c r="J12" s="26" t="str">
        <f t="shared" si="2"/>
        <v>3</v>
      </c>
      <c r="K12" s="1" t="str">
        <f t="shared" si="3"/>
        <v>B&amp;H  3</v>
      </c>
    </row>
    <row r="13" spans="1:39" x14ac:dyDescent="0.3">
      <c r="A13" t="str">
        <f t="shared" si="0"/>
        <v>WDH  2</v>
      </c>
      <c r="B13" s="3">
        <f t="shared" si="5"/>
        <v>10</v>
      </c>
      <c r="C13" s="3">
        <v>304</v>
      </c>
      <c r="D13" s="23" t="s">
        <v>1267</v>
      </c>
      <c r="E13" s="1" t="str">
        <f>+VLOOKUP($C13,MasterData!$B$4:$I$1003,2,"false")</f>
        <v>Joe</v>
      </c>
      <c r="F13" s="1" t="str">
        <f>+VLOOKUP($C13,MasterData!$B$4:$I$1003,3,"false")</f>
        <v>Van Nes</v>
      </c>
      <c r="G13" s="1" t="str">
        <f>+VLOOKUP($C13,MasterData!$B$4:$I$1003,4,"false")</f>
        <v>WDH</v>
      </c>
      <c r="H13" s="1" t="str">
        <f>+VLOOKUP($C13,MasterData!$B$4:$I$1003,5,"false")</f>
        <v>U20</v>
      </c>
      <c r="I13" s="3" t="str">
        <f>+VLOOKUP($C13,MasterData!$B$4:$I$1003,6,"false")</f>
        <v>M</v>
      </c>
      <c r="J13" s="26" t="str">
        <f t="shared" si="2"/>
        <v>2</v>
      </c>
      <c r="K13" s="1" t="str">
        <f t="shared" si="3"/>
        <v>WDH  2</v>
      </c>
      <c r="M13">
        <v>4</v>
      </c>
      <c r="N13" s="30">
        <f>+IF(ISNA(VLOOKUP(N$3&amp;"  "&amp;$M13,$A$3:$I$110,2,0)),"",VLOOKUP(N$3&amp;"  "&amp;$M13,$A$3:$I$110,2,0))</f>
        <v>8</v>
      </c>
      <c r="O13" s="30">
        <f t="shared" ref="O13:AD18" si="7">+IF(ISNA(VLOOKUP(O$3&amp;"  "&amp;$M13,$A$3:$I$110,2,0)),"",VLOOKUP(O$3&amp;"  "&amp;$M13,$A$3:$I$110,2,0))</f>
        <v>11</v>
      </c>
      <c r="P13" s="30" t="str">
        <f t="shared" si="7"/>
        <v/>
      </c>
      <c r="Q13" s="30" t="str">
        <f t="shared" si="7"/>
        <v/>
      </c>
      <c r="R13" s="30" t="str">
        <f t="shared" si="7"/>
        <v/>
      </c>
      <c r="S13" s="30" t="str">
        <f t="shared" si="7"/>
        <v/>
      </c>
      <c r="T13" s="30" t="str">
        <f t="shared" si="7"/>
        <v/>
      </c>
      <c r="U13" s="30" t="str">
        <f t="shared" si="7"/>
        <v/>
      </c>
      <c r="V13" s="30" t="str">
        <f t="shared" si="7"/>
        <v/>
      </c>
      <c r="W13" s="30" t="str">
        <f t="shared" si="7"/>
        <v/>
      </c>
      <c r="X13" s="30" t="str">
        <f t="shared" si="7"/>
        <v/>
      </c>
      <c r="Y13" s="30" t="str">
        <f t="shared" si="7"/>
        <v/>
      </c>
      <c r="Z13" s="30" t="str">
        <f t="shared" si="7"/>
        <v/>
      </c>
      <c r="AA13" s="30" t="str">
        <f t="shared" si="7"/>
        <v/>
      </c>
      <c r="AB13" s="30" t="str">
        <f t="shared" si="7"/>
        <v/>
      </c>
      <c r="AC13" s="30" t="str">
        <f t="shared" si="7"/>
        <v/>
      </c>
      <c r="AD13" s="30" t="str">
        <f t="shared" si="7"/>
        <v/>
      </c>
      <c r="AE13" s="30" t="str">
        <f t="shared" ref="AE13:AM18" si="8">+IF(ISNA(VLOOKUP(AE$3&amp;"  "&amp;$M13,$A$3:$I$110,2,0)),"",VLOOKUP(AE$3&amp;"  "&amp;$M13,$A$3:$I$110,2,0))</f>
        <v/>
      </c>
      <c r="AF13" s="30" t="str">
        <f t="shared" si="8"/>
        <v/>
      </c>
      <c r="AG13" s="30" t="str">
        <f t="shared" si="8"/>
        <v/>
      </c>
      <c r="AH13" s="30" t="str">
        <f t="shared" si="8"/>
        <v/>
      </c>
      <c r="AI13" s="30" t="str">
        <f t="shared" si="8"/>
        <v/>
      </c>
      <c r="AJ13" s="30" t="str">
        <f t="shared" si="8"/>
        <v/>
      </c>
      <c r="AK13" s="30" t="str">
        <f t="shared" si="8"/>
        <v/>
      </c>
      <c r="AL13" s="30" t="str">
        <f t="shared" si="8"/>
        <v/>
      </c>
      <c r="AM13" s="30" t="str">
        <f t="shared" si="8"/>
        <v/>
      </c>
    </row>
    <row r="14" spans="1:39" x14ac:dyDescent="0.3">
      <c r="A14" t="str">
        <f t="shared" si="0"/>
        <v>B&amp;H  4</v>
      </c>
      <c r="B14" s="3">
        <f t="shared" si="5"/>
        <v>11</v>
      </c>
      <c r="C14" s="3">
        <v>310</v>
      </c>
      <c r="D14" s="23" t="s">
        <v>1270</v>
      </c>
      <c r="E14" s="1" t="str">
        <f>+VLOOKUP($C14,MasterData!$B$4:$I$1003,2,"false")</f>
        <v>Otis</v>
      </c>
      <c r="F14" s="1" t="str">
        <f>+VLOOKUP($C14,MasterData!$B$4:$I$1003,3,"false")</f>
        <v>Farmer</v>
      </c>
      <c r="G14" s="1" t="str">
        <f>+VLOOKUP($C14,MasterData!$B$4:$I$1003,4,"false")</f>
        <v>B&amp;H</v>
      </c>
      <c r="H14" s="1" t="str">
        <f>+VLOOKUP($C14,MasterData!$B$4:$I$1003,5,"false")</f>
        <v>U20</v>
      </c>
      <c r="I14" s="3" t="str">
        <f>+VLOOKUP($C14,MasterData!$B$4:$I$1003,6,"false")</f>
        <v>M</v>
      </c>
      <c r="J14" s="26" t="str">
        <f t="shared" si="2"/>
        <v>4</v>
      </c>
      <c r="K14" s="1" t="str">
        <f t="shared" si="3"/>
        <v>B&amp;H  4</v>
      </c>
      <c r="M14">
        <v>5</v>
      </c>
      <c r="N14" s="30" t="str">
        <f t="shared" ref="N14:N18" si="9">+IF(ISNA(VLOOKUP(N$3&amp;"  "&amp;$M14,$A$3:$I$110,2,0)),"",VLOOKUP(N$3&amp;"  "&amp;$M14,$A$3:$I$110,2,0))</f>
        <v/>
      </c>
      <c r="O14" s="30">
        <f t="shared" si="7"/>
        <v>13</v>
      </c>
      <c r="P14" s="30" t="str">
        <f t="shared" si="7"/>
        <v/>
      </c>
      <c r="Q14" s="30" t="str">
        <f t="shared" si="7"/>
        <v/>
      </c>
      <c r="R14" s="30" t="str">
        <f t="shared" si="7"/>
        <v/>
      </c>
      <c r="S14" s="30" t="str">
        <f t="shared" si="7"/>
        <v/>
      </c>
      <c r="T14" s="30" t="str">
        <f t="shared" si="7"/>
        <v/>
      </c>
      <c r="U14" s="30" t="str">
        <f t="shared" si="7"/>
        <v/>
      </c>
      <c r="V14" s="30" t="str">
        <f t="shared" si="7"/>
        <v/>
      </c>
      <c r="W14" s="30" t="str">
        <f t="shared" si="7"/>
        <v/>
      </c>
      <c r="X14" s="30" t="str">
        <f t="shared" si="7"/>
        <v/>
      </c>
      <c r="Y14" s="30" t="str">
        <f t="shared" si="7"/>
        <v/>
      </c>
      <c r="Z14" s="30" t="str">
        <f t="shared" si="7"/>
        <v/>
      </c>
      <c r="AA14" s="30" t="str">
        <f t="shared" si="7"/>
        <v/>
      </c>
      <c r="AB14" s="30" t="str">
        <f t="shared" si="7"/>
        <v/>
      </c>
      <c r="AC14" s="30" t="str">
        <f t="shared" si="7"/>
        <v/>
      </c>
      <c r="AD14" s="30" t="str">
        <f t="shared" si="7"/>
        <v/>
      </c>
      <c r="AE14" s="30" t="str">
        <f t="shared" si="8"/>
        <v/>
      </c>
      <c r="AF14" s="30" t="str">
        <f t="shared" si="8"/>
        <v/>
      </c>
      <c r="AG14" s="30" t="str">
        <f t="shared" si="8"/>
        <v/>
      </c>
      <c r="AH14" s="30" t="str">
        <f t="shared" si="8"/>
        <v/>
      </c>
      <c r="AI14" s="30" t="str">
        <f t="shared" si="8"/>
        <v/>
      </c>
      <c r="AJ14" s="30" t="str">
        <f t="shared" si="8"/>
        <v/>
      </c>
      <c r="AK14" s="30" t="str">
        <f t="shared" si="8"/>
        <v/>
      </c>
      <c r="AL14" s="30" t="str">
        <f t="shared" si="8"/>
        <v/>
      </c>
      <c r="AM14" s="30" t="str">
        <f t="shared" si="8"/>
        <v/>
      </c>
    </row>
    <row r="15" spans="1:39" x14ac:dyDescent="0.3">
      <c r="A15" t="str">
        <f t="shared" si="0"/>
        <v>HBS  1</v>
      </c>
      <c r="B15" s="3">
        <f t="shared" si="5"/>
        <v>12</v>
      </c>
      <c r="C15" s="3">
        <v>300</v>
      </c>
      <c r="D15" s="23" t="s">
        <v>1271</v>
      </c>
      <c r="E15" s="1" t="str">
        <f>+VLOOKUP($C15,MasterData!$B$4:$I$1003,2,"false")</f>
        <v>Ed</v>
      </c>
      <c r="F15" s="1" t="str">
        <f>+VLOOKUP($C15,MasterData!$B$4:$I$1003,3,"false")</f>
        <v>Cox</v>
      </c>
      <c r="G15" s="1" t="str">
        <f>+VLOOKUP($C15,MasterData!$B$4:$I$1003,4,"false")</f>
        <v>HBS</v>
      </c>
      <c r="H15" s="1" t="str">
        <f>+VLOOKUP($C15,MasterData!$B$4:$I$1003,5,"false")</f>
        <v>U20</v>
      </c>
      <c r="I15" s="3" t="str">
        <f>+VLOOKUP($C15,MasterData!$B$4:$I$1003,6,"false")</f>
        <v>M</v>
      </c>
      <c r="J15" s="26" t="str">
        <f t="shared" si="2"/>
        <v>1</v>
      </c>
      <c r="K15" s="1" t="str">
        <f t="shared" si="3"/>
        <v>HBS  1</v>
      </c>
      <c r="M15">
        <v>6</v>
      </c>
      <c r="N15" s="30" t="str">
        <f t="shared" si="9"/>
        <v/>
      </c>
      <c r="O15" s="30" t="str">
        <f t="shared" si="7"/>
        <v/>
      </c>
      <c r="P15" s="30" t="str">
        <f t="shared" si="7"/>
        <v/>
      </c>
      <c r="Q15" s="30" t="str">
        <f t="shared" si="7"/>
        <v/>
      </c>
      <c r="R15" s="30" t="str">
        <f t="shared" si="7"/>
        <v/>
      </c>
      <c r="S15" s="30" t="str">
        <f t="shared" si="7"/>
        <v/>
      </c>
      <c r="T15" s="30" t="str">
        <f t="shared" si="7"/>
        <v/>
      </c>
      <c r="U15" s="30" t="str">
        <f t="shared" si="7"/>
        <v/>
      </c>
      <c r="V15" s="30" t="str">
        <f t="shared" si="7"/>
        <v/>
      </c>
      <c r="W15" s="30" t="str">
        <f t="shared" si="7"/>
        <v/>
      </c>
      <c r="X15" s="30" t="str">
        <f t="shared" si="7"/>
        <v/>
      </c>
      <c r="Y15" s="30" t="str">
        <f t="shared" si="7"/>
        <v/>
      </c>
      <c r="Z15" s="30" t="str">
        <f t="shared" si="7"/>
        <v/>
      </c>
      <c r="AA15" s="30" t="str">
        <f t="shared" si="7"/>
        <v/>
      </c>
      <c r="AB15" s="30" t="str">
        <f t="shared" si="7"/>
        <v/>
      </c>
      <c r="AC15" s="30" t="str">
        <f t="shared" si="7"/>
        <v/>
      </c>
      <c r="AD15" s="30" t="str">
        <f t="shared" si="7"/>
        <v/>
      </c>
      <c r="AE15" s="30" t="str">
        <f t="shared" si="8"/>
        <v/>
      </c>
      <c r="AF15" s="30" t="str">
        <f t="shared" si="8"/>
        <v/>
      </c>
      <c r="AG15" s="30" t="str">
        <f t="shared" si="8"/>
        <v/>
      </c>
      <c r="AH15" s="30" t="str">
        <f t="shared" si="8"/>
        <v/>
      </c>
      <c r="AI15" s="30" t="str">
        <f t="shared" si="8"/>
        <v/>
      </c>
      <c r="AJ15" s="30" t="str">
        <f t="shared" si="8"/>
        <v/>
      </c>
      <c r="AK15" s="30" t="str">
        <f t="shared" si="8"/>
        <v/>
      </c>
      <c r="AL15" s="30" t="str">
        <f t="shared" si="8"/>
        <v/>
      </c>
      <c r="AM15" s="30" t="str">
        <f t="shared" si="8"/>
        <v/>
      </c>
    </row>
    <row r="16" spans="1:39" x14ac:dyDescent="0.3">
      <c r="A16" t="str">
        <f t="shared" si="0"/>
        <v>B&amp;H  5</v>
      </c>
      <c r="B16" s="3">
        <f t="shared" si="5"/>
        <v>13</v>
      </c>
      <c r="C16" s="3">
        <v>308</v>
      </c>
      <c r="D16" s="23" t="s">
        <v>1272</v>
      </c>
      <c r="E16" s="1" t="str">
        <f>+VLOOKUP($C16,MasterData!$B$4:$I$1003,2,"false")</f>
        <v>Kit</v>
      </c>
      <c r="F16" s="1" t="str">
        <f>+VLOOKUP($C16,MasterData!$B$4:$I$1003,3,"false")</f>
        <v>Monti</v>
      </c>
      <c r="G16" s="1" t="str">
        <f>+VLOOKUP($C16,MasterData!$B$4:$I$1003,4,"false")</f>
        <v>B&amp;H</v>
      </c>
      <c r="H16" s="1" t="str">
        <f>+VLOOKUP($C16,MasterData!$B$4:$I$1003,5,"false")</f>
        <v>U20</v>
      </c>
      <c r="I16" s="3" t="str">
        <f>+VLOOKUP($C16,MasterData!$B$4:$I$1003,6,"false")</f>
        <v>M</v>
      </c>
      <c r="J16" s="26" t="str">
        <f t="shared" si="2"/>
        <v>5</v>
      </c>
      <c r="K16" s="1" t="str">
        <f t="shared" si="3"/>
        <v>B&amp;H  5</v>
      </c>
      <c r="N16" s="30" t="str">
        <f t="shared" si="9"/>
        <v/>
      </c>
      <c r="O16" s="30" t="str">
        <f t="shared" si="7"/>
        <v/>
      </c>
      <c r="P16" s="30" t="str">
        <f t="shared" si="7"/>
        <v/>
      </c>
      <c r="Q16" s="30" t="str">
        <f t="shared" si="7"/>
        <v/>
      </c>
      <c r="R16" s="30" t="str">
        <f t="shared" si="7"/>
        <v/>
      </c>
      <c r="S16" s="30" t="str">
        <f t="shared" si="7"/>
        <v/>
      </c>
      <c r="T16" s="30" t="str">
        <f t="shared" si="7"/>
        <v/>
      </c>
      <c r="U16" s="30" t="str">
        <f t="shared" si="7"/>
        <v/>
      </c>
      <c r="V16" s="30" t="str">
        <f t="shared" si="7"/>
        <v/>
      </c>
      <c r="W16" s="30" t="str">
        <f t="shared" si="7"/>
        <v/>
      </c>
      <c r="X16" s="30" t="str">
        <f t="shared" si="7"/>
        <v/>
      </c>
      <c r="Y16" s="30" t="str">
        <f t="shared" si="7"/>
        <v/>
      </c>
      <c r="Z16" s="30" t="str">
        <f t="shared" si="7"/>
        <v/>
      </c>
      <c r="AA16" s="30" t="str">
        <f t="shared" si="7"/>
        <v/>
      </c>
      <c r="AB16" s="30" t="str">
        <f t="shared" si="7"/>
        <v/>
      </c>
      <c r="AC16" s="30" t="str">
        <f t="shared" si="7"/>
        <v/>
      </c>
      <c r="AD16" s="30" t="str">
        <f t="shared" si="7"/>
        <v/>
      </c>
      <c r="AE16" s="30" t="str">
        <f t="shared" si="8"/>
        <v/>
      </c>
      <c r="AF16" s="30" t="str">
        <f t="shared" si="8"/>
        <v/>
      </c>
      <c r="AG16" s="30" t="str">
        <f t="shared" si="8"/>
        <v/>
      </c>
      <c r="AH16" s="30" t="str">
        <f t="shared" si="8"/>
        <v/>
      </c>
      <c r="AI16" s="30" t="str">
        <f t="shared" si="8"/>
        <v/>
      </c>
      <c r="AJ16" s="30" t="str">
        <f t="shared" si="8"/>
        <v/>
      </c>
      <c r="AK16" s="30" t="str">
        <f t="shared" si="8"/>
        <v/>
      </c>
      <c r="AL16" s="30" t="str">
        <f t="shared" si="8"/>
        <v/>
      </c>
      <c r="AM16" s="30" t="str">
        <f t="shared" si="8"/>
        <v/>
      </c>
    </row>
    <row r="17" spans="2:39" x14ac:dyDescent="0.3">
      <c r="B17" s="3"/>
      <c r="D17" s="23"/>
      <c r="E17" s="1"/>
      <c r="F17" s="1"/>
      <c r="G17" s="1"/>
      <c r="H17" s="1"/>
      <c r="I17" s="3"/>
      <c r="J17" s="26"/>
      <c r="K17" s="1"/>
      <c r="N17" s="30" t="str">
        <f t="shared" si="9"/>
        <v/>
      </c>
      <c r="O17" s="30" t="str">
        <f t="shared" si="7"/>
        <v/>
      </c>
      <c r="P17" s="30" t="str">
        <f t="shared" si="7"/>
        <v/>
      </c>
      <c r="Q17" s="30" t="str">
        <f t="shared" si="7"/>
        <v/>
      </c>
      <c r="R17" s="30" t="str">
        <f t="shared" si="7"/>
        <v/>
      </c>
      <c r="S17" s="30" t="str">
        <f t="shared" si="7"/>
        <v/>
      </c>
      <c r="T17" s="30" t="str">
        <f t="shared" si="7"/>
        <v/>
      </c>
      <c r="U17" s="30" t="str">
        <f t="shared" si="7"/>
        <v/>
      </c>
      <c r="V17" s="30" t="str">
        <f t="shared" si="7"/>
        <v/>
      </c>
      <c r="W17" s="30" t="str">
        <f t="shared" si="7"/>
        <v/>
      </c>
      <c r="X17" s="30" t="str">
        <f t="shared" si="7"/>
        <v/>
      </c>
      <c r="Y17" s="30" t="str">
        <f t="shared" si="7"/>
        <v/>
      </c>
      <c r="Z17" s="30" t="str">
        <f t="shared" si="7"/>
        <v/>
      </c>
      <c r="AA17" s="30" t="str">
        <f t="shared" si="7"/>
        <v/>
      </c>
      <c r="AB17" s="30" t="str">
        <f t="shared" si="7"/>
        <v/>
      </c>
      <c r="AC17" s="30" t="str">
        <f t="shared" si="7"/>
        <v/>
      </c>
      <c r="AD17" s="30" t="str">
        <f t="shared" si="7"/>
        <v/>
      </c>
      <c r="AE17" s="30" t="str">
        <f t="shared" si="8"/>
        <v/>
      </c>
      <c r="AF17" s="30" t="str">
        <f t="shared" si="8"/>
        <v/>
      </c>
      <c r="AG17" s="30" t="str">
        <f t="shared" si="8"/>
        <v/>
      </c>
      <c r="AH17" s="30" t="str">
        <f t="shared" si="8"/>
        <v/>
      </c>
      <c r="AI17" s="30" t="str">
        <f t="shared" si="8"/>
        <v/>
      </c>
      <c r="AJ17" s="30" t="str">
        <f t="shared" si="8"/>
        <v/>
      </c>
      <c r="AK17" s="30" t="str">
        <f t="shared" si="8"/>
        <v/>
      </c>
      <c r="AL17" s="30" t="str">
        <f t="shared" si="8"/>
        <v/>
      </c>
      <c r="AM17" s="30" t="str">
        <f t="shared" si="8"/>
        <v/>
      </c>
    </row>
    <row r="18" spans="2:39" x14ac:dyDescent="0.3">
      <c r="B18" s="3"/>
      <c r="D18" s="23"/>
      <c r="E18" s="1"/>
      <c r="F18" s="1"/>
      <c r="G18" s="1"/>
      <c r="H18" s="1"/>
      <c r="I18" s="3"/>
      <c r="J18" s="26"/>
      <c r="K18" s="1"/>
      <c r="N18" s="30" t="str">
        <f t="shared" si="9"/>
        <v/>
      </c>
      <c r="O18" s="30" t="str">
        <f t="shared" si="7"/>
        <v/>
      </c>
      <c r="P18" s="30" t="str">
        <f t="shared" si="7"/>
        <v/>
      </c>
      <c r="Q18" s="30" t="str">
        <f t="shared" si="7"/>
        <v/>
      </c>
      <c r="R18" s="30" t="str">
        <f t="shared" si="7"/>
        <v/>
      </c>
      <c r="S18" s="30" t="str">
        <f t="shared" si="7"/>
        <v/>
      </c>
      <c r="T18" s="30" t="str">
        <f t="shared" si="7"/>
        <v/>
      </c>
      <c r="U18" s="30" t="str">
        <f t="shared" si="7"/>
        <v/>
      </c>
      <c r="V18" s="30" t="str">
        <f t="shared" si="7"/>
        <v/>
      </c>
      <c r="W18" s="30" t="str">
        <f t="shared" si="7"/>
        <v/>
      </c>
      <c r="X18" s="30" t="str">
        <f t="shared" si="7"/>
        <v/>
      </c>
      <c r="Y18" s="30" t="str">
        <f t="shared" si="7"/>
        <v/>
      </c>
      <c r="Z18" s="30" t="str">
        <f t="shared" si="7"/>
        <v/>
      </c>
      <c r="AA18" s="30" t="str">
        <f t="shared" si="7"/>
        <v/>
      </c>
      <c r="AB18" s="30" t="str">
        <f t="shared" si="7"/>
        <v/>
      </c>
      <c r="AC18" s="30" t="str">
        <f t="shared" si="7"/>
        <v/>
      </c>
      <c r="AD18" s="30" t="str">
        <f t="shared" si="7"/>
        <v/>
      </c>
      <c r="AE18" s="30" t="str">
        <f t="shared" si="8"/>
        <v/>
      </c>
      <c r="AF18" s="30" t="str">
        <f t="shared" si="8"/>
        <v/>
      </c>
      <c r="AG18" s="30" t="str">
        <f t="shared" si="8"/>
        <v/>
      </c>
      <c r="AH18" s="30" t="str">
        <f t="shared" si="8"/>
        <v/>
      </c>
      <c r="AI18" s="30" t="str">
        <f t="shared" si="8"/>
        <v/>
      </c>
      <c r="AJ18" s="30" t="str">
        <f t="shared" si="8"/>
        <v/>
      </c>
      <c r="AK18" s="30" t="str">
        <f t="shared" si="8"/>
        <v/>
      </c>
      <c r="AL18" s="30" t="str">
        <f t="shared" si="8"/>
        <v/>
      </c>
      <c r="AM18" s="30" t="str">
        <f t="shared" si="8"/>
        <v/>
      </c>
    </row>
    <row r="19" spans="2:39" x14ac:dyDescent="0.3">
      <c r="B19" s="3"/>
      <c r="D19" s="23"/>
      <c r="E19" s="1"/>
      <c r="F19" s="1"/>
      <c r="G19" s="1"/>
      <c r="H19" s="1"/>
      <c r="I19" s="3"/>
      <c r="J19" s="26"/>
      <c r="K19" s="1"/>
      <c r="M19" s="12" t="s">
        <v>378</v>
      </c>
      <c r="N19" s="31">
        <f>IF(N15="",1000,SUM(N13:N15))</f>
        <v>1000</v>
      </c>
      <c r="O19" s="31">
        <f t="shared" ref="O19:AM19" si="10">IF(O15="",1000,SUM(O13:O15))</f>
        <v>1000</v>
      </c>
      <c r="P19" s="31">
        <f t="shared" si="10"/>
        <v>1000</v>
      </c>
      <c r="Q19" s="31">
        <f t="shared" si="10"/>
        <v>1000</v>
      </c>
      <c r="R19" s="31">
        <f t="shared" si="10"/>
        <v>1000</v>
      </c>
      <c r="S19" s="31">
        <f t="shared" si="10"/>
        <v>1000</v>
      </c>
      <c r="T19" s="31">
        <f t="shared" si="10"/>
        <v>1000</v>
      </c>
      <c r="U19" s="31">
        <f t="shared" si="10"/>
        <v>1000</v>
      </c>
      <c r="V19" s="31">
        <f t="shared" si="10"/>
        <v>1000</v>
      </c>
      <c r="W19" s="31">
        <f t="shared" si="10"/>
        <v>1000</v>
      </c>
      <c r="X19" s="31">
        <f t="shared" si="10"/>
        <v>1000</v>
      </c>
      <c r="Y19" s="31">
        <f t="shared" si="10"/>
        <v>1000</v>
      </c>
      <c r="Z19" s="31">
        <f t="shared" si="10"/>
        <v>1000</v>
      </c>
      <c r="AA19" s="31">
        <f t="shared" si="10"/>
        <v>1000</v>
      </c>
      <c r="AB19" s="31">
        <f t="shared" si="10"/>
        <v>1000</v>
      </c>
      <c r="AC19" s="31">
        <f t="shared" si="10"/>
        <v>1000</v>
      </c>
      <c r="AD19" s="31">
        <f t="shared" si="10"/>
        <v>1000</v>
      </c>
      <c r="AE19" s="31">
        <f t="shared" si="10"/>
        <v>1000</v>
      </c>
      <c r="AF19" s="31">
        <f t="shared" si="10"/>
        <v>1000</v>
      </c>
      <c r="AG19" s="31">
        <f t="shared" si="10"/>
        <v>1000</v>
      </c>
      <c r="AH19" s="31">
        <f t="shared" si="10"/>
        <v>1000</v>
      </c>
      <c r="AI19" s="31">
        <f t="shared" si="10"/>
        <v>1000</v>
      </c>
      <c r="AJ19" s="31">
        <f t="shared" si="10"/>
        <v>1000</v>
      </c>
      <c r="AK19" s="31">
        <f t="shared" si="10"/>
        <v>1000</v>
      </c>
      <c r="AL19" s="31">
        <f t="shared" si="10"/>
        <v>1000</v>
      </c>
      <c r="AM19" s="31">
        <f t="shared" si="10"/>
        <v>1000</v>
      </c>
    </row>
    <row r="20" spans="2:39" x14ac:dyDescent="0.3">
      <c r="B20" s="3"/>
      <c r="D20" s="23"/>
      <c r="E20" s="1"/>
      <c r="F20" s="1"/>
      <c r="G20" s="1"/>
      <c r="H20" s="1"/>
      <c r="I20" s="3"/>
      <c r="J20" s="26"/>
      <c r="K20" s="1"/>
      <c r="M20" s="12" t="s">
        <v>163</v>
      </c>
      <c r="N20" s="32">
        <f>RANK(N19,($N$10:$AM$10,$N$19:$AM$19,$N$28:$AM$28, $N$37:$AM$37),1)</f>
        <v>3</v>
      </c>
      <c r="O20" s="32">
        <f>RANK(O19,($N$10:$AM$10,$N$19:$AM$19,$N$28:$AM$28, $N$37:$AM$37),1)</f>
        <v>3</v>
      </c>
      <c r="P20" s="32">
        <f>RANK(P19,($N$10:$AM$10,$N$19:$AM$19,$N$28:$AM$28, $N$37:$AM$37),1)</f>
        <v>3</v>
      </c>
      <c r="Q20" s="32">
        <f>RANK(Q19,($N$10:$AM$10,$N$19:$AM$19,$N$28:$AM$28, $N$37:$AM$37),1)</f>
        <v>3</v>
      </c>
      <c r="R20" s="32">
        <f>RANK(R19,($N$10:$AM$10,$N$19:$AM$19,$N$28:$AM$28, $N$37:$AM$37),1)</f>
        <v>3</v>
      </c>
      <c r="S20" s="32">
        <f>RANK(S19,($N$10:$AM$10,$N$19:$AM$19,$N$28:$AM$28, $N$37:$AM$37),1)</f>
        <v>3</v>
      </c>
      <c r="T20" s="32">
        <f>RANK(T19,($N$10:$AM$10,$N$19:$AM$19,$N$28:$AM$28, $N$37:$AM$37),1)</f>
        <v>3</v>
      </c>
      <c r="U20" s="32">
        <f>RANK(U19,($N$10:$AM$10,$N$19:$AM$19,$N$28:$AM$28, $N$37:$AM$37),1)</f>
        <v>3</v>
      </c>
      <c r="V20" s="32">
        <f>RANK(V19,($N$10:$AM$10,$N$19:$AM$19,$N$28:$AM$28, $N$37:$AM$37),1)</f>
        <v>3</v>
      </c>
      <c r="W20" s="32">
        <f>RANK(W19,($N$10:$AM$10,$N$19:$AM$19,$N$28:$AM$28, $N$37:$AM$37),1)</f>
        <v>3</v>
      </c>
      <c r="X20" s="32">
        <f>RANK(X19,($N$10:$AM$10,$N$19:$AM$19,$N$28:$AM$28, $N$37:$AM$37),1)</f>
        <v>3</v>
      </c>
      <c r="Y20" s="32">
        <f>RANK(Y19,($N$10:$AM$10,$N$19:$AM$19,$N$28:$AM$28, $N$37:$AM$37),1)</f>
        <v>3</v>
      </c>
      <c r="Z20" s="32">
        <f>RANK(Z19,($N$10:$AM$10,$N$19:$AM$19,$N$28:$AM$28, $N$37:$AM$37),1)</f>
        <v>3</v>
      </c>
      <c r="AA20" s="32">
        <f>RANK(AA19,($N$10:$AM$10,$N$19:$AM$19,$N$28:$AM$28, $N$37:$AM$37),1)</f>
        <v>3</v>
      </c>
      <c r="AB20" s="32">
        <f>RANK(AB19,($N$10:$AM$10,$N$19:$AM$19,$N$28:$AM$28, $N$37:$AM$37),1)</f>
        <v>3</v>
      </c>
      <c r="AC20" s="32">
        <f>RANK(AC19,($N$10:$AM$10,$N$19:$AM$19,$N$28:$AM$28, $N$37:$AM$37),1)</f>
        <v>3</v>
      </c>
      <c r="AD20" s="32">
        <f>RANK(AD19,($N$10:$AM$10,$N$19:$AM$19,$N$28:$AM$28, $N$37:$AM$37),1)</f>
        <v>3</v>
      </c>
      <c r="AE20" s="32">
        <f>RANK(AE19,($N$10:$AM$10,$N$19:$AM$19,$N$28:$AM$28, $N$37:$AM$37),1)</f>
        <v>3</v>
      </c>
      <c r="AF20" s="32">
        <f>RANK(AF19,($N$10:$AM$10,$N$19:$AM$19,$N$28:$AM$28, $N$37:$AM$37),1)</f>
        <v>3</v>
      </c>
      <c r="AG20" s="32">
        <f>RANK(AG19,($N$10:$AM$10,$N$19:$AM$19,$N$28:$AM$28, $N$37:$AM$37),1)</f>
        <v>3</v>
      </c>
      <c r="AH20" s="32">
        <f>RANK(AH19,($N$10:$AM$10,$N$19:$AM$19,$N$28:$AM$28, $N$37:$AM$37),1)</f>
        <v>3</v>
      </c>
      <c r="AI20" s="32">
        <f>RANK(AI19,($N$10:$AM$10,$N$19:$AM$19,$N$28:$AM$28, $N$37:$AM$37),1)</f>
        <v>3</v>
      </c>
      <c r="AJ20" s="32">
        <f>RANK(AJ19,($N$10:$AM$10,$N$19:$AM$19,$N$28:$AM$28, $N$37:$AM$37),1)</f>
        <v>3</v>
      </c>
      <c r="AK20" s="32">
        <f>RANK(AK19,($N$10:$AM$10,$N$19:$AM$19,$N$28:$AM$28, $N$37:$AM$37),1)</f>
        <v>3</v>
      </c>
      <c r="AL20" s="32">
        <f>RANK(AL19,($N$10:$AM$10,$N$19:$AM$19,$N$28:$AM$28, $N$37:$AM$37),1)</f>
        <v>3</v>
      </c>
      <c r="AM20" s="32">
        <f>RANK(AM19,($N$10:$AM$10,$N$19:$AM$19,$N$28:$AM$28, $N$37:$AM$37),1)</f>
        <v>3</v>
      </c>
    </row>
    <row r="21" spans="2:39" x14ac:dyDescent="0.3">
      <c r="B21" s="3"/>
      <c r="D21" s="23"/>
      <c r="E21" s="1"/>
      <c r="F21" s="1"/>
      <c r="G21" s="1"/>
      <c r="H21" s="1"/>
      <c r="I21" s="3"/>
      <c r="J21" s="26"/>
      <c r="K21" s="1"/>
    </row>
    <row r="22" spans="2:39" x14ac:dyDescent="0.3">
      <c r="B22" s="3"/>
      <c r="D22" s="23"/>
      <c r="E22" s="1"/>
      <c r="F22" s="1"/>
      <c r="G22" s="1"/>
      <c r="H22" s="1"/>
      <c r="I22" s="3"/>
      <c r="J22" s="26"/>
      <c r="K22" s="1"/>
      <c r="M22">
        <v>7</v>
      </c>
      <c r="N22" s="30" t="str">
        <f>+IF(ISNA(VLOOKUP(N$3&amp;"  "&amp;$M22,$A$3:$I$110,2,0)),"",VLOOKUP(N$3&amp;"  "&amp;$M22,$A$3:$I$110,2,0))</f>
        <v/>
      </c>
      <c r="O22" s="30" t="str">
        <f t="shared" ref="O22:AM27" si="11">+IF(ISNA(VLOOKUP(O$3&amp;"  "&amp;$M22,$A$3:$I$110,2,0)),"",VLOOKUP(O$3&amp;"  "&amp;$M22,$A$3:$I$110,2,0))</f>
        <v/>
      </c>
      <c r="P22" s="30" t="str">
        <f t="shared" si="11"/>
        <v/>
      </c>
      <c r="Q22" s="30" t="str">
        <f t="shared" si="11"/>
        <v/>
      </c>
      <c r="R22" s="30" t="str">
        <f t="shared" si="11"/>
        <v/>
      </c>
      <c r="S22" s="30" t="str">
        <f t="shared" si="11"/>
        <v/>
      </c>
      <c r="T22" s="30" t="str">
        <f t="shared" si="11"/>
        <v/>
      </c>
      <c r="U22" s="30" t="str">
        <f t="shared" si="11"/>
        <v/>
      </c>
      <c r="V22" s="30" t="str">
        <f t="shared" si="11"/>
        <v/>
      </c>
      <c r="W22" s="30" t="str">
        <f t="shared" si="11"/>
        <v/>
      </c>
      <c r="X22" s="30" t="str">
        <f t="shared" si="11"/>
        <v/>
      </c>
      <c r="Y22" s="30" t="str">
        <f t="shared" si="11"/>
        <v/>
      </c>
      <c r="Z22" s="30" t="str">
        <f t="shared" si="11"/>
        <v/>
      </c>
      <c r="AA22" s="30" t="str">
        <f t="shared" si="11"/>
        <v/>
      </c>
      <c r="AB22" s="30" t="str">
        <f t="shared" si="11"/>
        <v/>
      </c>
      <c r="AC22" s="30" t="str">
        <f t="shared" si="11"/>
        <v/>
      </c>
      <c r="AD22" s="30" t="str">
        <f t="shared" si="11"/>
        <v/>
      </c>
      <c r="AE22" s="30" t="str">
        <f t="shared" si="11"/>
        <v/>
      </c>
      <c r="AF22" s="30" t="str">
        <f t="shared" si="11"/>
        <v/>
      </c>
      <c r="AG22" s="30" t="str">
        <f t="shared" si="11"/>
        <v/>
      </c>
      <c r="AH22" s="30" t="str">
        <f t="shared" si="11"/>
        <v/>
      </c>
      <c r="AI22" s="30" t="str">
        <f t="shared" si="11"/>
        <v/>
      </c>
      <c r="AJ22" s="30" t="str">
        <f t="shared" si="11"/>
        <v/>
      </c>
      <c r="AK22" s="30" t="str">
        <f t="shared" si="11"/>
        <v/>
      </c>
      <c r="AL22" s="30" t="str">
        <f t="shared" si="11"/>
        <v/>
      </c>
      <c r="AM22" s="30" t="str">
        <f t="shared" si="11"/>
        <v/>
      </c>
    </row>
    <row r="23" spans="2:39" x14ac:dyDescent="0.3">
      <c r="B23" s="3"/>
      <c r="D23" s="23"/>
      <c r="E23" s="1"/>
      <c r="F23" s="1"/>
      <c r="G23" s="1"/>
      <c r="H23" s="1"/>
      <c r="I23" s="3"/>
      <c r="J23" s="26"/>
      <c r="K23" s="1"/>
      <c r="M23">
        <v>8</v>
      </c>
      <c r="N23" s="30" t="str">
        <f t="shared" ref="N23:AC27" si="12">+IF(ISNA(VLOOKUP(N$3&amp;"  "&amp;$M23,$A$3:$I$110,2,0)),"",VLOOKUP(N$3&amp;"  "&amp;$M23,$A$3:$I$110,2,0))</f>
        <v/>
      </c>
      <c r="O23" s="30" t="str">
        <f t="shared" si="12"/>
        <v/>
      </c>
      <c r="P23" s="30" t="str">
        <f t="shared" si="12"/>
        <v/>
      </c>
      <c r="Q23" s="30" t="str">
        <f t="shared" si="12"/>
        <v/>
      </c>
      <c r="R23" s="30" t="str">
        <f t="shared" si="12"/>
        <v/>
      </c>
      <c r="S23" s="30" t="str">
        <f t="shared" si="12"/>
        <v/>
      </c>
      <c r="T23" s="30" t="str">
        <f t="shared" si="12"/>
        <v/>
      </c>
      <c r="U23" s="30" t="str">
        <f t="shared" si="12"/>
        <v/>
      </c>
      <c r="V23" s="30" t="str">
        <f t="shared" si="12"/>
        <v/>
      </c>
      <c r="W23" s="30" t="str">
        <f t="shared" si="12"/>
        <v/>
      </c>
      <c r="X23" s="30" t="str">
        <f t="shared" si="12"/>
        <v/>
      </c>
      <c r="Y23" s="30" t="str">
        <f t="shared" si="12"/>
        <v/>
      </c>
      <c r="Z23" s="30" t="str">
        <f t="shared" si="12"/>
        <v/>
      </c>
      <c r="AA23" s="30" t="str">
        <f t="shared" si="12"/>
        <v/>
      </c>
      <c r="AB23" s="30" t="str">
        <f t="shared" si="12"/>
        <v/>
      </c>
      <c r="AC23" s="30" t="str">
        <f t="shared" si="12"/>
        <v/>
      </c>
      <c r="AD23" s="30" t="str">
        <f t="shared" si="11"/>
        <v/>
      </c>
      <c r="AE23" s="30" t="str">
        <f t="shared" si="11"/>
        <v/>
      </c>
      <c r="AF23" s="30" t="str">
        <f t="shared" si="11"/>
        <v/>
      </c>
      <c r="AG23" s="30" t="str">
        <f t="shared" si="11"/>
        <v/>
      </c>
      <c r="AH23" s="30" t="str">
        <f t="shared" si="11"/>
        <v/>
      </c>
      <c r="AI23" s="30" t="str">
        <f t="shared" si="11"/>
        <v/>
      </c>
      <c r="AJ23" s="30" t="str">
        <f t="shared" si="11"/>
        <v/>
      </c>
      <c r="AK23" s="30" t="str">
        <f t="shared" si="11"/>
        <v/>
      </c>
      <c r="AL23" s="30" t="str">
        <f t="shared" si="11"/>
        <v/>
      </c>
      <c r="AM23" s="30" t="str">
        <f t="shared" si="11"/>
        <v/>
      </c>
    </row>
    <row r="24" spans="2:39" x14ac:dyDescent="0.3">
      <c r="B24" s="3"/>
      <c r="D24" s="23"/>
      <c r="E24" s="1"/>
      <c r="F24" s="1"/>
      <c r="G24" s="1"/>
      <c r="H24" s="1"/>
      <c r="I24" s="3"/>
      <c r="J24" s="26"/>
      <c r="K24" s="1"/>
      <c r="M24">
        <v>9</v>
      </c>
      <c r="N24" s="30" t="str">
        <f t="shared" si="12"/>
        <v/>
      </c>
      <c r="O24" s="30" t="str">
        <f t="shared" si="11"/>
        <v/>
      </c>
      <c r="P24" s="30" t="str">
        <f t="shared" si="11"/>
        <v/>
      </c>
      <c r="Q24" s="30" t="str">
        <f t="shared" si="11"/>
        <v/>
      </c>
      <c r="R24" s="30" t="str">
        <f t="shared" si="11"/>
        <v/>
      </c>
      <c r="S24" s="30" t="str">
        <f t="shared" si="11"/>
        <v/>
      </c>
      <c r="T24" s="30" t="str">
        <f t="shared" si="11"/>
        <v/>
      </c>
      <c r="U24" s="30" t="str">
        <f t="shared" si="11"/>
        <v/>
      </c>
      <c r="V24" s="30" t="str">
        <f t="shared" si="11"/>
        <v/>
      </c>
      <c r="W24" s="30" t="str">
        <f t="shared" si="11"/>
        <v/>
      </c>
      <c r="X24" s="30" t="str">
        <f t="shared" si="11"/>
        <v/>
      </c>
      <c r="Y24" s="30" t="str">
        <f t="shared" si="11"/>
        <v/>
      </c>
      <c r="Z24" s="30" t="str">
        <f t="shared" si="11"/>
        <v/>
      </c>
      <c r="AA24" s="30" t="str">
        <f t="shared" si="11"/>
        <v/>
      </c>
      <c r="AB24" s="30" t="str">
        <f t="shared" si="11"/>
        <v/>
      </c>
      <c r="AC24" s="30" t="str">
        <f t="shared" si="11"/>
        <v/>
      </c>
      <c r="AD24" s="30" t="str">
        <f t="shared" si="11"/>
        <v/>
      </c>
      <c r="AE24" s="30" t="str">
        <f t="shared" si="11"/>
        <v/>
      </c>
      <c r="AF24" s="30" t="str">
        <f t="shared" si="11"/>
        <v/>
      </c>
      <c r="AG24" s="30" t="str">
        <f t="shared" si="11"/>
        <v/>
      </c>
      <c r="AH24" s="30" t="str">
        <f t="shared" si="11"/>
        <v/>
      </c>
      <c r="AI24" s="30" t="str">
        <f t="shared" si="11"/>
        <v/>
      </c>
      <c r="AJ24" s="30" t="str">
        <f t="shared" si="11"/>
        <v/>
      </c>
      <c r="AK24" s="30" t="str">
        <f t="shared" si="11"/>
        <v/>
      </c>
      <c r="AL24" s="30" t="str">
        <f t="shared" si="11"/>
        <v/>
      </c>
      <c r="AM24" s="30" t="str">
        <f t="shared" si="11"/>
        <v/>
      </c>
    </row>
    <row r="25" spans="2:39" x14ac:dyDescent="0.3">
      <c r="B25" s="3"/>
      <c r="D25" s="23"/>
      <c r="E25" s="1"/>
      <c r="F25" s="1"/>
      <c r="G25" s="1"/>
      <c r="H25" s="1"/>
      <c r="I25" s="3"/>
      <c r="J25" s="26"/>
      <c r="K25" s="1"/>
      <c r="N25" s="30" t="str">
        <f t="shared" si="12"/>
        <v/>
      </c>
      <c r="O25" s="30" t="str">
        <f t="shared" si="11"/>
        <v/>
      </c>
      <c r="P25" s="30" t="str">
        <f t="shared" si="11"/>
        <v/>
      </c>
      <c r="Q25" s="30" t="str">
        <f t="shared" si="11"/>
        <v/>
      </c>
      <c r="R25" s="30" t="str">
        <f t="shared" si="11"/>
        <v/>
      </c>
      <c r="S25" s="30" t="str">
        <f t="shared" si="11"/>
        <v/>
      </c>
      <c r="T25" s="30" t="str">
        <f t="shared" si="11"/>
        <v/>
      </c>
      <c r="U25" s="30" t="str">
        <f t="shared" si="11"/>
        <v/>
      </c>
      <c r="V25" s="30" t="str">
        <f t="shared" si="11"/>
        <v/>
      </c>
      <c r="W25" s="30" t="str">
        <f t="shared" si="11"/>
        <v/>
      </c>
      <c r="X25" s="30" t="str">
        <f t="shared" si="11"/>
        <v/>
      </c>
      <c r="Y25" s="30" t="str">
        <f t="shared" si="11"/>
        <v/>
      </c>
      <c r="Z25" s="30" t="str">
        <f t="shared" si="11"/>
        <v/>
      </c>
      <c r="AA25" s="30" t="str">
        <f t="shared" si="11"/>
        <v/>
      </c>
      <c r="AB25" s="30" t="str">
        <f t="shared" si="11"/>
        <v/>
      </c>
      <c r="AC25" s="30" t="str">
        <f t="shared" si="11"/>
        <v/>
      </c>
      <c r="AD25" s="30" t="str">
        <f t="shared" si="11"/>
        <v/>
      </c>
      <c r="AE25" s="30" t="str">
        <f t="shared" si="11"/>
        <v/>
      </c>
      <c r="AF25" s="30" t="str">
        <f t="shared" si="11"/>
        <v/>
      </c>
      <c r="AG25" s="30" t="str">
        <f t="shared" si="11"/>
        <v/>
      </c>
      <c r="AH25" s="30" t="str">
        <f t="shared" si="11"/>
        <v/>
      </c>
      <c r="AI25" s="30" t="str">
        <f t="shared" si="11"/>
        <v/>
      </c>
      <c r="AJ25" s="30" t="str">
        <f t="shared" si="11"/>
        <v/>
      </c>
      <c r="AK25" s="30" t="str">
        <f t="shared" si="11"/>
        <v/>
      </c>
      <c r="AL25" s="30" t="str">
        <f t="shared" si="11"/>
        <v/>
      </c>
      <c r="AM25" s="30" t="str">
        <f t="shared" si="11"/>
        <v/>
      </c>
    </row>
    <row r="26" spans="2:39" x14ac:dyDescent="0.3">
      <c r="B26" s="3"/>
      <c r="D26" s="23"/>
      <c r="E26" s="1"/>
      <c r="F26" s="1"/>
      <c r="G26" s="1"/>
      <c r="H26" s="1"/>
      <c r="I26" s="3"/>
      <c r="J26" s="26"/>
      <c r="K26" s="1"/>
      <c r="N26" s="30" t="str">
        <f t="shared" si="12"/>
        <v/>
      </c>
      <c r="O26" s="30" t="str">
        <f t="shared" si="11"/>
        <v/>
      </c>
      <c r="P26" s="30" t="str">
        <f t="shared" si="11"/>
        <v/>
      </c>
      <c r="Q26" s="30" t="str">
        <f t="shared" si="11"/>
        <v/>
      </c>
      <c r="R26" s="30" t="str">
        <f t="shared" si="11"/>
        <v/>
      </c>
      <c r="S26" s="30" t="str">
        <f t="shared" si="11"/>
        <v/>
      </c>
      <c r="T26" s="30" t="str">
        <f t="shared" si="11"/>
        <v/>
      </c>
      <c r="U26" s="30" t="str">
        <f t="shared" si="11"/>
        <v/>
      </c>
      <c r="V26" s="30" t="str">
        <f t="shared" si="11"/>
        <v/>
      </c>
      <c r="W26" s="30" t="str">
        <f t="shared" si="11"/>
        <v/>
      </c>
      <c r="X26" s="30" t="str">
        <f t="shared" si="11"/>
        <v/>
      </c>
      <c r="Y26" s="30" t="str">
        <f t="shared" si="11"/>
        <v/>
      </c>
      <c r="Z26" s="30" t="str">
        <f t="shared" si="11"/>
        <v/>
      </c>
      <c r="AA26" s="30" t="str">
        <f t="shared" si="11"/>
        <v/>
      </c>
      <c r="AB26" s="30" t="str">
        <f t="shared" si="11"/>
        <v/>
      </c>
      <c r="AC26" s="30" t="str">
        <f t="shared" si="11"/>
        <v/>
      </c>
      <c r="AD26" s="30" t="str">
        <f t="shared" si="11"/>
        <v/>
      </c>
      <c r="AE26" s="30" t="str">
        <f t="shared" si="11"/>
        <v/>
      </c>
      <c r="AF26" s="30" t="str">
        <f t="shared" si="11"/>
        <v/>
      </c>
      <c r="AG26" s="30" t="str">
        <f t="shared" si="11"/>
        <v/>
      </c>
      <c r="AH26" s="30" t="str">
        <f t="shared" si="11"/>
        <v/>
      </c>
      <c r="AI26" s="30" t="str">
        <f t="shared" si="11"/>
        <v/>
      </c>
      <c r="AJ26" s="30" t="str">
        <f t="shared" si="11"/>
        <v/>
      </c>
      <c r="AK26" s="30" t="str">
        <f t="shared" si="11"/>
        <v/>
      </c>
      <c r="AL26" s="30" t="str">
        <f t="shared" si="11"/>
        <v/>
      </c>
      <c r="AM26" s="30" t="str">
        <f t="shared" si="11"/>
        <v/>
      </c>
    </row>
    <row r="27" spans="2:39" x14ac:dyDescent="0.3">
      <c r="B27" s="3"/>
      <c r="D27" s="23"/>
      <c r="E27" s="1"/>
      <c r="F27" s="1"/>
      <c r="G27" s="1"/>
      <c r="H27" s="1"/>
      <c r="I27" s="3"/>
      <c r="J27" s="26"/>
      <c r="K27" s="1"/>
      <c r="N27" s="30" t="str">
        <f t="shared" si="12"/>
        <v/>
      </c>
      <c r="O27" s="30" t="str">
        <f t="shared" si="11"/>
        <v/>
      </c>
      <c r="P27" s="30" t="str">
        <f t="shared" si="11"/>
        <v/>
      </c>
      <c r="Q27" s="30" t="str">
        <f t="shared" si="11"/>
        <v/>
      </c>
      <c r="R27" s="30" t="str">
        <f t="shared" si="11"/>
        <v/>
      </c>
      <c r="S27" s="30" t="str">
        <f t="shared" si="11"/>
        <v/>
      </c>
      <c r="T27" s="30" t="str">
        <f t="shared" si="11"/>
        <v/>
      </c>
      <c r="U27" s="30" t="str">
        <f t="shared" si="11"/>
        <v/>
      </c>
      <c r="V27" s="30" t="str">
        <f t="shared" si="11"/>
        <v/>
      </c>
      <c r="W27" s="30" t="str">
        <f t="shared" si="11"/>
        <v/>
      </c>
      <c r="X27" s="30" t="str">
        <f t="shared" si="11"/>
        <v/>
      </c>
      <c r="Y27" s="30" t="str">
        <f t="shared" si="11"/>
        <v/>
      </c>
      <c r="Z27" s="30" t="str">
        <f t="shared" si="11"/>
        <v/>
      </c>
      <c r="AA27" s="30" t="str">
        <f t="shared" si="11"/>
        <v/>
      </c>
      <c r="AB27" s="30" t="str">
        <f t="shared" si="11"/>
        <v/>
      </c>
      <c r="AC27" s="30" t="str">
        <f t="shared" si="11"/>
        <v/>
      </c>
      <c r="AD27" s="30" t="str">
        <f t="shared" si="11"/>
        <v/>
      </c>
      <c r="AE27" s="30" t="str">
        <f t="shared" si="11"/>
        <v/>
      </c>
      <c r="AF27" s="30" t="str">
        <f t="shared" si="11"/>
        <v/>
      </c>
      <c r="AG27" s="30" t="str">
        <f t="shared" si="11"/>
        <v/>
      </c>
      <c r="AH27" s="30" t="str">
        <f t="shared" si="11"/>
        <v/>
      </c>
      <c r="AI27" s="30" t="str">
        <f t="shared" si="11"/>
        <v/>
      </c>
      <c r="AJ27" s="30" t="str">
        <f t="shared" si="11"/>
        <v/>
      </c>
      <c r="AK27" s="30" t="str">
        <f t="shared" si="11"/>
        <v/>
      </c>
      <c r="AL27" s="30" t="str">
        <f t="shared" si="11"/>
        <v/>
      </c>
      <c r="AM27" s="30" t="str">
        <f t="shared" si="11"/>
        <v/>
      </c>
    </row>
    <row r="28" spans="2:39" x14ac:dyDescent="0.3">
      <c r="B28" s="3"/>
      <c r="D28" s="23"/>
      <c r="E28" s="1"/>
      <c r="F28" s="1"/>
      <c r="G28" s="1"/>
      <c r="H28" s="1"/>
      <c r="I28" s="3"/>
      <c r="J28" s="26"/>
      <c r="K28" s="1"/>
      <c r="M28" s="12" t="s">
        <v>378</v>
      </c>
      <c r="N28" s="31">
        <f>IF(N24="",1000,SUM(N22:N24))</f>
        <v>1000</v>
      </c>
      <c r="O28" s="31">
        <f t="shared" ref="O28:AM28" si="13">IF(O24="",1000,SUM(O22:O24))</f>
        <v>1000</v>
      </c>
      <c r="P28" s="31">
        <f t="shared" si="13"/>
        <v>1000</v>
      </c>
      <c r="Q28" s="31">
        <f t="shared" si="13"/>
        <v>1000</v>
      </c>
      <c r="R28" s="31">
        <f t="shared" si="13"/>
        <v>1000</v>
      </c>
      <c r="S28" s="31">
        <f t="shared" si="13"/>
        <v>1000</v>
      </c>
      <c r="T28" s="31">
        <f t="shared" si="13"/>
        <v>1000</v>
      </c>
      <c r="U28" s="31">
        <f t="shared" si="13"/>
        <v>1000</v>
      </c>
      <c r="V28" s="31">
        <f t="shared" si="13"/>
        <v>1000</v>
      </c>
      <c r="W28" s="31">
        <f t="shared" si="13"/>
        <v>1000</v>
      </c>
      <c r="X28" s="31">
        <f t="shared" si="13"/>
        <v>1000</v>
      </c>
      <c r="Y28" s="31">
        <f t="shared" si="13"/>
        <v>1000</v>
      </c>
      <c r="Z28" s="31">
        <f t="shared" si="13"/>
        <v>1000</v>
      </c>
      <c r="AA28" s="31">
        <f t="shared" si="13"/>
        <v>1000</v>
      </c>
      <c r="AB28" s="31">
        <f t="shared" si="13"/>
        <v>1000</v>
      </c>
      <c r="AC28" s="31">
        <f t="shared" si="13"/>
        <v>1000</v>
      </c>
      <c r="AD28" s="31">
        <f t="shared" si="13"/>
        <v>1000</v>
      </c>
      <c r="AE28" s="31">
        <f t="shared" si="13"/>
        <v>1000</v>
      </c>
      <c r="AF28" s="31">
        <f t="shared" si="13"/>
        <v>1000</v>
      </c>
      <c r="AG28" s="31">
        <f t="shared" si="13"/>
        <v>1000</v>
      </c>
      <c r="AH28" s="31">
        <f t="shared" si="13"/>
        <v>1000</v>
      </c>
      <c r="AI28" s="31">
        <f t="shared" si="13"/>
        <v>1000</v>
      </c>
      <c r="AJ28" s="31">
        <f t="shared" si="13"/>
        <v>1000</v>
      </c>
      <c r="AK28" s="31">
        <f t="shared" si="13"/>
        <v>1000</v>
      </c>
      <c r="AL28" s="31">
        <f t="shared" si="13"/>
        <v>1000</v>
      </c>
      <c r="AM28" s="31">
        <f t="shared" si="13"/>
        <v>1000</v>
      </c>
    </row>
    <row r="29" spans="2:39" x14ac:dyDescent="0.3">
      <c r="B29" s="3"/>
      <c r="D29" s="23"/>
      <c r="E29" s="1"/>
      <c r="F29" s="1"/>
      <c r="G29" s="1"/>
      <c r="H29" s="1"/>
      <c r="I29" s="3"/>
      <c r="J29" s="26"/>
      <c r="K29" s="1"/>
      <c r="M29" s="12" t="s">
        <v>163</v>
      </c>
      <c r="N29" s="32">
        <f>RANK(N28,($N$10:$AM$10,$N$19:$AM$19,$N$28:$AM$28, $N$37:$AM$37),1)</f>
        <v>3</v>
      </c>
      <c r="O29" s="32">
        <f>RANK(O28,($N$10:$AM$10,$N$19:$AM$19,$N$28:$AM$28, $N$37:$AM$37),1)</f>
        <v>3</v>
      </c>
      <c r="P29" s="32">
        <f>RANK(P28,($N$10:$AM$10,$N$19:$AM$19,$N$28:$AM$28, $N$37:$AM$37),1)</f>
        <v>3</v>
      </c>
      <c r="Q29" s="32">
        <f>RANK(Q28,($N$10:$AM$10,$N$19:$AM$19,$N$28:$AM$28, $N$37:$AM$37),1)</f>
        <v>3</v>
      </c>
      <c r="R29" s="32">
        <f>RANK(R28,($N$10:$AM$10,$N$19:$AM$19,$N$28:$AM$28, $N$37:$AM$37),1)</f>
        <v>3</v>
      </c>
      <c r="S29" s="32">
        <f>RANK(S28,($N$10:$AM$10,$N$19:$AM$19,$N$28:$AM$28, $N$37:$AM$37),1)</f>
        <v>3</v>
      </c>
      <c r="T29" s="32">
        <f>RANK(T28,($N$10:$AM$10,$N$19:$AM$19,$N$28:$AM$28, $N$37:$AM$37),1)</f>
        <v>3</v>
      </c>
      <c r="U29" s="32">
        <f>RANK(U28,($N$10:$AM$10,$N$19:$AM$19,$N$28:$AM$28, $N$37:$AM$37),1)</f>
        <v>3</v>
      </c>
      <c r="V29" s="32">
        <f>RANK(V28,($N$10:$AM$10,$N$19:$AM$19,$N$28:$AM$28, $N$37:$AM$37),1)</f>
        <v>3</v>
      </c>
      <c r="W29" s="32">
        <f>RANK(W28,($N$10:$AM$10,$N$19:$AM$19,$N$28:$AM$28, $N$37:$AM$37),1)</f>
        <v>3</v>
      </c>
      <c r="X29" s="32">
        <f>RANK(X28,($N$10:$AM$10,$N$19:$AM$19,$N$28:$AM$28, $N$37:$AM$37),1)</f>
        <v>3</v>
      </c>
      <c r="Y29" s="32">
        <f>RANK(Y28,($N$10:$AM$10,$N$19:$AM$19,$N$28:$AM$28, $N$37:$AM$37),1)</f>
        <v>3</v>
      </c>
      <c r="Z29" s="32">
        <f>RANK(Z28,($N$10:$AM$10,$N$19:$AM$19,$N$28:$AM$28, $N$37:$AM$37),1)</f>
        <v>3</v>
      </c>
      <c r="AA29" s="32">
        <f>RANK(AA28,($N$10:$AM$10,$N$19:$AM$19,$N$28:$AM$28, $N$37:$AM$37),1)</f>
        <v>3</v>
      </c>
      <c r="AB29" s="32">
        <f>RANK(AB28,($N$10:$AM$10,$N$19:$AM$19,$N$28:$AM$28, $N$37:$AM$37),1)</f>
        <v>3</v>
      </c>
      <c r="AC29" s="32">
        <f>RANK(AC28,($N$10:$AM$10,$N$19:$AM$19,$N$28:$AM$28, $N$37:$AM$37),1)</f>
        <v>3</v>
      </c>
      <c r="AD29" s="32">
        <f>RANK(AD28,($N$10:$AM$10,$N$19:$AM$19,$N$28:$AM$28, $N$37:$AM$37),1)</f>
        <v>3</v>
      </c>
      <c r="AE29" s="32">
        <f>RANK(AE28,($N$10:$AM$10,$N$19:$AM$19,$N$28:$AM$28, $N$37:$AM$37),1)</f>
        <v>3</v>
      </c>
      <c r="AF29" s="32">
        <f>RANK(AF28,($N$10:$AM$10,$N$19:$AM$19,$N$28:$AM$28, $N$37:$AM$37),1)</f>
        <v>3</v>
      </c>
      <c r="AG29" s="32">
        <f>RANK(AG28,($N$10:$AM$10,$N$19:$AM$19,$N$28:$AM$28, $N$37:$AM$37),1)</f>
        <v>3</v>
      </c>
      <c r="AH29" s="32">
        <f>RANK(AH28,($N$10:$AM$10,$N$19:$AM$19,$N$28:$AM$28, $N$37:$AM$37),1)</f>
        <v>3</v>
      </c>
      <c r="AI29" s="32">
        <f>RANK(AI28,($N$10:$AM$10,$N$19:$AM$19,$N$28:$AM$28, $N$37:$AM$37),1)</f>
        <v>3</v>
      </c>
      <c r="AJ29" s="32">
        <f>RANK(AJ28,($N$10:$AM$10,$N$19:$AM$19,$N$28:$AM$28, $N$37:$AM$37),1)</f>
        <v>3</v>
      </c>
      <c r="AK29" s="32">
        <f>RANK(AK28,($N$10:$AM$10,$N$19:$AM$19,$N$28:$AM$28, $N$37:$AM$37),1)</f>
        <v>3</v>
      </c>
      <c r="AL29" s="32">
        <f>RANK(AL28,($N$10:$AM$10,$N$19:$AM$19,$N$28:$AM$28, $N$37:$AM$37),1)</f>
        <v>3</v>
      </c>
      <c r="AM29" s="32">
        <f>RANK(AM28,($N$10:$AM$10,$N$19:$AM$19,$N$28:$AM$28, $N$37:$AM$37),1)</f>
        <v>3</v>
      </c>
    </row>
    <row r="30" spans="2:39" x14ac:dyDescent="0.3">
      <c r="B30" s="3"/>
      <c r="D30" s="23"/>
      <c r="E30" s="1"/>
      <c r="F30" s="1"/>
      <c r="G30" s="1"/>
      <c r="H30" s="1"/>
      <c r="I30" s="3"/>
      <c r="J30" s="26"/>
      <c r="K30" s="1"/>
    </row>
    <row r="31" spans="2:39" x14ac:dyDescent="0.3">
      <c r="B31" s="3"/>
      <c r="D31" s="23"/>
      <c r="E31" s="1"/>
      <c r="F31" s="1"/>
      <c r="G31" s="1"/>
      <c r="H31" s="1"/>
      <c r="I31" s="3"/>
      <c r="J31" s="26"/>
      <c r="K31" s="1"/>
      <c r="M31">
        <v>10</v>
      </c>
      <c r="N31" s="30" t="str">
        <f>+IF(ISNA(VLOOKUP(N$3&amp;"  "&amp;$M31,$A$3:$I$110,2,0)),"",VLOOKUP(N$3&amp;"  "&amp;$M31,$A$3:$I$110,2,0))</f>
        <v/>
      </c>
      <c r="O31" s="30" t="str">
        <f t="shared" ref="O31:AD36" si="14">+IF(ISNA(VLOOKUP(O$3&amp;"  "&amp;$M31,$A$3:$I$110,2,0)),"",VLOOKUP(O$3&amp;"  "&amp;$M31,$A$3:$I$110,2,0))</f>
        <v/>
      </c>
      <c r="P31" s="30" t="str">
        <f t="shared" si="14"/>
        <v/>
      </c>
      <c r="Q31" s="30" t="str">
        <f t="shared" si="14"/>
        <v/>
      </c>
      <c r="R31" s="30" t="str">
        <f t="shared" si="14"/>
        <v/>
      </c>
      <c r="S31" s="30" t="str">
        <f t="shared" si="14"/>
        <v/>
      </c>
      <c r="T31" s="30" t="str">
        <f t="shared" si="14"/>
        <v/>
      </c>
      <c r="U31" s="30" t="str">
        <f t="shared" si="14"/>
        <v/>
      </c>
      <c r="V31" s="30" t="str">
        <f t="shared" si="14"/>
        <v/>
      </c>
      <c r="W31" s="30" t="str">
        <f t="shared" si="14"/>
        <v/>
      </c>
      <c r="X31" s="30" t="str">
        <f t="shared" si="14"/>
        <v/>
      </c>
      <c r="Y31" s="30" t="str">
        <f t="shared" si="14"/>
        <v/>
      </c>
      <c r="Z31" s="30" t="str">
        <f t="shared" si="14"/>
        <v/>
      </c>
      <c r="AA31" s="30" t="str">
        <f t="shared" si="14"/>
        <v/>
      </c>
      <c r="AB31" s="30" t="str">
        <f t="shared" si="14"/>
        <v/>
      </c>
      <c r="AC31" s="30" t="str">
        <f t="shared" si="14"/>
        <v/>
      </c>
      <c r="AD31" s="30" t="str">
        <f t="shared" si="14"/>
        <v/>
      </c>
      <c r="AE31" s="30" t="str">
        <f t="shared" ref="AE31:AM36" si="15">+IF(ISNA(VLOOKUP(AE$3&amp;"  "&amp;$M31,$A$3:$I$110,2,0)),"",VLOOKUP(AE$3&amp;"  "&amp;$M31,$A$3:$I$110,2,0))</f>
        <v/>
      </c>
      <c r="AF31" s="30" t="str">
        <f t="shared" si="15"/>
        <v/>
      </c>
      <c r="AG31" s="30" t="str">
        <f t="shared" si="15"/>
        <v/>
      </c>
      <c r="AH31" s="30" t="str">
        <f t="shared" si="15"/>
        <v/>
      </c>
      <c r="AI31" s="30" t="str">
        <f t="shared" si="15"/>
        <v/>
      </c>
      <c r="AJ31" s="30" t="str">
        <f t="shared" si="15"/>
        <v/>
      </c>
      <c r="AK31" s="30" t="str">
        <f t="shared" si="15"/>
        <v/>
      </c>
      <c r="AL31" s="30" t="str">
        <f t="shared" si="15"/>
        <v/>
      </c>
      <c r="AM31" s="30" t="str">
        <f t="shared" si="15"/>
        <v/>
      </c>
    </row>
    <row r="32" spans="2:39" x14ac:dyDescent="0.3">
      <c r="B32" s="3"/>
      <c r="D32" s="23"/>
      <c r="E32" s="1"/>
      <c r="F32" s="1"/>
      <c r="G32" s="1"/>
      <c r="H32" s="1"/>
      <c r="I32" s="3"/>
      <c r="J32" s="26"/>
      <c r="K32" s="1"/>
      <c r="M32">
        <v>11</v>
      </c>
      <c r="N32" s="30" t="str">
        <f t="shared" ref="N32:N36" si="16">+IF(ISNA(VLOOKUP(N$3&amp;"  "&amp;$M32,$A$3:$I$110,2,0)),"",VLOOKUP(N$3&amp;"  "&amp;$M32,$A$3:$I$110,2,0))</f>
        <v/>
      </c>
      <c r="O32" s="30" t="str">
        <f t="shared" si="14"/>
        <v/>
      </c>
      <c r="P32" s="30" t="str">
        <f t="shared" si="14"/>
        <v/>
      </c>
      <c r="Q32" s="30" t="str">
        <f t="shared" si="14"/>
        <v/>
      </c>
      <c r="R32" s="30" t="str">
        <f t="shared" si="14"/>
        <v/>
      </c>
      <c r="S32" s="30" t="str">
        <f t="shared" si="14"/>
        <v/>
      </c>
      <c r="T32" s="30" t="str">
        <f t="shared" si="14"/>
        <v/>
      </c>
      <c r="U32" s="30" t="str">
        <f t="shared" si="14"/>
        <v/>
      </c>
      <c r="V32" s="30" t="str">
        <f t="shared" si="14"/>
        <v/>
      </c>
      <c r="W32" s="30" t="str">
        <f t="shared" si="14"/>
        <v/>
      </c>
      <c r="X32" s="30" t="str">
        <f t="shared" si="14"/>
        <v/>
      </c>
      <c r="Y32" s="30" t="str">
        <f t="shared" si="14"/>
        <v/>
      </c>
      <c r="Z32" s="30" t="str">
        <f t="shared" si="14"/>
        <v/>
      </c>
      <c r="AA32" s="30" t="str">
        <f t="shared" si="14"/>
        <v/>
      </c>
      <c r="AB32" s="30" t="str">
        <f t="shared" si="14"/>
        <v/>
      </c>
      <c r="AC32" s="30" t="str">
        <f t="shared" si="14"/>
        <v/>
      </c>
      <c r="AD32" s="30" t="str">
        <f t="shared" si="14"/>
        <v/>
      </c>
      <c r="AE32" s="30" t="str">
        <f t="shared" si="15"/>
        <v/>
      </c>
      <c r="AF32" s="30" t="str">
        <f t="shared" si="15"/>
        <v/>
      </c>
      <c r="AG32" s="30" t="str">
        <f t="shared" si="15"/>
        <v/>
      </c>
      <c r="AH32" s="30" t="str">
        <f t="shared" si="15"/>
        <v/>
      </c>
      <c r="AI32" s="30" t="str">
        <f t="shared" si="15"/>
        <v/>
      </c>
      <c r="AJ32" s="30" t="str">
        <f t="shared" si="15"/>
        <v/>
      </c>
      <c r="AK32" s="30" t="str">
        <f t="shared" si="15"/>
        <v/>
      </c>
      <c r="AL32" s="30" t="str">
        <f t="shared" si="15"/>
        <v/>
      </c>
      <c r="AM32" s="30" t="str">
        <f t="shared" si="15"/>
        <v/>
      </c>
    </row>
    <row r="33" spans="2:39" x14ac:dyDescent="0.3">
      <c r="B33" s="3"/>
      <c r="D33" s="23"/>
      <c r="E33" s="1"/>
      <c r="F33" s="1"/>
      <c r="G33" s="1"/>
      <c r="H33" s="1"/>
      <c r="I33" s="3"/>
      <c r="J33" s="26"/>
      <c r="K33" s="1"/>
      <c r="M33">
        <v>12</v>
      </c>
      <c r="N33" s="30" t="str">
        <f t="shared" si="16"/>
        <v/>
      </c>
      <c r="O33" s="30" t="str">
        <f t="shared" si="14"/>
        <v/>
      </c>
      <c r="P33" s="30" t="str">
        <f t="shared" si="14"/>
        <v/>
      </c>
      <c r="Q33" s="30" t="str">
        <f t="shared" si="14"/>
        <v/>
      </c>
      <c r="R33" s="30" t="str">
        <f t="shared" si="14"/>
        <v/>
      </c>
      <c r="S33" s="30" t="str">
        <f t="shared" si="14"/>
        <v/>
      </c>
      <c r="T33" s="30" t="str">
        <f t="shared" si="14"/>
        <v/>
      </c>
      <c r="U33" s="30" t="str">
        <f t="shared" si="14"/>
        <v/>
      </c>
      <c r="V33" s="30" t="str">
        <f t="shared" si="14"/>
        <v/>
      </c>
      <c r="W33" s="30" t="str">
        <f t="shared" si="14"/>
        <v/>
      </c>
      <c r="X33" s="30" t="str">
        <f t="shared" si="14"/>
        <v/>
      </c>
      <c r="Y33" s="30" t="str">
        <f t="shared" si="14"/>
        <v/>
      </c>
      <c r="Z33" s="30" t="str">
        <f t="shared" si="14"/>
        <v/>
      </c>
      <c r="AA33" s="30" t="str">
        <f t="shared" si="14"/>
        <v/>
      </c>
      <c r="AB33" s="30" t="str">
        <f t="shared" si="14"/>
        <v/>
      </c>
      <c r="AC33" s="30" t="str">
        <f t="shared" si="14"/>
        <v/>
      </c>
      <c r="AD33" s="30" t="str">
        <f t="shared" si="14"/>
        <v/>
      </c>
      <c r="AE33" s="30" t="str">
        <f t="shared" si="15"/>
        <v/>
      </c>
      <c r="AF33" s="30" t="str">
        <f t="shared" si="15"/>
        <v/>
      </c>
      <c r="AG33" s="30" t="str">
        <f t="shared" si="15"/>
        <v/>
      </c>
      <c r="AH33" s="30" t="str">
        <f t="shared" si="15"/>
        <v/>
      </c>
      <c r="AI33" s="30" t="str">
        <f t="shared" si="15"/>
        <v/>
      </c>
      <c r="AJ33" s="30" t="str">
        <f t="shared" si="15"/>
        <v/>
      </c>
      <c r="AK33" s="30" t="str">
        <f t="shared" si="15"/>
        <v/>
      </c>
      <c r="AL33" s="30" t="str">
        <f t="shared" si="15"/>
        <v/>
      </c>
      <c r="AM33" s="30" t="str">
        <f t="shared" si="15"/>
        <v/>
      </c>
    </row>
    <row r="34" spans="2:39" x14ac:dyDescent="0.3">
      <c r="B34" s="3"/>
      <c r="D34" s="23"/>
      <c r="E34" s="1"/>
      <c r="F34" s="1"/>
      <c r="G34" s="1"/>
      <c r="H34" s="1"/>
      <c r="I34" s="3"/>
      <c r="J34" s="26"/>
      <c r="K34" s="1"/>
      <c r="N34" s="30" t="str">
        <f t="shared" si="16"/>
        <v/>
      </c>
      <c r="O34" s="30" t="str">
        <f t="shared" si="14"/>
        <v/>
      </c>
      <c r="P34" s="30" t="str">
        <f t="shared" si="14"/>
        <v/>
      </c>
      <c r="Q34" s="30" t="str">
        <f t="shared" si="14"/>
        <v/>
      </c>
      <c r="R34" s="30" t="str">
        <f t="shared" si="14"/>
        <v/>
      </c>
      <c r="S34" s="30" t="str">
        <f t="shared" si="14"/>
        <v/>
      </c>
      <c r="T34" s="30" t="str">
        <f t="shared" si="14"/>
        <v/>
      </c>
      <c r="U34" s="30" t="str">
        <f t="shared" si="14"/>
        <v/>
      </c>
      <c r="V34" s="30" t="str">
        <f t="shared" si="14"/>
        <v/>
      </c>
      <c r="W34" s="30" t="str">
        <f t="shared" si="14"/>
        <v/>
      </c>
      <c r="X34" s="30" t="str">
        <f t="shared" si="14"/>
        <v/>
      </c>
      <c r="Y34" s="30" t="str">
        <f t="shared" si="14"/>
        <v/>
      </c>
      <c r="Z34" s="30" t="str">
        <f t="shared" si="14"/>
        <v/>
      </c>
      <c r="AA34" s="30" t="str">
        <f t="shared" si="14"/>
        <v/>
      </c>
      <c r="AB34" s="30" t="str">
        <f t="shared" si="14"/>
        <v/>
      </c>
      <c r="AC34" s="30" t="str">
        <f t="shared" si="14"/>
        <v/>
      </c>
      <c r="AD34" s="30" t="str">
        <f t="shared" si="14"/>
        <v/>
      </c>
      <c r="AE34" s="30" t="str">
        <f t="shared" si="15"/>
        <v/>
      </c>
      <c r="AF34" s="30" t="str">
        <f t="shared" si="15"/>
        <v/>
      </c>
      <c r="AG34" s="30" t="str">
        <f t="shared" si="15"/>
        <v/>
      </c>
      <c r="AH34" s="30" t="str">
        <f t="shared" si="15"/>
        <v/>
      </c>
      <c r="AI34" s="30" t="str">
        <f t="shared" si="15"/>
        <v/>
      </c>
      <c r="AJ34" s="30" t="str">
        <f t="shared" si="15"/>
        <v/>
      </c>
      <c r="AK34" s="30" t="str">
        <f t="shared" si="15"/>
        <v/>
      </c>
      <c r="AL34" s="30" t="str">
        <f t="shared" si="15"/>
        <v/>
      </c>
      <c r="AM34" s="30" t="str">
        <f t="shared" si="15"/>
        <v/>
      </c>
    </row>
    <row r="35" spans="2:39" x14ac:dyDescent="0.3">
      <c r="B35" s="3"/>
      <c r="D35" s="23"/>
      <c r="E35" s="1"/>
      <c r="F35" s="1"/>
      <c r="G35" s="1"/>
      <c r="H35" s="1"/>
      <c r="I35" s="3"/>
      <c r="J35" s="26"/>
      <c r="K35" s="1"/>
      <c r="N35" s="30" t="str">
        <f t="shared" si="16"/>
        <v/>
      </c>
      <c r="O35" s="30" t="str">
        <f t="shared" si="14"/>
        <v/>
      </c>
      <c r="P35" s="30" t="str">
        <f t="shared" si="14"/>
        <v/>
      </c>
      <c r="Q35" s="30" t="str">
        <f t="shared" si="14"/>
        <v/>
      </c>
      <c r="R35" s="30" t="str">
        <f t="shared" si="14"/>
        <v/>
      </c>
      <c r="S35" s="30" t="str">
        <f t="shared" si="14"/>
        <v/>
      </c>
      <c r="T35" s="30" t="str">
        <f t="shared" si="14"/>
        <v/>
      </c>
      <c r="U35" s="30" t="str">
        <f t="shared" si="14"/>
        <v/>
      </c>
      <c r="V35" s="30" t="str">
        <f t="shared" si="14"/>
        <v/>
      </c>
      <c r="W35" s="30" t="str">
        <f t="shared" si="14"/>
        <v/>
      </c>
      <c r="X35" s="30" t="str">
        <f t="shared" si="14"/>
        <v/>
      </c>
      <c r="Y35" s="30" t="str">
        <f t="shared" si="14"/>
        <v/>
      </c>
      <c r="Z35" s="30" t="str">
        <f t="shared" si="14"/>
        <v/>
      </c>
      <c r="AA35" s="30" t="str">
        <f t="shared" si="14"/>
        <v/>
      </c>
      <c r="AB35" s="30" t="str">
        <f t="shared" si="14"/>
        <v/>
      </c>
      <c r="AC35" s="30" t="str">
        <f t="shared" si="14"/>
        <v/>
      </c>
      <c r="AD35" s="30" t="str">
        <f t="shared" si="14"/>
        <v/>
      </c>
      <c r="AE35" s="30" t="str">
        <f t="shared" si="15"/>
        <v/>
      </c>
      <c r="AF35" s="30" t="str">
        <f t="shared" si="15"/>
        <v/>
      </c>
      <c r="AG35" s="30" t="str">
        <f t="shared" si="15"/>
        <v/>
      </c>
      <c r="AH35" s="30" t="str">
        <f t="shared" si="15"/>
        <v/>
      </c>
      <c r="AI35" s="30" t="str">
        <f t="shared" si="15"/>
        <v/>
      </c>
      <c r="AJ35" s="30" t="str">
        <f t="shared" si="15"/>
        <v/>
      </c>
      <c r="AK35" s="30" t="str">
        <f t="shared" si="15"/>
        <v/>
      </c>
      <c r="AL35" s="30" t="str">
        <f t="shared" si="15"/>
        <v/>
      </c>
      <c r="AM35" s="30" t="str">
        <f t="shared" si="15"/>
        <v/>
      </c>
    </row>
    <row r="36" spans="2:39" x14ac:dyDescent="0.3">
      <c r="B36" s="3"/>
      <c r="D36" s="23"/>
      <c r="E36" s="1"/>
      <c r="F36" s="1"/>
      <c r="G36" s="1"/>
      <c r="H36" s="1"/>
      <c r="I36" s="3"/>
      <c r="J36" s="26"/>
      <c r="K36" s="1"/>
      <c r="N36" s="30" t="str">
        <f t="shared" si="16"/>
        <v/>
      </c>
      <c r="O36" s="30" t="str">
        <f t="shared" si="14"/>
        <v/>
      </c>
      <c r="P36" s="30" t="str">
        <f t="shared" si="14"/>
        <v/>
      </c>
      <c r="Q36" s="30" t="str">
        <f t="shared" si="14"/>
        <v/>
      </c>
      <c r="R36" s="30" t="str">
        <f t="shared" si="14"/>
        <v/>
      </c>
      <c r="S36" s="30" t="str">
        <f t="shared" si="14"/>
        <v/>
      </c>
      <c r="T36" s="30" t="str">
        <f t="shared" si="14"/>
        <v/>
      </c>
      <c r="U36" s="30" t="str">
        <f t="shared" si="14"/>
        <v/>
      </c>
      <c r="V36" s="30" t="str">
        <f t="shared" si="14"/>
        <v/>
      </c>
      <c r="W36" s="30" t="str">
        <f t="shared" si="14"/>
        <v/>
      </c>
      <c r="X36" s="30" t="str">
        <f t="shared" si="14"/>
        <v/>
      </c>
      <c r="Y36" s="30" t="str">
        <f t="shared" si="14"/>
        <v/>
      </c>
      <c r="Z36" s="30" t="str">
        <f t="shared" si="14"/>
        <v/>
      </c>
      <c r="AA36" s="30" t="str">
        <f t="shared" si="14"/>
        <v/>
      </c>
      <c r="AB36" s="30" t="str">
        <f t="shared" si="14"/>
        <v/>
      </c>
      <c r="AC36" s="30" t="str">
        <f t="shared" si="14"/>
        <v/>
      </c>
      <c r="AD36" s="30" t="str">
        <f t="shared" si="14"/>
        <v/>
      </c>
      <c r="AE36" s="30" t="str">
        <f t="shared" si="15"/>
        <v/>
      </c>
      <c r="AF36" s="30" t="str">
        <f t="shared" si="15"/>
        <v/>
      </c>
      <c r="AG36" s="30" t="str">
        <f t="shared" si="15"/>
        <v/>
      </c>
      <c r="AH36" s="30" t="str">
        <f t="shared" si="15"/>
        <v/>
      </c>
      <c r="AI36" s="30" t="str">
        <f t="shared" si="15"/>
        <v/>
      </c>
      <c r="AJ36" s="30" t="str">
        <f t="shared" si="15"/>
        <v/>
      </c>
      <c r="AK36" s="30" t="str">
        <f t="shared" si="15"/>
        <v/>
      </c>
      <c r="AL36" s="30" t="str">
        <f t="shared" si="15"/>
        <v/>
      </c>
      <c r="AM36" s="30" t="str">
        <f t="shared" si="15"/>
        <v/>
      </c>
    </row>
    <row r="37" spans="2:39" x14ac:dyDescent="0.3">
      <c r="B37" s="3"/>
      <c r="D37" s="23"/>
      <c r="E37" s="1"/>
      <c r="F37" s="1"/>
      <c r="G37" s="1"/>
      <c r="H37" s="1"/>
      <c r="I37" s="3"/>
      <c r="J37" s="26"/>
      <c r="K37" s="1"/>
      <c r="M37" s="12" t="s">
        <v>378</v>
      </c>
      <c r="N37" s="31">
        <f>IF(N33="",1000,SUM(N31:N33))</f>
        <v>1000</v>
      </c>
      <c r="O37" s="31">
        <f t="shared" ref="O37:AM37" si="17">IF(O33="",1000,SUM(O31:O33))</f>
        <v>1000</v>
      </c>
      <c r="P37" s="31">
        <f t="shared" si="17"/>
        <v>1000</v>
      </c>
      <c r="Q37" s="31">
        <f t="shared" si="17"/>
        <v>1000</v>
      </c>
      <c r="R37" s="31">
        <f t="shared" si="17"/>
        <v>1000</v>
      </c>
      <c r="S37" s="31">
        <f t="shared" si="17"/>
        <v>1000</v>
      </c>
      <c r="T37" s="31">
        <f t="shared" si="17"/>
        <v>1000</v>
      </c>
      <c r="U37" s="31">
        <f t="shared" si="17"/>
        <v>1000</v>
      </c>
      <c r="V37" s="31">
        <f t="shared" si="17"/>
        <v>1000</v>
      </c>
      <c r="W37" s="31">
        <f t="shared" si="17"/>
        <v>1000</v>
      </c>
      <c r="X37" s="31">
        <f t="shared" si="17"/>
        <v>1000</v>
      </c>
      <c r="Y37" s="31">
        <f t="shared" si="17"/>
        <v>1000</v>
      </c>
      <c r="Z37" s="31">
        <f t="shared" si="17"/>
        <v>1000</v>
      </c>
      <c r="AA37" s="31">
        <f t="shared" si="17"/>
        <v>1000</v>
      </c>
      <c r="AB37" s="31">
        <f t="shared" si="17"/>
        <v>1000</v>
      </c>
      <c r="AC37" s="31">
        <f t="shared" si="17"/>
        <v>1000</v>
      </c>
      <c r="AD37" s="31">
        <f t="shared" si="17"/>
        <v>1000</v>
      </c>
      <c r="AE37" s="31">
        <f t="shared" si="17"/>
        <v>1000</v>
      </c>
      <c r="AF37" s="31">
        <f t="shared" si="17"/>
        <v>1000</v>
      </c>
      <c r="AG37" s="31">
        <f t="shared" si="17"/>
        <v>1000</v>
      </c>
      <c r="AH37" s="31">
        <f t="shared" si="17"/>
        <v>1000</v>
      </c>
      <c r="AI37" s="31">
        <f t="shared" si="17"/>
        <v>1000</v>
      </c>
      <c r="AJ37" s="31">
        <f t="shared" si="17"/>
        <v>1000</v>
      </c>
      <c r="AK37" s="31">
        <f t="shared" si="17"/>
        <v>1000</v>
      </c>
      <c r="AL37" s="31">
        <f t="shared" si="17"/>
        <v>1000</v>
      </c>
      <c r="AM37" s="31">
        <f t="shared" si="17"/>
        <v>1000</v>
      </c>
    </row>
    <row r="38" spans="2:39" x14ac:dyDescent="0.3">
      <c r="B38" s="3"/>
      <c r="D38" s="23"/>
      <c r="E38" s="1"/>
      <c r="F38" s="1"/>
      <c r="G38" s="1"/>
      <c r="H38" s="1"/>
      <c r="I38" s="3"/>
      <c r="J38" s="26"/>
      <c r="K38" s="1"/>
      <c r="M38" s="12" t="s">
        <v>163</v>
      </c>
      <c r="N38" s="32">
        <f>RANK(N37,($N$10:$AM$10,$N$19:$AM$19,$N$28:$AM$28, $N$37:$AM$37),1)</f>
        <v>3</v>
      </c>
      <c r="O38" s="32">
        <f>RANK(O37,($N$10:$AM$10,$N$19:$AM$19,$N$28:$AM$28, $N$37:$AM$37),1)</f>
        <v>3</v>
      </c>
      <c r="P38" s="32">
        <f>RANK(P37,($N$10:$AM$10,$N$19:$AM$19,$N$28:$AM$28, $N$37:$AM$37),1)</f>
        <v>3</v>
      </c>
      <c r="Q38" s="32">
        <f>RANK(Q37,($N$10:$AM$10,$N$19:$AM$19,$N$28:$AM$28, $N$37:$AM$37),1)</f>
        <v>3</v>
      </c>
      <c r="R38" s="32">
        <f>RANK(R37,($N$10:$AM$10,$N$19:$AM$19,$N$28:$AM$28, $N$37:$AM$37),1)</f>
        <v>3</v>
      </c>
      <c r="S38" s="32">
        <f>RANK(S37,($N$10:$AM$10,$N$19:$AM$19,$N$28:$AM$28, $N$37:$AM$37),1)</f>
        <v>3</v>
      </c>
      <c r="T38" s="32">
        <f>RANK(T37,($N$10:$AM$10,$N$19:$AM$19,$N$28:$AM$28, $N$37:$AM$37),1)</f>
        <v>3</v>
      </c>
      <c r="U38" s="32">
        <f>RANK(U37,($N$10:$AM$10,$N$19:$AM$19,$N$28:$AM$28, $N$37:$AM$37),1)</f>
        <v>3</v>
      </c>
      <c r="V38" s="32">
        <f>RANK(V37,($N$10:$AM$10,$N$19:$AM$19,$N$28:$AM$28, $N$37:$AM$37),1)</f>
        <v>3</v>
      </c>
      <c r="W38" s="32">
        <f>RANK(W37,($N$10:$AM$10,$N$19:$AM$19,$N$28:$AM$28, $N$37:$AM$37),1)</f>
        <v>3</v>
      </c>
      <c r="X38" s="32">
        <f>RANK(X37,($N$10:$AM$10,$N$19:$AM$19,$N$28:$AM$28, $N$37:$AM$37),1)</f>
        <v>3</v>
      </c>
      <c r="Y38" s="32">
        <f>RANK(Y37,($N$10:$AM$10,$N$19:$AM$19,$N$28:$AM$28, $N$37:$AM$37),1)</f>
        <v>3</v>
      </c>
      <c r="Z38" s="32">
        <f>RANK(Z37,($N$10:$AM$10,$N$19:$AM$19,$N$28:$AM$28, $N$37:$AM$37),1)</f>
        <v>3</v>
      </c>
      <c r="AA38" s="32">
        <f>RANK(AA37,($N$10:$AM$10,$N$19:$AM$19,$N$28:$AM$28, $N$37:$AM$37),1)</f>
        <v>3</v>
      </c>
      <c r="AB38" s="32">
        <f>RANK(AB37,($N$10:$AM$10,$N$19:$AM$19,$N$28:$AM$28, $N$37:$AM$37),1)</f>
        <v>3</v>
      </c>
      <c r="AC38" s="32">
        <f>RANK(AC37,($N$10:$AM$10,$N$19:$AM$19,$N$28:$AM$28, $N$37:$AM$37),1)</f>
        <v>3</v>
      </c>
      <c r="AD38" s="32">
        <f>RANK(AD37,($N$10:$AM$10,$N$19:$AM$19,$N$28:$AM$28, $N$37:$AM$37),1)</f>
        <v>3</v>
      </c>
      <c r="AE38" s="32">
        <f>RANK(AE37,($N$10:$AM$10,$N$19:$AM$19,$N$28:$AM$28, $N$37:$AM$37),1)</f>
        <v>3</v>
      </c>
      <c r="AF38" s="32">
        <f>RANK(AF37,($N$10:$AM$10,$N$19:$AM$19,$N$28:$AM$28, $N$37:$AM$37),1)</f>
        <v>3</v>
      </c>
      <c r="AG38" s="32">
        <f>RANK(AG37,($N$10:$AM$10,$N$19:$AM$19,$N$28:$AM$28, $N$37:$AM$37),1)</f>
        <v>3</v>
      </c>
      <c r="AH38" s="32">
        <f>RANK(AH37,($N$10:$AM$10,$N$19:$AM$19,$N$28:$AM$28, $N$37:$AM$37),1)</f>
        <v>3</v>
      </c>
      <c r="AI38" s="32">
        <f>RANK(AI37,($N$10:$AM$10,$N$19:$AM$19,$N$28:$AM$28, $N$37:$AM$37),1)</f>
        <v>3</v>
      </c>
      <c r="AJ38" s="32">
        <f>RANK(AJ37,($N$10:$AM$10,$N$19:$AM$19,$N$28:$AM$28, $N$37:$AM$37),1)</f>
        <v>3</v>
      </c>
      <c r="AK38" s="32">
        <f>RANK(AK37,($N$10:$AM$10,$N$19:$AM$19,$N$28:$AM$28, $N$37:$AM$37),1)</f>
        <v>3</v>
      </c>
      <c r="AL38" s="32">
        <f>RANK(AL37,($N$10:$AM$10,$N$19:$AM$19,$N$28:$AM$28, $N$37:$AM$37),1)</f>
        <v>3</v>
      </c>
      <c r="AM38" s="32">
        <f>RANK(AM37,($N$10:$AM$10,$N$19:$AM$19,$N$28:$AM$28, $N$37:$AM$37),1)</f>
        <v>3</v>
      </c>
    </row>
    <row r="39" spans="2:39" x14ac:dyDescent="0.3">
      <c r="B39" s="3"/>
      <c r="D39" s="23"/>
      <c r="E39" s="1"/>
      <c r="F39" s="1"/>
      <c r="G39" s="1"/>
      <c r="H39" s="1"/>
      <c r="I39" s="3"/>
      <c r="J39" s="26"/>
      <c r="K39" s="1"/>
    </row>
    <row r="40" spans="2:39" x14ac:dyDescent="0.3">
      <c r="B40" s="3"/>
      <c r="D40" s="23"/>
      <c r="E40" s="1"/>
      <c r="F40" s="1"/>
      <c r="G40" s="1"/>
      <c r="H40" s="1"/>
      <c r="I40" s="3"/>
      <c r="J40" s="26"/>
      <c r="K40" s="1"/>
    </row>
    <row r="41" spans="2:39" x14ac:dyDescent="0.3">
      <c r="B41" s="3"/>
      <c r="D41" s="23"/>
      <c r="E41" s="1"/>
      <c r="F41" s="1"/>
      <c r="G41" s="1"/>
      <c r="H41" s="1"/>
      <c r="I41" s="3"/>
      <c r="J41" s="26"/>
      <c r="K41" s="1"/>
    </row>
    <row r="42" spans="2:39" x14ac:dyDescent="0.3">
      <c r="B42" s="3"/>
      <c r="D42" s="23"/>
      <c r="E42" s="1"/>
      <c r="F42" s="1"/>
      <c r="G42" s="1"/>
      <c r="H42" s="1"/>
      <c r="I42" s="3"/>
      <c r="J42" s="26"/>
      <c r="K42" s="1"/>
    </row>
    <row r="43" spans="2:39" x14ac:dyDescent="0.3">
      <c r="B43" s="3"/>
      <c r="D43" s="23"/>
      <c r="E43" s="1"/>
      <c r="F43" s="1"/>
      <c r="G43" s="1"/>
      <c r="H43" s="1"/>
      <c r="I43" s="3"/>
      <c r="J43" s="26"/>
      <c r="K43" s="1"/>
    </row>
    <row r="44" spans="2:39" x14ac:dyDescent="0.3">
      <c r="B44" s="3"/>
      <c r="D44" s="23"/>
      <c r="E44" s="1"/>
      <c r="F44" s="1"/>
      <c r="G44" s="1"/>
      <c r="H44" s="1"/>
      <c r="I44" s="3"/>
      <c r="J44" s="26"/>
      <c r="K44" s="1"/>
    </row>
    <row r="45" spans="2:39" x14ac:dyDescent="0.3">
      <c r="B45" s="3"/>
      <c r="D45" s="23"/>
      <c r="E45" s="1"/>
      <c r="F45" s="1"/>
      <c r="G45" s="1"/>
      <c r="H45" s="1"/>
      <c r="I45" s="3"/>
      <c r="J45" s="26"/>
      <c r="K45" s="1"/>
    </row>
    <row r="46" spans="2:39" x14ac:dyDescent="0.3">
      <c r="B46" s="3"/>
      <c r="D46" s="23"/>
      <c r="E46" s="1"/>
      <c r="F46" s="1"/>
      <c r="G46" s="1"/>
      <c r="H46" s="1"/>
      <c r="I46" s="3"/>
      <c r="J46" s="26"/>
      <c r="K46" s="1"/>
    </row>
    <row r="47" spans="2:39" x14ac:dyDescent="0.3">
      <c r="B47" s="3"/>
      <c r="D47" s="23"/>
      <c r="E47" s="1"/>
      <c r="F47" s="1"/>
      <c r="G47" s="1"/>
      <c r="H47" s="1"/>
      <c r="I47" s="3"/>
      <c r="J47" s="26"/>
      <c r="K47" s="1"/>
    </row>
    <row r="48" spans="2:39" x14ac:dyDescent="0.3">
      <c r="B48" s="3"/>
      <c r="D48" s="23"/>
      <c r="E48" s="1"/>
      <c r="F48" s="1"/>
      <c r="G48" s="1"/>
      <c r="H48" s="1"/>
      <c r="I48" s="3"/>
      <c r="J48" s="26"/>
      <c r="K48" s="1"/>
    </row>
    <row r="49" spans="2:11" x14ac:dyDescent="0.3">
      <c r="B49" s="3"/>
      <c r="D49" s="23"/>
      <c r="E49" s="1"/>
      <c r="F49" s="1"/>
      <c r="G49" s="1"/>
      <c r="H49" s="1"/>
      <c r="I49" s="3"/>
      <c r="J49" s="26"/>
      <c r="K49" s="1"/>
    </row>
    <row r="50" spans="2:11" x14ac:dyDescent="0.3">
      <c r="B50" s="3"/>
      <c r="D50" s="23"/>
      <c r="E50" s="1"/>
      <c r="F50" s="1"/>
      <c r="G50" s="1"/>
      <c r="H50" s="1"/>
      <c r="I50" s="3"/>
      <c r="J50" s="26"/>
      <c r="K50" s="1"/>
    </row>
    <row r="51" spans="2:11" x14ac:dyDescent="0.3">
      <c r="B51" s="3"/>
    </row>
    <row r="52" spans="2:11" x14ac:dyDescent="0.3">
      <c r="B52" s="3"/>
    </row>
    <row r="53" spans="2:11" x14ac:dyDescent="0.3">
      <c r="B53" s="3"/>
    </row>
    <row r="54" spans="2:11" x14ac:dyDescent="0.3">
      <c r="B54" s="3"/>
    </row>
    <row r="55" spans="2:11" x14ac:dyDescent="0.3">
      <c r="B55" s="3"/>
    </row>
    <row r="56" spans="2:11" x14ac:dyDescent="0.3">
      <c r="B56" s="3"/>
    </row>
    <row r="57" spans="2:11" x14ac:dyDescent="0.3">
      <c r="B57" s="3"/>
    </row>
    <row r="58" spans="2:11" x14ac:dyDescent="0.3">
      <c r="B58" s="3"/>
    </row>
    <row r="59" spans="2:11" x14ac:dyDescent="0.3">
      <c r="B59" s="3"/>
    </row>
    <row r="60" spans="2:11" x14ac:dyDescent="0.3">
      <c r="B60" s="3"/>
    </row>
    <row r="61" spans="2:11" x14ac:dyDescent="0.3">
      <c r="B61" s="3"/>
    </row>
    <row r="62" spans="2:11" x14ac:dyDescent="0.3">
      <c r="B62" s="3"/>
    </row>
    <row r="63" spans="2:11" x14ac:dyDescent="0.3">
      <c r="B63" s="3"/>
    </row>
    <row r="64" spans="2:11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x14ac:dyDescent="0.3">
      <c r="B72" s="3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14" x14ac:dyDescent="0.3">
      <c r="B97" s="3"/>
    </row>
    <row r="98" spans="2:14" x14ac:dyDescent="0.3">
      <c r="B98" s="3"/>
    </row>
    <row r="99" spans="2:14" x14ac:dyDescent="0.3">
      <c r="B99" s="3"/>
    </row>
    <row r="100" spans="2:14" x14ac:dyDescent="0.3">
      <c r="B100" s="3"/>
      <c r="N100" t="s">
        <v>153</v>
      </c>
    </row>
    <row r="101" spans="2:14" x14ac:dyDescent="0.3">
      <c r="B101" s="3"/>
      <c r="N101" t="s">
        <v>152</v>
      </c>
    </row>
    <row r="102" spans="2:14" x14ac:dyDescent="0.3">
      <c r="B102" s="3"/>
      <c r="N102" t="s">
        <v>348</v>
      </c>
    </row>
    <row r="103" spans="2:14" x14ac:dyDescent="0.3">
      <c r="B103" s="3"/>
      <c r="N103" t="s">
        <v>158</v>
      </c>
    </row>
    <row r="104" spans="2:14" x14ac:dyDescent="0.3">
      <c r="B104" s="3"/>
      <c r="N104" t="s">
        <v>156</v>
      </c>
    </row>
    <row r="105" spans="2:14" x14ac:dyDescent="0.3">
      <c r="B105" s="3"/>
    </row>
    <row r="106" spans="2:14" x14ac:dyDescent="0.3">
      <c r="B106" s="3"/>
    </row>
    <row r="107" spans="2:14" x14ac:dyDescent="0.3">
      <c r="B107" s="3"/>
    </row>
    <row r="108" spans="2:14" x14ac:dyDescent="0.3">
      <c r="B108" s="3"/>
    </row>
    <row r="109" spans="2:14" x14ac:dyDescent="0.3">
      <c r="B109" s="3"/>
    </row>
    <row r="110" spans="2:14" x14ac:dyDescent="0.3">
      <c r="B110" s="3" t="s">
        <v>163</v>
      </c>
      <c r="C110" s="3" t="s">
        <v>165</v>
      </c>
      <c r="D110" t="s">
        <v>151</v>
      </c>
    </row>
    <row r="111" spans="2:14" x14ac:dyDescent="0.3">
      <c r="B111" s="3">
        <v>1</v>
      </c>
    </row>
    <row r="112" spans="2:14" x14ac:dyDescent="0.3">
      <c r="B112" s="3">
        <v>2</v>
      </c>
    </row>
    <row r="113" spans="2:2" x14ac:dyDescent="0.3">
      <c r="B113" s="3">
        <v>3</v>
      </c>
    </row>
    <row r="114" spans="2:2" x14ac:dyDescent="0.3">
      <c r="B114" s="3">
        <v>4</v>
      </c>
    </row>
    <row r="115" spans="2:2" x14ac:dyDescent="0.3">
      <c r="B115" s="3">
        <v>5</v>
      </c>
    </row>
    <row r="116" spans="2:2" x14ac:dyDescent="0.3">
      <c r="B116" s="3">
        <v>6</v>
      </c>
    </row>
    <row r="117" spans="2:2" x14ac:dyDescent="0.3">
      <c r="B117" s="3">
        <v>7</v>
      </c>
    </row>
    <row r="118" spans="2:2" x14ac:dyDescent="0.3">
      <c r="B118" s="3">
        <v>8</v>
      </c>
    </row>
    <row r="119" spans="2:2" x14ac:dyDescent="0.3">
      <c r="B119" s="3">
        <v>9</v>
      </c>
    </row>
    <row r="120" spans="2:2" x14ac:dyDescent="0.3">
      <c r="B120" s="3">
        <v>10</v>
      </c>
    </row>
    <row r="121" spans="2:2" x14ac:dyDescent="0.3">
      <c r="B121" s="3">
        <v>11</v>
      </c>
    </row>
    <row r="122" spans="2:2" x14ac:dyDescent="0.3">
      <c r="B122" s="3">
        <v>12</v>
      </c>
    </row>
    <row r="123" spans="2:2" x14ac:dyDescent="0.3">
      <c r="B123" s="3">
        <v>13</v>
      </c>
    </row>
    <row r="124" spans="2:2" x14ac:dyDescent="0.3">
      <c r="B124" s="3">
        <v>14</v>
      </c>
    </row>
    <row r="125" spans="2:2" x14ac:dyDescent="0.3">
      <c r="B125" s="3">
        <v>15</v>
      </c>
    </row>
    <row r="126" spans="2:2" x14ac:dyDescent="0.3">
      <c r="B126" s="3">
        <v>16</v>
      </c>
    </row>
    <row r="127" spans="2:2" x14ac:dyDescent="0.3">
      <c r="B127" s="3">
        <v>17</v>
      </c>
    </row>
    <row r="128" spans="2:2" x14ac:dyDescent="0.3">
      <c r="B128" s="3">
        <v>18</v>
      </c>
    </row>
    <row r="129" spans="2:2" x14ac:dyDescent="0.3">
      <c r="B129" s="3">
        <v>19</v>
      </c>
    </row>
    <row r="130" spans="2:2" x14ac:dyDescent="0.3">
      <c r="B130" s="3">
        <v>20</v>
      </c>
    </row>
    <row r="131" spans="2:2" x14ac:dyDescent="0.3">
      <c r="B131" s="3">
        <v>21</v>
      </c>
    </row>
    <row r="132" spans="2:2" x14ac:dyDescent="0.3">
      <c r="B132">
        <v>22</v>
      </c>
    </row>
    <row r="133" spans="2:2" x14ac:dyDescent="0.3">
      <c r="B133">
        <v>23</v>
      </c>
    </row>
    <row r="134" spans="2:2" x14ac:dyDescent="0.3">
      <c r="B134">
        <v>24</v>
      </c>
    </row>
    <row r="135" spans="2:2" x14ac:dyDescent="0.3">
      <c r="B135">
        <v>25</v>
      </c>
    </row>
    <row r="136" spans="2:2" x14ac:dyDescent="0.3">
      <c r="B136">
        <v>26</v>
      </c>
    </row>
    <row r="137" spans="2:2" x14ac:dyDescent="0.3">
      <c r="B137">
        <v>27</v>
      </c>
    </row>
    <row r="138" spans="2:2" x14ac:dyDescent="0.3">
      <c r="B138">
        <v>28</v>
      </c>
    </row>
    <row r="139" spans="2:2" x14ac:dyDescent="0.3">
      <c r="B139">
        <v>29</v>
      </c>
    </row>
    <row r="140" spans="2:2" x14ac:dyDescent="0.3">
      <c r="B140">
        <v>30</v>
      </c>
    </row>
    <row r="141" spans="2:2" x14ac:dyDescent="0.3">
      <c r="B141">
        <v>31</v>
      </c>
    </row>
    <row r="142" spans="2:2" x14ac:dyDescent="0.3">
      <c r="B142">
        <v>32</v>
      </c>
    </row>
    <row r="143" spans="2:2" x14ac:dyDescent="0.3">
      <c r="B143">
        <v>33</v>
      </c>
    </row>
    <row r="144" spans="2:2" x14ac:dyDescent="0.3">
      <c r="B144">
        <v>34</v>
      </c>
    </row>
    <row r="145" spans="2:2" x14ac:dyDescent="0.3">
      <c r="B145">
        <v>35</v>
      </c>
    </row>
    <row r="146" spans="2:2" x14ac:dyDescent="0.3">
      <c r="B146">
        <v>36</v>
      </c>
    </row>
    <row r="147" spans="2:2" x14ac:dyDescent="0.3">
      <c r="B147">
        <v>37</v>
      </c>
    </row>
    <row r="148" spans="2:2" x14ac:dyDescent="0.3">
      <c r="B148">
        <v>38</v>
      </c>
    </row>
    <row r="149" spans="2:2" x14ac:dyDescent="0.3">
      <c r="B149">
        <v>39</v>
      </c>
    </row>
    <row r="150" spans="2:2" x14ac:dyDescent="0.3">
      <c r="B150">
        <v>40</v>
      </c>
    </row>
    <row r="151" spans="2:2" x14ac:dyDescent="0.3">
      <c r="B151">
        <v>41</v>
      </c>
    </row>
    <row r="152" spans="2:2" x14ac:dyDescent="0.3">
      <c r="B152">
        <v>42</v>
      </c>
    </row>
    <row r="153" spans="2:2" x14ac:dyDescent="0.3">
      <c r="B153">
        <v>43</v>
      </c>
    </row>
    <row r="154" spans="2:2" x14ac:dyDescent="0.3">
      <c r="B154">
        <v>44</v>
      </c>
    </row>
    <row r="155" spans="2:2" x14ac:dyDescent="0.3">
      <c r="B155">
        <v>45</v>
      </c>
    </row>
    <row r="156" spans="2:2" x14ac:dyDescent="0.3">
      <c r="B156">
        <v>46</v>
      </c>
    </row>
    <row r="157" spans="2:2" x14ac:dyDescent="0.3">
      <c r="B157">
        <v>47</v>
      </c>
    </row>
    <row r="158" spans="2:2" x14ac:dyDescent="0.3">
      <c r="B158">
        <v>48</v>
      </c>
    </row>
    <row r="159" spans="2:2" x14ac:dyDescent="0.3">
      <c r="B159">
        <v>49</v>
      </c>
    </row>
    <row r="160" spans="2:2" x14ac:dyDescent="0.3">
      <c r="B160">
        <v>50</v>
      </c>
    </row>
    <row r="161" spans="2:2" x14ac:dyDescent="0.3">
      <c r="B161">
        <v>51</v>
      </c>
    </row>
    <row r="162" spans="2:2" x14ac:dyDescent="0.3">
      <c r="B162">
        <v>52</v>
      </c>
    </row>
    <row r="163" spans="2:2" x14ac:dyDescent="0.3">
      <c r="B163">
        <v>53</v>
      </c>
    </row>
    <row r="164" spans="2:2" x14ac:dyDescent="0.3">
      <c r="B164">
        <v>54</v>
      </c>
    </row>
    <row r="165" spans="2:2" x14ac:dyDescent="0.3">
      <c r="B165">
        <v>55</v>
      </c>
    </row>
    <row r="166" spans="2:2" x14ac:dyDescent="0.3">
      <c r="B166">
        <v>56</v>
      </c>
    </row>
    <row r="167" spans="2:2" x14ac:dyDescent="0.3">
      <c r="B167">
        <v>57</v>
      </c>
    </row>
    <row r="168" spans="2:2" x14ac:dyDescent="0.3">
      <c r="B168">
        <v>58</v>
      </c>
    </row>
    <row r="169" spans="2:2" x14ac:dyDescent="0.3">
      <c r="B169">
        <v>59</v>
      </c>
    </row>
    <row r="170" spans="2:2" x14ac:dyDescent="0.3">
      <c r="B170">
        <v>60</v>
      </c>
    </row>
    <row r="171" spans="2:2" x14ac:dyDescent="0.3">
      <c r="B171">
        <v>61</v>
      </c>
    </row>
    <row r="172" spans="2:2" x14ac:dyDescent="0.3">
      <c r="B172">
        <v>62</v>
      </c>
    </row>
    <row r="173" spans="2:2" x14ac:dyDescent="0.3">
      <c r="B173">
        <v>63</v>
      </c>
    </row>
    <row r="174" spans="2:2" x14ac:dyDescent="0.3">
      <c r="B174">
        <v>64</v>
      </c>
    </row>
    <row r="175" spans="2:2" x14ac:dyDescent="0.3">
      <c r="B175">
        <v>65</v>
      </c>
    </row>
    <row r="176" spans="2:2" x14ac:dyDescent="0.3">
      <c r="B176">
        <v>66</v>
      </c>
    </row>
    <row r="177" spans="2:2" x14ac:dyDescent="0.3">
      <c r="B177">
        <v>67</v>
      </c>
    </row>
    <row r="178" spans="2:2" x14ac:dyDescent="0.3">
      <c r="B178">
        <v>68</v>
      </c>
    </row>
    <row r="179" spans="2:2" x14ac:dyDescent="0.3">
      <c r="B179">
        <v>69</v>
      </c>
    </row>
    <row r="180" spans="2:2" x14ac:dyDescent="0.3">
      <c r="B180">
        <v>70</v>
      </c>
    </row>
    <row r="181" spans="2:2" x14ac:dyDescent="0.3">
      <c r="B181">
        <v>71</v>
      </c>
    </row>
    <row r="182" spans="2:2" x14ac:dyDescent="0.3">
      <c r="B182">
        <v>72</v>
      </c>
    </row>
    <row r="183" spans="2:2" x14ac:dyDescent="0.3">
      <c r="B183">
        <v>73</v>
      </c>
    </row>
    <row r="184" spans="2:2" x14ac:dyDescent="0.3">
      <c r="B184">
        <v>74</v>
      </c>
    </row>
    <row r="185" spans="2:2" x14ac:dyDescent="0.3">
      <c r="B185">
        <v>75</v>
      </c>
    </row>
    <row r="186" spans="2:2" x14ac:dyDescent="0.3">
      <c r="B186">
        <v>76</v>
      </c>
    </row>
    <row r="187" spans="2:2" x14ac:dyDescent="0.3">
      <c r="B187">
        <v>77</v>
      </c>
    </row>
    <row r="188" spans="2:2" x14ac:dyDescent="0.3">
      <c r="B188">
        <v>78</v>
      </c>
    </row>
    <row r="189" spans="2:2" x14ac:dyDescent="0.3">
      <c r="B189">
        <v>79</v>
      </c>
    </row>
    <row r="190" spans="2:2" x14ac:dyDescent="0.3">
      <c r="B190">
        <v>80</v>
      </c>
    </row>
    <row r="191" spans="2:2" x14ac:dyDescent="0.3">
      <c r="B191">
        <v>81</v>
      </c>
    </row>
    <row r="192" spans="2:2" x14ac:dyDescent="0.3">
      <c r="B192">
        <v>82</v>
      </c>
    </row>
    <row r="193" spans="2:2" x14ac:dyDescent="0.3">
      <c r="B193">
        <v>83</v>
      </c>
    </row>
    <row r="194" spans="2:2" x14ac:dyDescent="0.3">
      <c r="B194">
        <v>84</v>
      </c>
    </row>
    <row r="195" spans="2:2" x14ac:dyDescent="0.3">
      <c r="B195">
        <v>85</v>
      </c>
    </row>
    <row r="196" spans="2:2" x14ac:dyDescent="0.3">
      <c r="B196">
        <v>86</v>
      </c>
    </row>
    <row r="197" spans="2:2" x14ac:dyDescent="0.3">
      <c r="B197">
        <v>87</v>
      </c>
    </row>
    <row r="198" spans="2:2" x14ac:dyDescent="0.3">
      <c r="B198">
        <v>88</v>
      </c>
    </row>
    <row r="199" spans="2:2" x14ac:dyDescent="0.3">
      <c r="B199">
        <v>89</v>
      </c>
    </row>
    <row r="200" spans="2:2" x14ac:dyDescent="0.3">
      <c r="B200">
        <v>90</v>
      </c>
    </row>
    <row r="201" spans="2:2" x14ac:dyDescent="0.3">
      <c r="B201">
        <v>91</v>
      </c>
    </row>
    <row r="202" spans="2:2" x14ac:dyDescent="0.3">
      <c r="B202">
        <v>92</v>
      </c>
    </row>
    <row r="203" spans="2:2" x14ac:dyDescent="0.3">
      <c r="B203">
        <v>93</v>
      </c>
    </row>
    <row r="204" spans="2:2" x14ac:dyDescent="0.3">
      <c r="B204">
        <v>94</v>
      </c>
    </row>
    <row r="205" spans="2:2" x14ac:dyDescent="0.3">
      <c r="B205">
        <v>95</v>
      </c>
    </row>
    <row r="206" spans="2:2" x14ac:dyDescent="0.3">
      <c r="B206">
        <v>96</v>
      </c>
    </row>
    <row r="207" spans="2:2" x14ac:dyDescent="0.3">
      <c r="B207">
        <v>97</v>
      </c>
    </row>
    <row r="208" spans="2:2" x14ac:dyDescent="0.3">
      <c r="B208">
        <v>98</v>
      </c>
    </row>
    <row r="209" spans="2:2" x14ac:dyDescent="0.3">
      <c r="B209">
        <v>99</v>
      </c>
    </row>
    <row r="210" spans="2:2" x14ac:dyDescent="0.3">
      <c r="B210">
        <v>100</v>
      </c>
    </row>
    <row r="211" spans="2:2" x14ac:dyDescent="0.3">
      <c r="B211">
        <v>101</v>
      </c>
    </row>
    <row r="212" spans="2:2" x14ac:dyDescent="0.3">
      <c r="B212">
        <v>102</v>
      </c>
    </row>
    <row r="213" spans="2:2" x14ac:dyDescent="0.3">
      <c r="B213">
        <v>103</v>
      </c>
    </row>
    <row r="214" spans="2:2" x14ac:dyDescent="0.3">
      <c r="B214">
        <v>104</v>
      </c>
    </row>
    <row r="215" spans="2:2" x14ac:dyDescent="0.3">
      <c r="B215">
        <v>105</v>
      </c>
    </row>
    <row r="216" spans="2:2" x14ac:dyDescent="0.3">
      <c r="B216">
        <v>106</v>
      </c>
    </row>
    <row r="217" spans="2:2" x14ac:dyDescent="0.3">
      <c r="B217">
        <v>107</v>
      </c>
    </row>
    <row r="218" spans="2:2" x14ac:dyDescent="0.3">
      <c r="B218">
        <v>108</v>
      </c>
    </row>
    <row r="219" spans="2:2" x14ac:dyDescent="0.3">
      <c r="B219">
        <v>109</v>
      </c>
    </row>
    <row r="220" spans="2:2" x14ac:dyDescent="0.3">
      <c r="B220">
        <v>110</v>
      </c>
    </row>
    <row r="221" spans="2:2" x14ac:dyDescent="0.3">
      <c r="B221">
        <v>111</v>
      </c>
    </row>
    <row r="222" spans="2:2" x14ac:dyDescent="0.3">
      <c r="B222">
        <v>112</v>
      </c>
    </row>
    <row r="223" spans="2:2" x14ac:dyDescent="0.3">
      <c r="B223">
        <v>113</v>
      </c>
    </row>
    <row r="224" spans="2:2" x14ac:dyDescent="0.3">
      <c r="B224">
        <v>114</v>
      </c>
    </row>
    <row r="225" spans="2:2" x14ac:dyDescent="0.3">
      <c r="B225">
        <v>115</v>
      </c>
    </row>
    <row r="226" spans="2:2" x14ac:dyDescent="0.3">
      <c r="B226">
        <v>116</v>
      </c>
    </row>
    <row r="227" spans="2:2" x14ac:dyDescent="0.3">
      <c r="B227">
        <v>117</v>
      </c>
    </row>
    <row r="228" spans="2:2" x14ac:dyDescent="0.3">
      <c r="B228">
        <v>118</v>
      </c>
    </row>
    <row r="229" spans="2:2" x14ac:dyDescent="0.3">
      <c r="B229">
        <v>119</v>
      </c>
    </row>
    <row r="230" spans="2:2" x14ac:dyDescent="0.3">
      <c r="B230">
        <v>120</v>
      </c>
    </row>
    <row r="231" spans="2:2" x14ac:dyDescent="0.3">
      <c r="B231">
        <v>121</v>
      </c>
    </row>
    <row r="232" spans="2:2" x14ac:dyDescent="0.3">
      <c r="B232">
        <v>122</v>
      </c>
    </row>
    <row r="233" spans="2:2" x14ac:dyDescent="0.3">
      <c r="B233">
        <v>123</v>
      </c>
    </row>
    <row r="234" spans="2:2" x14ac:dyDescent="0.3">
      <c r="B234">
        <v>124</v>
      </c>
    </row>
    <row r="235" spans="2:2" x14ac:dyDescent="0.3">
      <c r="B235">
        <v>125</v>
      </c>
    </row>
    <row r="236" spans="2:2" x14ac:dyDescent="0.3">
      <c r="B236">
        <v>126</v>
      </c>
    </row>
    <row r="237" spans="2:2" x14ac:dyDescent="0.3">
      <c r="B237">
        <v>127</v>
      </c>
    </row>
    <row r="238" spans="2:2" x14ac:dyDescent="0.3">
      <c r="B238">
        <v>128</v>
      </c>
    </row>
    <row r="239" spans="2:2" x14ac:dyDescent="0.3">
      <c r="B239">
        <v>129</v>
      </c>
    </row>
    <row r="240" spans="2:2" x14ac:dyDescent="0.3">
      <c r="B240">
        <v>130</v>
      </c>
    </row>
    <row r="241" spans="2:2" x14ac:dyDescent="0.3">
      <c r="B241">
        <v>131</v>
      </c>
    </row>
    <row r="242" spans="2:2" x14ac:dyDescent="0.3">
      <c r="B242">
        <v>132</v>
      </c>
    </row>
    <row r="243" spans="2:2" x14ac:dyDescent="0.3">
      <c r="B243">
        <v>133</v>
      </c>
    </row>
    <row r="244" spans="2:2" x14ac:dyDescent="0.3">
      <c r="B244">
        <v>134</v>
      </c>
    </row>
    <row r="245" spans="2:2" x14ac:dyDescent="0.3">
      <c r="B245">
        <v>135</v>
      </c>
    </row>
    <row r="246" spans="2:2" x14ac:dyDescent="0.3">
      <c r="B246">
        <v>136</v>
      </c>
    </row>
    <row r="247" spans="2:2" x14ac:dyDescent="0.3">
      <c r="B247">
        <v>137</v>
      </c>
    </row>
    <row r="248" spans="2:2" x14ac:dyDescent="0.3">
      <c r="B248">
        <v>138</v>
      </c>
    </row>
    <row r="249" spans="2:2" x14ac:dyDescent="0.3">
      <c r="B249">
        <v>139</v>
      </c>
    </row>
    <row r="250" spans="2:2" x14ac:dyDescent="0.3">
      <c r="B250">
        <v>140</v>
      </c>
    </row>
    <row r="251" spans="2:2" x14ac:dyDescent="0.3">
      <c r="B251">
        <v>141</v>
      </c>
    </row>
    <row r="252" spans="2:2" x14ac:dyDescent="0.3">
      <c r="B252">
        <v>142</v>
      </c>
    </row>
    <row r="253" spans="2:2" x14ac:dyDescent="0.3">
      <c r="B253">
        <v>143</v>
      </c>
    </row>
    <row r="254" spans="2:2" x14ac:dyDescent="0.3">
      <c r="B254">
        <v>144</v>
      </c>
    </row>
    <row r="255" spans="2:2" x14ac:dyDescent="0.3">
      <c r="B255">
        <v>145</v>
      </c>
    </row>
    <row r="256" spans="2:2" x14ac:dyDescent="0.3">
      <c r="B256">
        <v>146</v>
      </c>
    </row>
    <row r="257" spans="2:2" x14ac:dyDescent="0.3">
      <c r="B257">
        <v>147</v>
      </c>
    </row>
    <row r="258" spans="2:2" x14ac:dyDescent="0.3">
      <c r="B258">
        <v>148</v>
      </c>
    </row>
    <row r="259" spans="2:2" x14ac:dyDescent="0.3">
      <c r="B259">
        <v>149</v>
      </c>
    </row>
    <row r="260" spans="2:2" x14ac:dyDescent="0.3">
      <c r="B260">
        <v>150</v>
      </c>
    </row>
    <row r="261" spans="2:2" x14ac:dyDescent="0.3">
      <c r="B261">
        <v>151</v>
      </c>
    </row>
    <row r="262" spans="2:2" x14ac:dyDescent="0.3">
      <c r="B262">
        <v>152</v>
      </c>
    </row>
    <row r="263" spans="2:2" x14ac:dyDescent="0.3">
      <c r="B263">
        <v>153</v>
      </c>
    </row>
    <row r="264" spans="2:2" x14ac:dyDescent="0.3">
      <c r="B264">
        <v>154</v>
      </c>
    </row>
    <row r="265" spans="2:2" x14ac:dyDescent="0.3">
      <c r="B265">
        <v>155</v>
      </c>
    </row>
    <row r="266" spans="2:2" x14ac:dyDescent="0.3">
      <c r="B266">
        <v>156</v>
      </c>
    </row>
    <row r="267" spans="2:2" x14ac:dyDescent="0.3">
      <c r="B267">
        <v>157</v>
      </c>
    </row>
    <row r="268" spans="2:2" x14ac:dyDescent="0.3">
      <c r="B268">
        <v>158</v>
      </c>
    </row>
    <row r="269" spans="2:2" x14ac:dyDescent="0.3">
      <c r="B269">
        <v>159</v>
      </c>
    </row>
    <row r="270" spans="2:2" x14ac:dyDescent="0.3">
      <c r="B270">
        <v>160</v>
      </c>
    </row>
    <row r="271" spans="2:2" x14ac:dyDescent="0.3">
      <c r="B271">
        <v>161</v>
      </c>
    </row>
    <row r="272" spans="2:2" x14ac:dyDescent="0.3">
      <c r="B272">
        <v>162</v>
      </c>
    </row>
    <row r="273" spans="2:2" x14ac:dyDescent="0.3">
      <c r="B273">
        <v>163</v>
      </c>
    </row>
    <row r="274" spans="2:2" x14ac:dyDescent="0.3">
      <c r="B274">
        <v>164</v>
      </c>
    </row>
    <row r="275" spans="2:2" x14ac:dyDescent="0.3">
      <c r="B275">
        <v>165</v>
      </c>
    </row>
    <row r="276" spans="2:2" x14ac:dyDescent="0.3">
      <c r="B276">
        <v>166</v>
      </c>
    </row>
    <row r="277" spans="2:2" x14ac:dyDescent="0.3">
      <c r="B277">
        <v>167</v>
      </c>
    </row>
    <row r="278" spans="2:2" x14ac:dyDescent="0.3">
      <c r="B278">
        <v>168</v>
      </c>
    </row>
    <row r="279" spans="2:2" x14ac:dyDescent="0.3">
      <c r="B279">
        <v>169</v>
      </c>
    </row>
    <row r="280" spans="2:2" x14ac:dyDescent="0.3">
      <c r="B280">
        <v>170</v>
      </c>
    </row>
    <row r="281" spans="2:2" x14ac:dyDescent="0.3">
      <c r="B281">
        <v>171</v>
      </c>
    </row>
    <row r="282" spans="2:2" x14ac:dyDescent="0.3">
      <c r="B282">
        <v>172</v>
      </c>
    </row>
    <row r="283" spans="2:2" x14ac:dyDescent="0.3">
      <c r="B283">
        <v>173</v>
      </c>
    </row>
    <row r="284" spans="2:2" x14ac:dyDescent="0.3">
      <c r="B284">
        <v>174</v>
      </c>
    </row>
  </sheetData>
  <mergeCells count="2">
    <mergeCell ref="B2:I2"/>
    <mergeCell ref="B1:G1"/>
  </mergeCells>
  <conditionalFormatting sqref="N11:AM11 N20:AM20 N29:AM29 N38:AM38">
    <cfRule type="cellIs" dxfId="11" priority="1" operator="lessThanOrEqual">
      <formula>3</formula>
    </cfRule>
  </conditionalFormatting>
  <pageMargins left="0.7" right="0.7" top="0.75" bottom="0.75" header="0.3" footer="0.3"/>
  <pageSetup paperSize="9" fitToHeight="0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tabColor rgb="FF92D050"/>
    <pageSetUpPr fitToPage="1"/>
  </sheetPr>
  <dimension ref="A1:AM803"/>
  <sheetViews>
    <sheetView workbookViewId="0">
      <pane ySplit="3" topLeftCell="A4" activePane="bottomLeft" state="frozen"/>
      <selection activeCell="P14" sqref="P14"/>
      <selection pane="bottomLeft" activeCell="A4" sqref="A4"/>
    </sheetView>
  </sheetViews>
  <sheetFormatPr defaultRowHeight="14.25" customHeight="1" x14ac:dyDescent="0.3"/>
  <cols>
    <col min="1" max="1" width="8.109375" customWidth="1"/>
    <col min="2" max="2" width="5.109375" customWidth="1"/>
    <col min="3" max="3" width="4.88671875" style="3" customWidth="1"/>
    <col min="4" max="4" width="7" style="2" customWidth="1"/>
    <col min="5" max="5" width="11.44140625" bestFit="1" customWidth="1"/>
    <col min="6" max="6" width="11.109375" bestFit="1" customWidth="1"/>
    <col min="7" max="7" width="6.6640625" customWidth="1"/>
    <col min="8" max="8" width="3.88671875" hidden="1" customWidth="1"/>
    <col min="9" max="9" width="4.109375" hidden="1" customWidth="1"/>
    <col min="10" max="10" width="3.109375" hidden="1" customWidth="1"/>
    <col min="11" max="11" width="9.1093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4" t="s">
        <v>585</v>
      </c>
      <c r="C1" s="64"/>
      <c r="D1" s="64"/>
      <c r="E1" s="64"/>
      <c r="F1" s="64"/>
      <c r="G1" s="64"/>
      <c r="H1" s="42"/>
      <c r="I1" s="20"/>
      <c r="J1" s="40"/>
      <c r="K1" s="40"/>
      <c r="N1" s="38" t="s">
        <v>570</v>
      </c>
    </row>
    <row r="2" spans="1:39" ht="18.75" customHeight="1" x14ac:dyDescent="0.3">
      <c r="B2" s="66" t="s">
        <v>582</v>
      </c>
      <c r="C2" s="66"/>
      <c r="D2" s="66"/>
      <c r="E2" s="66"/>
      <c r="F2" s="66"/>
      <c r="G2" s="66"/>
      <c r="H2" s="66"/>
      <c r="I2" s="66"/>
      <c r="J2" s="66"/>
      <c r="K2" s="66"/>
      <c r="N2" s="38"/>
      <c r="O2" s="38"/>
      <c r="P2" s="38"/>
      <c r="Q2" s="38"/>
      <c r="R2" s="38"/>
    </row>
    <row r="3" spans="1:39" ht="14.25" customHeight="1" x14ac:dyDescent="0.3">
      <c r="A3" s="22" t="s">
        <v>343</v>
      </c>
      <c r="B3" s="6" t="s">
        <v>163</v>
      </c>
      <c r="C3" s="6" t="s">
        <v>165</v>
      </c>
      <c r="D3" s="9" t="s">
        <v>151</v>
      </c>
      <c r="E3" s="5" t="s">
        <v>150</v>
      </c>
      <c r="F3" s="5" t="s">
        <v>0</v>
      </c>
      <c r="G3" s="5" t="s">
        <v>1</v>
      </c>
      <c r="H3" s="5" t="s">
        <v>164</v>
      </c>
      <c r="I3" s="11" t="s">
        <v>167</v>
      </c>
      <c r="J3" s="6" t="s">
        <v>166</v>
      </c>
      <c r="K3" s="6" t="s">
        <v>377</v>
      </c>
      <c r="N3" s="12" t="s">
        <v>154</v>
      </c>
      <c r="O3" s="12" t="s">
        <v>153</v>
      </c>
      <c r="P3" s="12" t="s">
        <v>156</v>
      </c>
      <c r="Q3" s="12" t="s">
        <v>152</v>
      </c>
      <c r="R3" s="12" t="s">
        <v>596</v>
      </c>
      <c r="S3" s="12" t="s">
        <v>157</v>
      </c>
      <c r="T3" s="12" t="s">
        <v>348</v>
      </c>
      <c r="U3" s="12" t="s">
        <v>352</v>
      </c>
      <c r="V3" s="12" t="s">
        <v>624</v>
      </c>
      <c r="W3" s="12" t="s">
        <v>470</v>
      </c>
      <c r="X3" s="12" t="s">
        <v>568</v>
      </c>
      <c r="Y3" s="12" t="s">
        <v>158</v>
      </c>
      <c r="Z3" s="12" t="s">
        <v>155</v>
      </c>
      <c r="AA3" s="12" t="s">
        <v>636</v>
      </c>
      <c r="AB3" s="12" t="s">
        <v>402</v>
      </c>
      <c r="AC3" s="12" t="s">
        <v>641</v>
      </c>
      <c r="AD3" s="12" t="s">
        <v>168</v>
      </c>
      <c r="AE3" s="12" t="s">
        <v>614</v>
      </c>
      <c r="AF3" s="12" t="s">
        <v>435</v>
      </c>
      <c r="AG3" s="12" t="s">
        <v>411</v>
      </c>
      <c r="AH3" s="12" t="s">
        <v>161</v>
      </c>
      <c r="AI3" s="12"/>
      <c r="AJ3" s="12"/>
      <c r="AK3" s="12"/>
      <c r="AL3" s="29"/>
      <c r="AM3" s="29"/>
    </row>
    <row r="4" spans="1:39" ht="14.25" customHeight="1" x14ac:dyDescent="0.3">
      <c r="A4" s="1" t="str">
        <f>+K4</f>
        <v>CHI  1</v>
      </c>
      <c r="B4" s="3">
        <v>1</v>
      </c>
      <c r="C4">
        <v>380</v>
      </c>
      <c r="D4" s="23" t="s">
        <v>1266</v>
      </c>
      <c r="E4" s="1" t="str">
        <f>+VLOOKUP($C4,MasterData!$B$4:$I$1003,2,"false")</f>
        <v>Ned</v>
      </c>
      <c r="F4" s="1" t="str">
        <f>+VLOOKUP($C4,MasterData!$B$4:$I$1003,3,"false")</f>
        <v>Potter</v>
      </c>
      <c r="G4" s="1" t="str">
        <f>+VLOOKUP($C4,MasterData!$B$4:$I$1003,4,"false")</f>
        <v>CHI</v>
      </c>
      <c r="H4" s="16" t="str">
        <f>+IF(ISNA(VLOOKUP($C4,MasterData!$B$4:$I$1003,5,"False")),"",VLOOKUP($C4,MasterData!$B$4:$I$1003,5,"False"))</f>
        <v>Sen</v>
      </c>
      <c r="I4" s="3" t="str">
        <f>+VLOOKUP($C4,MasterData!$B$4:$I$1003,6,"false")</f>
        <v>M</v>
      </c>
      <c r="J4" s="26" t="str">
        <f t="shared" ref="J4:J35" si="0">TEXT(SUMPRODUCT(--(G4=$G$4:$G$597),--(B4&gt;$B$4:$B$597))+1,0)</f>
        <v>1</v>
      </c>
      <c r="K4" s="1" t="str">
        <f>+G4&amp;"  "&amp;J4</f>
        <v>CHI  1</v>
      </c>
      <c r="M4">
        <v>1</v>
      </c>
      <c r="N4" s="30">
        <f t="shared" ref="N4:W9" si="1">+IF(ISNA(VLOOKUP(N$3&amp;"  "&amp;$M4,$A$3:$I$353,2,0)),"",VLOOKUP(N$3&amp;"  "&amp;$M4,$A$3:$I$353,2,0))</f>
        <v>1</v>
      </c>
      <c r="O4" s="30">
        <f t="shared" si="1"/>
        <v>2</v>
      </c>
      <c r="P4" s="30">
        <f t="shared" si="1"/>
        <v>3</v>
      </c>
      <c r="Q4" s="30">
        <f t="shared" si="1"/>
        <v>4</v>
      </c>
      <c r="R4" s="30">
        <f t="shared" si="1"/>
        <v>5</v>
      </c>
      <c r="S4" s="30">
        <f t="shared" si="1"/>
        <v>7</v>
      </c>
      <c r="T4" s="30">
        <f t="shared" si="1"/>
        <v>8</v>
      </c>
      <c r="U4" s="30">
        <f t="shared" si="1"/>
        <v>12</v>
      </c>
      <c r="V4" s="30">
        <f t="shared" si="1"/>
        <v>20</v>
      </c>
      <c r="W4" s="30">
        <f t="shared" si="1"/>
        <v>21</v>
      </c>
      <c r="X4" s="30">
        <f t="shared" ref="X4:AG9" si="2">+IF(ISNA(VLOOKUP(X$3&amp;"  "&amp;$M4,$A$3:$I$353,2,0)),"",VLOOKUP(X$3&amp;"  "&amp;$M4,$A$3:$I$353,2,0))</f>
        <v>28</v>
      </c>
      <c r="Y4" s="30">
        <f t="shared" si="2"/>
        <v>32</v>
      </c>
      <c r="Z4" s="30">
        <f t="shared" si="2"/>
        <v>37</v>
      </c>
      <c r="AA4" s="30">
        <f t="shared" si="2"/>
        <v>38</v>
      </c>
      <c r="AB4" s="30">
        <f t="shared" si="2"/>
        <v>39</v>
      </c>
      <c r="AC4" s="30">
        <f t="shared" si="2"/>
        <v>43</v>
      </c>
      <c r="AD4" s="30">
        <f t="shared" si="2"/>
        <v>73</v>
      </c>
      <c r="AE4" s="30">
        <f t="shared" si="2"/>
        <v>77</v>
      </c>
      <c r="AF4" s="30">
        <f t="shared" si="2"/>
        <v>88</v>
      </c>
      <c r="AG4" s="30">
        <f t="shared" si="2"/>
        <v>99</v>
      </c>
      <c r="AH4" s="30">
        <f t="shared" ref="AH4:AM9" si="3">+IF(ISNA(VLOOKUP(AH$3&amp;"  "&amp;$M4,$A$3:$I$353,2,0)),"",VLOOKUP(AH$3&amp;"  "&amp;$M4,$A$3:$I$353,2,0))</f>
        <v>104</v>
      </c>
      <c r="AI4" s="30" t="str">
        <f t="shared" si="3"/>
        <v/>
      </c>
      <c r="AJ4" s="30" t="str">
        <f t="shared" si="3"/>
        <v/>
      </c>
      <c r="AK4" s="30" t="str">
        <f t="shared" si="3"/>
        <v/>
      </c>
      <c r="AL4" s="30" t="str">
        <f t="shared" si="3"/>
        <v/>
      </c>
      <c r="AM4" s="30" t="str">
        <f t="shared" si="3"/>
        <v/>
      </c>
    </row>
    <row r="5" spans="1:39" ht="14.25" customHeight="1" x14ac:dyDescent="0.3">
      <c r="A5" s="1" t="str">
        <f t="shared" ref="A5:A68" si="4">+K5</f>
        <v>PHX  1</v>
      </c>
      <c r="B5" s="3">
        <f>+B4+1</f>
        <v>2</v>
      </c>
      <c r="C5">
        <v>347</v>
      </c>
      <c r="D5" s="23" t="s">
        <v>1268</v>
      </c>
      <c r="E5" s="1" t="str">
        <f>+VLOOKUP($C5,MasterData!$B$4:$I$1003,2,"false")</f>
        <v>Finn</v>
      </c>
      <c r="F5" s="1" t="str">
        <f>+VLOOKUP($C5,MasterData!$B$4:$I$1003,3,"false")</f>
        <v>McNally</v>
      </c>
      <c r="G5" s="1" t="str">
        <f>+VLOOKUP($C5,MasterData!$B$4:$I$1003,4,"false")</f>
        <v>PHX</v>
      </c>
      <c r="H5" s="16" t="str">
        <f>+IF(ISNA(VLOOKUP($C5,MasterData!$B$4:$I$1003,5,"False")),"",VLOOKUP($C5,MasterData!$B$4:$I$1003,5,"False"))</f>
        <v>Sen</v>
      </c>
      <c r="I5" s="3" t="str">
        <f>+VLOOKUP($C5,MasterData!$B$4:$I$1003,6,"false")</f>
        <v>M</v>
      </c>
      <c r="J5" s="26" t="str">
        <f t="shared" si="0"/>
        <v>1</v>
      </c>
      <c r="K5" s="1" t="str">
        <f t="shared" ref="K5:K68" si="5">+G5&amp;"  "&amp;J5</f>
        <v>PHX  1</v>
      </c>
      <c r="M5">
        <f>+M4+1</f>
        <v>2</v>
      </c>
      <c r="N5" s="30">
        <f t="shared" si="1"/>
        <v>58</v>
      </c>
      <c r="O5" s="30">
        <f t="shared" si="1"/>
        <v>11</v>
      </c>
      <c r="P5" s="30">
        <f t="shared" si="1"/>
        <v>6</v>
      </c>
      <c r="Q5" s="30">
        <f t="shared" si="1"/>
        <v>9</v>
      </c>
      <c r="R5" s="30" t="str">
        <f t="shared" si="1"/>
        <v/>
      </c>
      <c r="S5" s="30">
        <f t="shared" si="1"/>
        <v>19</v>
      </c>
      <c r="T5" s="30">
        <f t="shared" si="1"/>
        <v>25</v>
      </c>
      <c r="U5" s="30">
        <f t="shared" si="1"/>
        <v>18</v>
      </c>
      <c r="V5" s="30">
        <f t="shared" si="1"/>
        <v>35</v>
      </c>
      <c r="W5" s="30" t="str">
        <f t="shared" si="1"/>
        <v/>
      </c>
      <c r="X5" s="30">
        <f t="shared" si="2"/>
        <v>30</v>
      </c>
      <c r="Y5" s="30">
        <f t="shared" si="2"/>
        <v>61</v>
      </c>
      <c r="Z5" s="30">
        <f t="shared" si="2"/>
        <v>42</v>
      </c>
      <c r="AA5" s="30" t="str">
        <f t="shared" si="2"/>
        <v/>
      </c>
      <c r="AB5" s="30">
        <f t="shared" si="2"/>
        <v>59</v>
      </c>
      <c r="AC5" s="30">
        <f t="shared" si="2"/>
        <v>65</v>
      </c>
      <c r="AD5" s="30">
        <f t="shared" si="2"/>
        <v>98</v>
      </c>
      <c r="AE5" s="30" t="str">
        <f t="shared" si="2"/>
        <v/>
      </c>
      <c r="AF5" s="30" t="str">
        <f t="shared" si="2"/>
        <v/>
      </c>
      <c r="AG5" s="30" t="str">
        <f t="shared" si="2"/>
        <v/>
      </c>
      <c r="AH5" s="30" t="str">
        <f t="shared" si="3"/>
        <v/>
      </c>
      <c r="AI5" s="30" t="str">
        <f t="shared" si="3"/>
        <v/>
      </c>
      <c r="AJ5" s="30" t="str">
        <f t="shared" si="3"/>
        <v/>
      </c>
      <c r="AK5" s="30" t="str">
        <f t="shared" si="3"/>
        <v/>
      </c>
      <c r="AL5" s="30" t="str">
        <f t="shared" si="3"/>
        <v/>
      </c>
      <c r="AM5" s="30" t="str">
        <f t="shared" si="3"/>
        <v/>
      </c>
    </row>
    <row r="6" spans="1:39" ht="14.25" customHeight="1" x14ac:dyDescent="0.3">
      <c r="A6" s="1" t="str">
        <f t="shared" si="4"/>
        <v>HBS  1</v>
      </c>
      <c r="B6" s="3">
        <f t="shared" ref="B6:B69" si="6">+B5+1</f>
        <v>3</v>
      </c>
      <c r="C6">
        <v>351</v>
      </c>
      <c r="D6" s="23" t="s">
        <v>1269</v>
      </c>
      <c r="E6" s="1" t="str">
        <f>+VLOOKUP($C6,MasterData!$B$4:$I$1003,2,"false")</f>
        <v>Jacob</v>
      </c>
      <c r="F6" s="1" t="str">
        <f>+VLOOKUP($C6,MasterData!$B$4:$I$1003,3,"false")</f>
        <v>Cann</v>
      </c>
      <c r="G6" s="1" t="str">
        <f>+VLOOKUP($C6,MasterData!$B$4:$I$1003,4,"false")</f>
        <v>HBS</v>
      </c>
      <c r="H6" s="16" t="str">
        <f>+IF(ISNA(VLOOKUP($C6,MasterData!$B$4:$I$1003,5,"False")),"",VLOOKUP($C6,MasterData!$B$4:$I$1003,5,"False"))</f>
        <v>Sen</v>
      </c>
      <c r="I6" s="3" t="str">
        <f>+VLOOKUP($C6,MasterData!$B$4:$I$1003,6,"false")</f>
        <v>M</v>
      </c>
      <c r="J6" s="26" t="str">
        <f t="shared" si="0"/>
        <v>1</v>
      </c>
      <c r="K6" s="1" t="str">
        <f t="shared" si="5"/>
        <v>HBS  1</v>
      </c>
      <c r="M6">
        <f t="shared" ref="M6:M9" si="7">+M5+1</f>
        <v>3</v>
      </c>
      <c r="N6" s="30">
        <f t="shared" si="1"/>
        <v>69</v>
      </c>
      <c r="O6" s="30">
        <f t="shared" si="1"/>
        <v>16</v>
      </c>
      <c r="P6" s="30">
        <f t="shared" si="1"/>
        <v>10</v>
      </c>
      <c r="Q6" s="30">
        <f t="shared" si="1"/>
        <v>13</v>
      </c>
      <c r="R6" s="30" t="str">
        <f t="shared" si="1"/>
        <v/>
      </c>
      <c r="S6" s="30">
        <f t="shared" si="1"/>
        <v>31</v>
      </c>
      <c r="T6" s="30">
        <f t="shared" si="1"/>
        <v>48</v>
      </c>
      <c r="U6" s="30">
        <f t="shared" si="1"/>
        <v>23</v>
      </c>
      <c r="V6" s="30">
        <f t="shared" si="1"/>
        <v>64</v>
      </c>
      <c r="W6" s="30" t="str">
        <f t="shared" si="1"/>
        <v/>
      </c>
      <c r="X6" s="30">
        <f t="shared" si="2"/>
        <v>34</v>
      </c>
      <c r="Y6" s="30">
        <f t="shared" si="2"/>
        <v>67</v>
      </c>
      <c r="Z6" s="30">
        <f t="shared" si="2"/>
        <v>70</v>
      </c>
      <c r="AA6" s="30" t="str">
        <f t="shared" si="2"/>
        <v/>
      </c>
      <c r="AB6" s="30" t="str">
        <f t="shared" si="2"/>
        <v/>
      </c>
      <c r="AC6" s="30">
        <f t="shared" si="2"/>
        <v>91</v>
      </c>
      <c r="AD6" s="30">
        <f t="shared" si="2"/>
        <v>102</v>
      </c>
      <c r="AE6" s="30" t="str">
        <f t="shared" si="2"/>
        <v/>
      </c>
      <c r="AF6" s="30" t="str">
        <f t="shared" si="2"/>
        <v/>
      </c>
      <c r="AG6" s="30" t="str">
        <f t="shared" si="2"/>
        <v/>
      </c>
      <c r="AH6" s="30" t="str">
        <f t="shared" si="3"/>
        <v/>
      </c>
      <c r="AI6" s="30" t="str">
        <f t="shared" si="3"/>
        <v/>
      </c>
      <c r="AJ6" s="30" t="str">
        <f t="shared" si="3"/>
        <v/>
      </c>
      <c r="AK6" s="30" t="str">
        <f t="shared" si="3"/>
        <v/>
      </c>
      <c r="AL6" s="30" t="str">
        <f t="shared" si="3"/>
        <v/>
      </c>
      <c r="AM6" s="30" t="str">
        <f t="shared" si="3"/>
        <v/>
      </c>
    </row>
    <row r="7" spans="1:39" ht="14.25" customHeight="1" x14ac:dyDescent="0.3">
      <c r="A7" s="1" t="str">
        <f t="shared" si="4"/>
        <v>B&amp;H  1</v>
      </c>
      <c r="B7" s="3">
        <f t="shared" si="6"/>
        <v>4</v>
      </c>
      <c r="C7">
        <v>362</v>
      </c>
      <c r="D7" s="23" t="s">
        <v>1273</v>
      </c>
      <c r="E7" s="1" t="str">
        <f>+VLOOKUP($C7,MasterData!$B$4:$I$1003,2,"false")</f>
        <v>Ian</v>
      </c>
      <c r="F7" s="1" t="str">
        <f>+VLOOKUP($C7,MasterData!$B$4:$I$1003,3,"false")</f>
        <v>Crowe-Wright</v>
      </c>
      <c r="G7" s="1" t="str">
        <f>+VLOOKUP($C7,MasterData!$B$4:$I$1003,4,"false")</f>
        <v>B&amp;H</v>
      </c>
      <c r="H7" s="16" t="str">
        <f>+IF(ISNA(VLOOKUP($C7,MasterData!$B$4:$I$1003,5,"False")),"",VLOOKUP($C7,MasterData!$B$4:$I$1003,5,"False"))</f>
        <v>Sen</v>
      </c>
      <c r="I7" s="3" t="str">
        <f>+VLOOKUP($C7,MasterData!$B$4:$I$1003,6,"false")</f>
        <v>M</v>
      </c>
      <c r="J7" s="26" t="str">
        <f t="shared" si="0"/>
        <v>1</v>
      </c>
      <c r="K7" s="1" t="str">
        <f t="shared" si="5"/>
        <v>B&amp;H  1</v>
      </c>
      <c r="M7">
        <f t="shared" si="7"/>
        <v>4</v>
      </c>
      <c r="N7" s="30">
        <f t="shared" si="1"/>
        <v>72</v>
      </c>
      <c r="O7" s="30">
        <f t="shared" si="1"/>
        <v>27</v>
      </c>
      <c r="P7" s="30">
        <f t="shared" si="1"/>
        <v>14</v>
      </c>
      <c r="Q7" s="30">
        <f t="shared" si="1"/>
        <v>15</v>
      </c>
      <c r="R7" s="30" t="str">
        <f t="shared" si="1"/>
        <v/>
      </c>
      <c r="S7" s="30">
        <f t="shared" si="1"/>
        <v>44</v>
      </c>
      <c r="T7" s="30">
        <f t="shared" si="1"/>
        <v>68</v>
      </c>
      <c r="U7" s="30">
        <f t="shared" si="1"/>
        <v>33</v>
      </c>
      <c r="V7" s="30">
        <f t="shared" si="1"/>
        <v>81</v>
      </c>
      <c r="W7" s="30" t="str">
        <f t="shared" si="1"/>
        <v/>
      </c>
      <c r="X7" s="30">
        <f t="shared" si="2"/>
        <v>46</v>
      </c>
      <c r="Y7" s="30">
        <f t="shared" si="2"/>
        <v>90</v>
      </c>
      <c r="Z7" s="30">
        <f t="shared" si="2"/>
        <v>84</v>
      </c>
      <c r="AA7" s="30" t="str">
        <f t="shared" si="2"/>
        <v/>
      </c>
      <c r="AB7" s="30" t="str">
        <f t="shared" si="2"/>
        <v/>
      </c>
      <c r="AC7" s="30" t="str">
        <f t="shared" si="2"/>
        <v/>
      </c>
      <c r="AD7" s="30">
        <f t="shared" si="2"/>
        <v>107</v>
      </c>
      <c r="AE7" s="30" t="str">
        <f t="shared" si="2"/>
        <v/>
      </c>
      <c r="AF7" s="30" t="str">
        <f t="shared" si="2"/>
        <v/>
      </c>
      <c r="AG7" s="30" t="str">
        <f t="shared" si="2"/>
        <v/>
      </c>
      <c r="AH7" s="30" t="str">
        <f t="shared" si="3"/>
        <v/>
      </c>
      <c r="AI7" s="30" t="str">
        <f t="shared" si="3"/>
        <v/>
      </c>
      <c r="AJ7" s="30" t="str">
        <f t="shared" si="3"/>
        <v/>
      </c>
      <c r="AK7" s="30" t="str">
        <f t="shared" si="3"/>
        <v/>
      </c>
      <c r="AL7" s="30" t="str">
        <f t="shared" si="3"/>
        <v/>
      </c>
      <c r="AM7" s="30" t="str">
        <f t="shared" si="3"/>
        <v/>
      </c>
    </row>
    <row r="8" spans="1:39" ht="14.25" customHeight="1" x14ac:dyDescent="0.3">
      <c r="A8" s="1" t="str">
        <f t="shared" si="4"/>
        <v>BWK  1</v>
      </c>
      <c r="B8" s="3">
        <f t="shared" si="6"/>
        <v>5</v>
      </c>
      <c r="C8">
        <v>375</v>
      </c>
      <c r="D8" s="23" t="s">
        <v>1274</v>
      </c>
      <c r="E8" s="1" t="str">
        <f>+VLOOKUP($C8,MasterData!$B$4:$I$1003,2,"false")</f>
        <v>Oliver</v>
      </c>
      <c r="F8" s="1" t="str">
        <f>+VLOOKUP($C8,MasterData!$B$4:$I$1003,3,"false")</f>
        <v>Pritchard</v>
      </c>
      <c r="G8" s="1" t="str">
        <f>+VLOOKUP($C8,MasterData!$B$4:$I$1003,4,"false")</f>
        <v>BWK</v>
      </c>
      <c r="H8" s="16" t="str">
        <f>+IF(ISNA(VLOOKUP($C8,MasterData!$B$4:$I$1003,5,"False")),"",VLOOKUP($C8,MasterData!$B$4:$I$1003,5,"False"))</f>
        <v>Sen</v>
      </c>
      <c r="I8" s="3" t="str">
        <f>+VLOOKUP($C8,MasterData!$B$4:$I$1003,6,"false")</f>
        <v>M</v>
      </c>
      <c r="J8" s="26" t="str">
        <f t="shared" si="0"/>
        <v>1</v>
      </c>
      <c r="K8" s="1" t="str">
        <f t="shared" si="5"/>
        <v>BWK  1</v>
      </c>
      <c r="M8">
        <f t="shared" si="7"/>
        <v>5</v>
      </c>
      <c r="N8" s="30">
        <f t="shared" si="1"/>
        <v>79</v>
      </c>
      <c r="O8" s="30">
        <f t="shared" si="1"/>
        <v>29</v>
      </c>
      <c r="P8" s="30">
        <f t="shared" si="1"/>
        <v>22</v>
      </c>
      <c r="Q8" s="30">
        <f t="shared" si="1"/>
        <v>17</v>
      </c>
      <c r="R8" s="30" t="str">
        <f t="shared" si="1"/>
        <v/>
      </c>
      <c r="S8" s="30">
        <f t="shared" si="1"/>
        <v>47</v>
      </c>
      <c r="T8" s="30">
        <f t="shared" si="1"/>
        <v>71</v>
      </c>
      <c r="U8" s="30">
        <f t="shared" si="1"/>
        <v>40</v>
      </c>
      <c r="V8" s="30">
        <f t="shared" si="1"/>
        <v>100</v>
      </c>
      <c r="W8" s="30" t="str">
        <f t="shared" si="1"/>
        <v/>
      </c>
      <c r="X8" s="30">
        <f t="shared" si="2"/>
        <v>53</v>
      </c>
      <c r="Y8" s="30">
        <f t="shared" si="2"/>
        <v>93</v>
      </c>
      <c r="Z8" s="30">
        <f t="shared" si="2"/>
        <v>95</v>
      </c>
      <c r="AA8" s="30" t="str">
        <f t="shared" si="2"/>
        <v/>
      </c>
      <c r="AB8" s="30" t="str">
        <f t="shared" si="2"/>
        <v/>
      </c>
      <c r="AC8" s="30" t="str">
        <f t="shared" si="2"/>
        <v/>
      </c>
      <c r="AD8" s="30">
        <f t="shared" si="2"/>
        <v>108</v>
      </c>
      <c r="AE8" s="30" t="str">
        <f t="shared" si="2"/>
        <v/>
      </c>
      <c r="AF8" s="30" t="str">
        <f t="shared" si="2"/>
        <v/>
      </c>
      <c r="AG8" s="30" t="str">
        <f t="shared" si="2"/>
        <v/>
      </c>
      <c r="AH8" s="30" t="str">
        <f t="shared" si="3"/>
        <v/>
      </c>
      <c r="AI8" s="30" t="str">
        <f t="shared" si="3"/>
        <v/>
      </c>
      <c r="AJ8" s="30" t="str">
        <f t="shared" si="3"/>
        <v/>
      </c>
      <c r="AK8" s="30" t="str">
        <f t="shared" si="3"/>
        <v/>
      </c>
      <c r="AL8" s="30" t="str">
        <f t="shared" si="3"/>
        <v/>
      </c>
      <c r="AM8" s="30" t="str">
        <f t="shared" si="3"/>
        <v/>
      </c>
    </row>
    <row r="9" spans="1:39" ht="14.25" customHeight="1" x14ac:dyDescent="0.3">
      <c r="A9" s="1" t="str">
        <f t="shared" si="4"/>
        <v>HBS  2</v>
      </c>
      <c r="B9" s="3">
        <f t="shared" si="6"/>
        <v>6</v>
      </c>
      <c r="C9">
        <v>392</v>
      </c>
      <c r="D9" s="23" t="s">
        <v>1275</v>
      </c>
      <c r="E9" s="1" t="str">
        <f>+VLOOKUP($C9,MasterData!$B$4:$I$1003,2,"false")</f>
        <v>Luke</v>
      </c>
      <c r="F9" s="1" t="str">
        <f>+VLOOKUP($C9,MasterData!$B$4:$I$1003,3,"false")</f>
        <v>Burgess</v>
      </c>
      <c r="G9" s="1" t="str">
        <f>+VLOOKUP($C9,MasterData!$B$4:$I$1003,4,"false")</f>
        <v>HBS</v>
      </c>
      <c r="H9" s="16" t="str">
        <f>+IF(ISNA(VLOOKUP($C9,MasterData!$B$4:$I$1003,5,"False")),"",VLOOKUP($C9,MasterData!$B$4:$I$1003,5,"False"))</f>
        <v>Sen</v>
      </c>
      <c r="I9" s="3" t="str">
        <f>+VLOOKUP($C9,MasterData!$B$4:$I$1003,6,"false")</f>
        <v>M</v>
      </c>
      <c r="J9" s="26" t="str">
        <f t="shared" si="0"/>
        <v>2</v>
      </c>
      <c r="K9" s="1" t="str">
        <f t="shared" si="5"/>
        <v>HBS  2</v>
      </c>
      <c r="M9">
        <f t="shared" si="7"/>
        <v>6</v>
      </c>
      <c r="N9" s="30">
        <f t="shared" si="1"/>
        <v>92</v>
      </c>
      <c r="O9" s="30">
        <f t="shared" si="1"/>
        <v>41</v>
      </c>
      <c r="P9" s="30">
        <f t="shared" si="1"/>
        <v>26</v>
      </c>
      <c r="Q9" s="30">
        <f t="shared" si="1"/>
        <v>24</v>
      </c>
      <c r="R9" s="30" t="str">
        <f t="shared" si="1"/>
        <v/>
      </c>
      <c r="S9" s="30">
        <f t="shared" si="1"/>
        <v>49</v>
      </c>
      <c r="T9" s="30">
        <f t="shared" si="1"/>
        <v>83</v>
      </c>
      <c r="U9" s="30">
        <f t="shared" si="1"/>
        <v>45</v>
      </c>
      <c r="V9" s="30" t="str">
        <f t="shared" si="1"/>
        <v/>
      </c>
      <c r="W9" s="30" t="str">
        <f t="shared" si="1"/>
        <v/>
      </c>
      <c r="X9" s="30">
        <f t="shared" si="2"/>
        <v>66</v>
      </c>
      <c r="Y9" s="30" t="str">
        <f t="shared" si="2"/>
        <v/>
      </c>
      <c r="Z9" s="30" t="str">
        <f t="shared" si="2"/>
        <v/>
      </c>
      <c r="AA9" s="30" t="str">
        <f t="shared" si="2"/>
        <v/>
      </c>
      <c r="AB9" s="30" t="str">
        <f t="shared" si="2"/>
        <v/>
      </c>
      <c r="AC9" s="30" t="str">
        <f t="shared" si="2"/>
        <v/>
      </c>
      <c r="AD9" s="30" t="str">
        <f t="shared" si="2"/>
        <v/>
      </c>
      <c r="AE9" s="30" t="str">
        <f t="shared" si="2"/>
        <v/>
      </c>
      <c r="AF9" s="30" t="str">
        <f t="shared" si="2"/>
        <v/>
      </c>
      <c r="AG9" s="30" t="str">
        <f t="shared" si="2"/>
        <v/>
      </c>
      <c r="AH9" s="30" t="str">
        <f t="shared" si="3"/>
        <v/>
      </c>
      <c r="AI9" s="30" t="str">
        <f t="shared" si="3"/>
        <v/>
      </c>
      <c r="AJ9" s="30" t="str">
        <f t="shared" si="3"/>
        <v/>
      </c>
      <c r="AK9" s="30" t="str">
        <f t="shared" si="3"/>
        <v/>
      </c>
      <c r="AL9" s="30" t="str">
        <f t="shared" si="3"/>
        <v/>
      </c>
      <c r="AM9" s="30" t="str">
        <f t="shared" si="3"/>
        <v/>
      </c>
    </row>
    <row r="10" spans="1:39" ht="14.25" customHeight="1" x14ac:dyDescent="0.3">
      <c r="A10" s="1" t="str">
        <f t="shared" si="4"/>
        <v>LEW  1</v>
      </c>
      <c r="B10" s="3">
        <f t="shared" si="6"/>
        <v>7</v>
      </c>
      <c r="C10">
        <v>361</v>
      </c>
      <c r="D10" s="23" t="s">
        <v>1276</v>
      </c>
      <c r="E10" s="1" t="str">
        <f>+VLOOKUP($C10,MasterData!$B$4:$I$1003,2,"false")</f>
        <v>Ben</v>
      </c>
      <c r="F10" s="1" t="str">
        <f>+VLOOKUP($C10,MasterData!$B$4:$I$1003,3,"false")</f>
        <v>Savill</v>
      </c>
      <c r="G10" s="1" t="str">
        <f>+VLOOKUP($C10,MasterData!$B$4:$I$1003,4,"false")</f>
        <v>LEW</v>
      </c>
      <c r="H10" s="16" t="str">
        <f>+IF(ISNA(VLOOKUP($C10,MasterData!$B$4:$I$1003,5,"False")),"",VLOOKUP($C10,MasterData!$B$4:$I$1003,5,"False"))</f>
        <v>Sen</v>
      </c>
      <c r="I10" s="3" t="str">
        <f>+VLOOKUP($C10,MasterData!$B$4:$I$1003,6,"false")</f>
        <v>M</v>
      </c>
      <c r="J10" s="26" t="str">
        <f t="shared" si="0"/>
        <v>1</v>
      </c>
      <c r="K10" s="1" t="str">
        <f t="shared" si="5"/>
        <v>LEW  1</v>
      </c>
      <c r="M10" s="12" t="s">
        <v>378</v>
      </c>
      <c r="N10" s="31">
        <f>IF(N9="",1000,SUM(N4:N9))</f>
        <v>371</v>
      </c>
      <c r="O10" s="31">
        <f t="shared" ref="O10:AM10" si="8">IF(O9="",1000,SUM(O4:O9))</f>
        <v>126</v>
      </c>
      <c r="P10" s="31">
        <f t="shared" si="8"/>
        <v>81</v>
      </c>
      <c r="Q10" s="31">
        <f t="shared" si="8"/>
        <v>82</v>
      </c>
      <c r="R10" s="31">
        <f t="shared" si="8"/>
        <v>1000</v>
      </c>
      <c r="S10" s="31">
        <f t="shared" si="8"/>
        <v>197</v>
      </c>
      <c r="T10" s="31">
        <f t="shared" si="8"/>
        <v>303</v>
      </c>
      <c r="U10" s="31">
        <f t="shared" si="8"/>
        <v>171</v>
      </c>
      <c r="V10" s="31">
        <f t="shared" si="8"/>
        <v>1000</v>
      </c>
      <c r="W10" s="31">
        <f t="shared" si="8"/>
        <v>1000</v>
      </c>
      <c r="X10" s="31">
        <f t="shared" si="8"/>
        <v>257</v>
      </c>
      <c r="Y10" s="31">
        <f t="shared" si="8"/>
        <v>1000</v>
      </c>
      <c r="Z10" s="31">
        <f t="shared" si="8"/>
        <v>1000</v>
      </c>
      <c r="AA10" s="31">
        <f t="shared" si="8"/>
        <v>1000</v>
      </c>
      <c r="AB10" s="31">
        <f t="shared" si="8"/>
        <v>1000</v>
      </c>
      <c r="AC10" s="31">
        <f t="shared" si="8"/>
        <v>1000</v>
      </c>
      <c r="AD10" s="31">
        <f t="shared" si="8"/>
        <v>1000</v>
      </c>
      <c r="AE10" s="31">
        <f t="shared" si="8"/>
        <v>1000</v>
      </c>
      <c r="AF10" s="31">
        <f t="shared" si="8"/>
        <v>1000</v>
      </c>
      <c r="AG10" s="31">
        <f t="shared" si="8"/>
        <v>1000</v>
      </c>
      <c r="AH10" s="31">
        <f t="shared" si="8"/>
        <v>1000</v>
      </c>
      <c r="AI10" s="31">
        <f t="shared" si="8"/>
        <v>1000</v>
      </c>
      <c r="AJ10" s="31">
        <f t="shared" si="8"/>
        <v>1000</v>
      </c>
      <c r="AK10" s="31">
        <f t="shared" si="8"/>
        <v>1000</v>
      </c>
      <c r="AL10" s="31">
        <f t="shared" si="8"/>
        <v>1000</v>
      </c>
      <c r="AM10" s="31">
        <f t="shared" si="8"/>
        <v>1000</v>
      </c>
    </row>
    <row r="11" spans="1:39" ht="14.25" customHeight="1" x14ac:dyDescent="0.3">
      <c r="A11" s="1" t="str">
        <f t="shared" si="4"/>
        <v>CRA  1</v>
      </c>
      <c r="B11" s="3">
        <f t="shared" si="6"/>
        <v>8</v>
      </c>
      <c r="C11">
        <v>407</v>
      </c>
      <c r="D11" s="23" t="s">
        <v>1277</v>
      </c>
      <c r="E11" s="1" t="str">
        <f>+VLOOKUP($C11,MasterData!$B$4:$I$1003,2,"false")</f>
        <v>Kieran</v>
      </c>
      <c r="F11" s="1" t="str">
        <f>+VLOOKUP($C11,MasterData!$B$4:$I$1003,3,"false")</f>
        <v>Barnes</v>
      </c>
      <c r="G11" s="1" t="str">
        <f>+VLOOKUP($C11,MasterData!$B$4:$I$1003,4,"false")</f>
        <v>CRA</v>
      </c>
      <c r="H11" s="16" t="str">
        <f>+IF(ISNA(VLOOKUP($C11,MasterData!$B$4:$I$1003,5,"False")),"",VLOOKUP($C11,MasterData!$B$4:$I$1003,5,"False"))</f>
        <v>Sen</v>
      </c>
      <c r="I11" s="3" t="str">
        <f>+VLOOKUP($C11,MasterData!$B$4:$I$1003,6,"false")</f>
        <v>M</v>
      </c>
      <c r="J11" s="26" t="str">
        <f t="shared" si="0"/>
        <v>1</v>
      </c>
      <c r="K11" s="1" t="str">
        <f t="shared" si="5"/>
        <v>CRA  1</v>
      </c>
      <c r="M11" s="12" t="s">
        <v>163</v>
      </c>
      <c r="N11" s="32">
        <f>RANK(N10,($N$10:$AM$10,$N$19:$AM$19,$N$28:$AM$28,$N$37:$AM$37),1)</f>
        <v>9</v>
      </c>
      <c r="O11" s="32">
        <f>RANK(O10,($N$10:$AM$10,$N$19:$AM$19,$N$28:$AM$28,$N$37:$AM$37),1)</f>
        <v>3</v>
      </c>
      <c r="P11" s="32">
        <f>RANK(P10,($N$10:$AM$10,$N$19:$AM$19,$N$28:$AM$28,$N$37:$AM$37),1)</f>
        <v>1</v>
      </c>
      <c r="Q11" s="32">
        <f>RANK(Q10,($N$10:$AM$10,$N$19:$AM$19,$N$28:$AM$28,$N$37:$AM$37),1)</f>
        <v>2</v>
      </c>
      <c r="R11" s="32">
        <f>RANK(R10,($N$10:$AM$10,$N$19:$AM$19,$N$28:$AM$28,$N$37:$AM$37),1)</f>
        <v>10</v>
      </c>
      <c r="S11" s="32">
        <f>RANK(S10,($N$10:$AM$10,$N$19:$AM$19,$N$28:$AM$28,$N$37:$AM$37),1)</f>
        <v>5</v>
      </c>
      <c r="T11" s="32">
        <f>RANK(T10,($N$10:$AM$10,$N$19:$AM$19,$N$28:$AM$28,$N$37:$AM$37),1)</f>
        <v>7</v>
      </c>
      <c r="U11" s="32">
        <f>RANK(U10,($N$10:$AM$10,$N$19:$AM$19,$N$28:$AM$28,$N$37:$AM$37),1)</f>
        <v>4</v>
      </c>
      <c r="V11" s="32">
        <f>RANK(V10,($N$10:$AM$10,$N$19:$AM$19,$N$28:$AM$28,$N$37:$AM$37),1)</f>
        <v>10</v>
      </c>
      <c r="W11" s="32">
        <f>RANK(W10,($N$10:$AM$10,$N$19:$AM$19,$N$28:$AM$28,$N$37:$AM$37),1)</f>
        <v>10</v>
      </c>
      <c r="X11" s="32">
        <f>RANK(X10,($N$10:$AM$10,$N$19:$AM$19,$N$28:$AM$28,$N$37:$AM$37),1)</f>
        <v>6</v>
      </c>
      <c r="Y11" s="32">
        <f>RANK(Y10,($N$10:$AM$10,$N$19:$AM$19,$N$28:$AM$28,$N$37:$AM$37),1)</f>
        <v>10</v>
      </c>
      <c r="Z11" s="32">
        <f>RANK(Z10,($N$10:$AM$10,$N$19:$AM$19,$N$28:$AM$28,$N$37:$AM$37),1)</f>
        <v>10</v>
      </c>
      <c r="AA11" s="32">
        <f>RANK(AA10,($N$10:$AM$10,$N$19:$AM$19,$N$28:$AM$28,$N$37:$AM$37),1)</f>
        <v>10</v>
      </c>
      <c r="AB11" s="32">
        <f>RANK(AB10,($N$10:$AM$10,$N$19:$AM$19,$N$28:$AM$28,$N$37:$AM$37),1)</f>
        <v>10</v>
      </c>
      <c r="AC11" s="32">
        <f>RANK(AC10,($N$10:$AM$10,$N$19:$AM$19,$N$28:$AM$28,$N$37:$AM$37),1)</f>
        <v>10</v>
      </c>
      <c r="AD11" s="32">
        <f>RANK(AD10,($N$10:$AM$10,$N$19:$AM$19,$N$28:$AM$28,$N$37:$AM$37),1)</f>
        <v>10</v>
      </c>
      <c r="AE11" s="32">
        <f>RANK(AE10,($N$10:$AM$10,$N$19:$AM$19,$N$28:$AM$28,$N$37:$AM$37),1)</f>
        <v>10</v>
      </c>
      <c r="AF11" s="32">
        <f>RANK(AF10,($N$10:$AM$10,$N$19:$AM$19,$N$28:$AM$28,$N$37:$AM$37),1)</f>
        <v>10</v>
      </c>
      <c r="AG11" s="32">
        <f>RANK(AG10,($N$10:$AM$10,$N$19:$AM$19,$N$28:$AM$28,$N$37:$AM$37),1)</f>
        <v>10</v>
      </c>
      <c r="AH11" s="32">
        <f>RANK(AH10,($N$10:$AM$10,$N$19:$AM$19,$N$28:$AM$28,$N$37:$AM$37),1)</f>
        <v>10</v>
      </c>
      <c r="AI11" s="32">
        <f>RANK(AI10,($N$10:$AM$10,$N$19:$AM$19,$N$28:$AM$28,$N$37:$AM$37),1)</f>
        <v>10</v>
      </c>
      <c r="AJ11" s="32">
        <f>RANK(AJ10,($N$10:$AM$10,$N$19:$AM$19,$N$28:$AM$28,$N$37:$AM$37),1)</f>
        <v>10</v>
      </c>
      <c r="AK11" s="32">
        <f>RANK(AK10,($N$10:$AM$10,$N$19:$AM$19,$N$28:$AM$28,$N$37:$AM$37),1)</f>
        <v>10</v>
      </c>
      <c r="AL11" s="32">
        <f>RANK(AL10,($N$10:$AM$10,$N$19:$AM$19,$N$28:$AM$28,$N$37:$AM$37),1)</f>
        <v>10</v>
      </c>
      <c r="AM11" s="32">
        <f>RANK(AM10,($N$10:$AM$10,$N$19:$AM$19,$N$28:$AM$28,$N$37:$AM$37),1)</f>
        <v>10</v>
      </c>
    </row>
    <row r="12" spans="1:39" ht="14.25" customHeight="1" x14ac:dyDescent="0.3">
      <c r="A12" s="1" t="str">
        <f t="shared" si="4"/>
        <v>B&amp;H  2</v>
      </c>
      <c r="B12" s="3">
        <f t="shared" si="6"/>
        <v>9</v>
      </c>
      <c r="C12">
        <v>422</v>
      </c>
      <c r="D12" s="23" t="s">
        <v>1278</v>
      </c>
      <c r="E12" s="1" t="str">
        <f>+VLOOKUP($C12,MasterData!$B$4:$I$1003,2,"false")</f>
        <v>James</v>
      </c>
      <c r="F12" s="1" t="str">
        <f>+VLOOKUP($C12,MasterData!$B$4:$I$1003,3,"false")</f>
        <v>Turner</v>
      </c>
      <c r="G12" s="1" t="str">
        <f>+VLOOKUP($C12,MasterData!$B$4:$I$1003,4,"false")</f>
        <v>B&amp;H</v>
      </c>
      <c r="H12" s="16" t="str">
        <f>+IF(ISNA(VLOOKUP($C12,MasterData!$B$4:$I$1003,5,"False")),"",VLOOKUP($C12,MasterData!$B$4:$I$1003,5,"False"))</f>
        <v>Sen</v>
      </c>
      <c r="I12" s="3" t="str">
        <f>+VLOOKUP($C12,MasterData!$B$4:$I$1003,6,"false")</f>
        <v>M</v>
      </c>
      <c r="J12" s="26" t="str">
        <f t="shared" si="0"/>
        <v>2</v>
      </c>
      <c r="K12" s="1" t="str">
        <f t="shared" si="5"/>
        <v>B&amp;H  2</v>
      </c>
    </row>
    <row r="13" spans="1:39" ht="14.25" customHeight="1" x14ac:dyDescent="0.3">
      <c r="A13" s="1" t="str">
        <f t="shared" si="4"/>
        <v>HBS  3</v>
      </c>
      <c r="B13" s="3">
        <f t="shared" si="6"/>
        <v>10</v>
      </c>
      <c r="C13">
        <v>384</v>
      </c>
      <c r="D13" s="23" t="s">
        <v>1279</v>
      </c>
      <c r="E13" s="1" t="str">
        <f>+VLOOKUP($C13,MasterData!$B$4:$I$1003,2,"false")</f>
        <v>Neil</v>
      </c>
      <c r="F13" s="1" t="str">
        <f>+VLOOKUP($C13,MasterData!$B$4:$I$1003,3,"false")</f>
        <v>Boniface</v>
      </c>
      <c r="G13" s="1" t="str">
        <f>+VLOOKUP($C13,MasterData!$B$4:$I$1003,4,"false")</f>
        <v>HBS</v>
      </c>
      <c r="H13" s="16" t="str">
        <f>+IF(ISNA(VLOOKUP($C13,MasterData!$B$4:$I$1003,5,"False")),"",VLOOKUP($C13,MasterData!$B$4:$I$1003,5,"False"))</f>
        <v>Sen</v>
      </c>
      <c r="I13" s="3" t="str">
        <f>+VLOOKUP($C13,MasterData!$B$4:$I$1003,6,"false")</f>
        <v>M</v>
      </c>
      <c r="J13" s="26" t="str">
        <f t="shared" si="0"/>
        <v>3</v>
      </c>
      <c r="K13" s="1" t="str">
        <f t="shared" si="5"/>
        <v>HBS  3</v>
      </c>
      <c r="M13">
        <v>7</v>
      </c>
      <c r="N13" s="30">
        <f t="shared" ref="N13:W18" si="9">+IF(ISNA(VLOOKUP(N$3&amp;"  "&amp;$M13,$A$3:$I$353,2,0)),"",VLOOKUP(N$3&amp;"  "&amp;$M13,$A$3:$I$353,2,0))</f>
        <v>106</v>
      </c>
      <c r="O13" s="30">
        <f t="shared" si="9"/>
        <v>50</v>
      </c>
      <c r="P13" s="30">
        <f t="shared" si="9"/>
        <v>89</v>
      </c>
      <c r="Q13" s="30">
        <f t="shared" si="9"/>
        <v>36</v>
      </c>
      <c r="R13" s="30" t="str">
        <f t="shared" si="9"/>
        <v/>
      </c>
      <c r="S13" s="30">
        <f t="shared" si="9"/>
        <v>52</v>
      </c>
      <c r="T13" s="30">
        <f t="shared" si="9"/>
        <v>87</v>
      </c>
      <c r="U13" s="30">
        <f t="shared" si="9"/>
        <v>62</v>
      </c>
      <c r="V13" s="30" t="str">
        <f t="shared" si="9"/>
        <v/>
      </c>
      <c r="W13" s="30" t="str">
        <f t="shared" si="9"/>
        <v/>
      </c>
      <c r="X13" s="30">
        <f t="shared" ref="X13:AG18" si="10">+IF(ISNA(VLOOKUP(X$3&amp;"  "&amp;$M13,$A$3:$I$353,2,0)),"",VLOOKUP(X$3&amp;"  "&amp;$M13,$A$3:$I$353,2,0))</f>
        <v>74</v>
      </c>
      <c r="Y13" s="30" t="str">
        <f t="shared" si="10"/>
        <v/>
      </c>
      <c r="Z13" s="30" t="str">
        <f t="shared" si="10"/>
        <v/>
      </c>
      <c r="AA13" s="30" t="str">
        <f t="shared" si="10"/>
        <v/>
      </c>
      <c r="AB13" s="30" t="str">
        <f t="shared" si="10"/>
        <v/>
      </c>
      <c r="AC13" s="30" t="str">
        <f t="shared" si="10"/>
        <v/>
      </c>
      <c r="AD13" s="30" t="str">
        <f t="shared" si="10"/>
        <v/>
      </c>
      <c r="AE13" s="30" t="str">
        <f t="shared" si="10"/>
        <v/>
      </c>
      <c r="AF13" s="30" t="str">
        <f t="shared" si="10"/>
        <v/>
      </c>
      <c r="AG13" s="30" t="str">
        <f t="shared" si="10"/>
        <v/>
      </c>
      <c r="AH13" s="30" t="str">
        <f t="shared" ref="AH13:AM18" si="11">+IF(ISNA(VLOOKUP(AH$3&amp;"  "&amp;$M13,$A$3:$I$353,2,0)),"",VLOOKUP(AH$3&amp;"  "&amp;$M13,$A$3:$I$353,2,0))</f>
        <v/>
      </c>
      <c r="AI13" s="30" t="str">
        <f t="shared" si="11"/>
        <v/>
      </c>
      <c r="AJ13" s="30" t="str">
        <f t="shared" si="11"/>
        <v/>
      </c>
      <c r="AK13" s="30" t="str">
        <f t="shared" si="11"/>
        <v/>
      </c>
      <c r="AL13" s="30" t="str">
        <f t="shared" si="11"/>
        <v/>
      </c>
      <c r="AM13" s="30" t="str">
        <f t="shared" si="11"/>
        <v/>
      </c>
    </row>
    <row r="14" spans="1:39" ht="14.25" customHeight="1" x14ac:dyDescent="0.3">
      <c r="A14" s="1" t="str">
        <f t="shared" si="4"/>
        <v>PHX  2</v>
      </c>
      <c r="B14" s="3">
        <f t="shared" si="6"/>
        <v>11</v>
      </c>
      <c r="C14">
        <v>346</v>
      </c>
      <c r="D14" s="23" t="s">
        <v>1280</v>
      </c>
      <c r="E14" s="1" t="str">
        <f>+VLOOKUP($C14,MasterData!$B$4:$I$1003,2,"false")</f>
        <v>Simon</v>
      </c>
      <c r="F14" s="1" t="str">
        <f>+VLOOKUP($C14,MasterData!$B$4:$I$1003,3,"false")</f>
        <v>Heath</v>
      </c>
      <c r="G14" s="1" t="str">
        <f>+VLOOKUP($C14,MasterData!$B$4:$I$1003,4,"false")</f>
        <v>PHX</v>
      </c>
      <c r="H14" s="16" t="str">
        <f>+IF(ISNA(VLOOKUP($C14,MasterData!$B$4:$I$1003,5,"False")),"",VLOOKUP($C14,MasterData!$B$4:$I$1003,5,"False"))</f>
        <v>Sen</v>
      </c>
      <c r="I14" s="3" t="str">
        <f>+VLOOKUP($C14,MasterData!$B$4:$I$1003,6,"false")</f>
        <v>M</v>
      </c>
      <c r="J14" s="26" t="str">
        <f t="shared" si="0"/>
        <v>2</v>
      </c>
      <c r="K14" s="1" t="str">
        <f t="shared" si="5"/>
        <v>PHX  2</v>
      </c>
      <c r="M14">
        <f>+M13+1</f>
        <v>8</v>
      </c>
      <c r="N14" s="30" t="str">
        <f t="shared" si="9"/>
        <v/>
      </c>
      <c r="O14" s="30">
        <f t="shared" si="9"/>
        <v>51</v>
      </c>
      <c r="P14" s="30">
        <f t="shared" si="9"/>
        <v>101</v>
      </c>
      <c r="Q14" s="30">
        <f t="shared" si="9"/>
        <v>75</v>
      </c>
      <c r="R14" s="30" t="str">
        <f t="shared" si="9"/>
        <v/>
      </c>
      <c r="S14" s="30">
        <f t="shared" si="9"/>
        <v>55</v>
      </c>
      <c r="T14" s="30">
        <f t="shared" si="9"/>
        <v>97</v>
      </c>
      <c r="U14" s="30">
        <f t="shared" si="9"/>
        <v>76</v>
      </c>
      <c r="V14" s="30" t="str">
        <f t="shared" si="9"/>
        <v/>
      </c>
      <c r="W14" s="30" t="str">
        <f t="shared" si="9"/>
        <v/>
      </c>
      <c r="X14" s="30">
        <f t="shared" si="10"/>
        <v>78</v>
      </c>
      <c r="Y14" s="30" t="str">
        <f t="shared" si="10"/>
        <v/>
      </c>
      <c r="Z14" s="30" t="str">
        <f t="shared" si="10"/>
        <v/>
      </c>
      <c r="AA14" s="30" t="str">
        <f t="shared" si="10"/>
        <v/>
      </c>
      <c r="AB14" s="30" t="str">
        <f t="shared" si="10"/>
        <v/>
      </c>
      <c r="AC14" s="30" t="str">
        <f t="shared" si="10"/>
        <v/>
      </c>
      <c r="AD14" s="30" t="str">
        <f t="shared" si="10"/>
        <v/>
      </c>
      <c r="AE14" s="30" t="str">
        <f t="shared" si="10"/>
        <v/>
      </c>
      <c r="AF14" s="30" t="str">
        <f t="shared" si="10"/>
        <v/>
      </c>
      <c r="AG14" s="30" t="str">
        <f t="shared" si="10"/>
        <v/>
      </c>
      <c r="AH14" s="30" t="str">
        <f t="shared" si="11"/>
        <v/>
      </c>
      <c r="AI14" s="30" t="str">
        <f t="shared" si="11"/>
        <v/>
      </c>
      <c r="AJ14" s="30" t="str">
        <f t="shared" si="11"/>
        <v/>
      </c>
      <c r="AK14" s="30" t="str">
        <f t="shared" si="11"/>
        <v/>
      </c>
      <c r="AL14" s="30" t="str">
        <f t="shared" si="11"/>
        <v/>
      </c>
      <c r="AM14" s="30" t="str">
        <f t="shared" si="11"/>
        <v/>
      </c>
    </row>
    <row r="15" spans="1:39" ht="14.25" customHeight="1" x14ac:dyDescent="0.3">
      <c r="A15" s="1" t="str">
        <f t="shared" si="4"/>
        <v>HAS  1</v>
      </c>
      <c r="B15" s="3">
        <f t="shared" si="6"/>
        <v>12</v>
      </c>
      <c r="C15">
        <v>442</v>
      </c>
      <c r="D15" s="23" t="s">
        <v>1281</v>
      </c>
      <c r="E15" s="1" t="str">
        <f>+VLOOKUP($C15,MasterData!$B$4:$I$1003,2,"false")</f>
        <v>Rhys</v>
      </c>
      <c r="F15" s="1" t="str">
        <f>+VLOOKUP($C15,MasterData!$B$4:$I$1003,3,"false")</f>
        <v>Boorman</v>
      </c>
      <c r="G15" s="1" t="str">
        <f>+VLOOKUP($C15,MasterData!$B$4:$I$1003,4,"false")</f>
        <v>HAS</v>
      </c>
      <c r="H15" s="16" t="str">
        <f>+IF(ISNA(VLOOKUP($C15,MasterData!$B$4:$I$1003,5,"False")),"",VLOOKUP($C15,MasterData!$B$4:$I$1003,5,"False"))</f>
        <v>Sen</v>
      </c>
      <c r="I15" s="3" t="str">
        <f>+VLOOKUP($C15,MasterData!$B$4:$I$1003,6,"false")</f>
        <v>M</v>
      </c>
      <c r="J15" s="26" t="str">
        <f t="shared" si="0"/>
        <v>1</v>
      </c>
      <c r="K15" s="1" t="str">
        <f t="shared" si="5"/>
        <v>HAS  1</v>
      </c>
      <c r="M15">
        <f t="shared" ref="M15:M18" si="12">+M14+1</f>
        <v>9</v>
      </c>
      <c r="N15" s="30" t="str">
        <f t="shared" si="9"/>
        <v/>
      </c>
      <c r="O15" s="30">
        <f t="shared" si="9"/>
        <v>54</v>
      </c>
      <c r="P15" s="30">
        <f t="shared" si="9"/>
        <v>103</v>
      </c>
      <c r="Q15" s="30" t="str">
        <f t="shared" si="9"/>
        <v/>
      </c>
      <c r="R15" s="30" t="str">
        <f t="shared" si="9"/>
        <v/>
      </c>
      <c r="S15" s="30">
        <f t="shared" si="9"/>
        <v>94</v>
      </c>
      <c r="T15" s="30">
        <f t="shared" si="9"/>
        <v>105</v>
      </c>
      <c r="U15" s="30">
        <f t="shared" si="9"/>
        <v>82</v>
      </c>
      <c r="V15" s="30" t="str">
        <f t="shared" si="9"/>
        <v/>
      </c>
      <c r="W15" s="30" t="str">
        <f t="shared" si="9"/>
        <v/>
      </c>
      <c r="X15" s="30">
        <f t="shared" si="10"/>
        <v>80</v>
      </c>
      <c r="Y15" s="30" t="str">
        <f t="shared" si="10"/>
        <v/>
      </c>
      <c r="Z15" s="30" t="str">
        <f t="shared" si="10"/>
        <v/>
      </c>
      <c r="AA15" s="30" t="str">
        <f t="shared" si="10"/>
        <v/>
      </c>
      <c r="AB15" s="30" t="str">
        <f t="shared" si="10"/>
        <v/>
      </c>
      <c r="AC15" s="30" t="str">
        <f t="shared" si="10"/>
        <v/>
      </c>
      <c r="AD15" s="30" t="str">
        <f t="shared" si="10"/>
        <v/>
      </c>
      <c r="AE15" s="30" t="str">
        <f t="shared" si="10"/>
        <v/>
      </c>
      <c r="AF15" s="30" t="str">
        <f t="shared" si="10"/>
        <v/>
      </c>
      <c r="AG15" s="30" t="str">
        <f t="shared" si="10"/>
        <v/>
      </c>
      <c r="AH15" s="30" t="str">
        <f t="shared" si="11"/>
        <v/>
      </c>
      <c r="AI15" s="30" t="str">
        <f t="shared" si="11"/>
        <v/>
      </c>
      <c r="AJ15" s="30" t="str">
        <f t="shared" si="11"/>
        <v/>
      </c>
      <c r="AK15" s="30" t="str">
        <f t="shared" si="11"/>
        <v/>
      </c>
      <c r="AL15" s="30" t="str">
        <f t="shared" si="11"/>
        <v/>
      </c>
      <c r="AM15" s="30" t="str">
        <f t="shared" si="11"/>
        <v/>
      </c>
    </row>
    <row r="16" spans="1:39" ht="14.25" customHeight="1" x14ac:dyDescent="0.3">
      <c r="A16" s="1" t="str">
        <f t="shared" si="4"/>
        <v>B&amp;H  3</v>
      </c>
      <c r="B16" s="3">
        <f t="shared" si="6"/>
        <v>13</v>
      </c>
      <c r="C16">
        <v>350</v>
      </c>
      <c r="D16" s="23" t="s">
        <v>1282</v>
      </c>
      <c r="E16" s="1" t="str">
        <f>+VLOOKUP($C16,MasterData!$B$4:$I$1003,2,"false")</f>
        <v>Craig</v>
      </c>
      <c r="F16" s="1" t="str">
        <f>+VLOOKUP($C16,MasterData!$B$4:$I$1003,3,"false")</f>
        <v>Halsey</v>
      </c>
      <c r="G16" s="1" t="str">
        <f>+VLOOKUP($C16,MasterData!$B$4:$I$1003,4,"false")</f>
        <v>B&amp;H</v>
      </c>
      <c r="H16" s="16" t="str">
        <f>+IF(ISNA(VLOOKUP($C16,MasterData!$B$4:$I$1003,5,"False")),"",VLOOKUP($C16,MasterData!$B$4:$I$1003,5,"False"))</f>
        <v>Sen</v>
      </c>
      <c r="I16" s="3" t="str">
        <f>+VLOOKUP($C16,MasterData!$B$4:$I$1003,6,"false")</f>
        <v>M</v>
      </c>
      <c r="J16" s="26" t="str">
        <f t="shared" si="0"/>
        <v>3</v>
      </c>
      <c r="K16" s="1" t="str">
        <f t="shared" si="5"/>
        <v>B&amp;H  3</v>
      </c>
      <c r="M16">
        <f t="shared" si="12"/>
        <v>10</v>
      </c>
      <c r="N16" s="30" t="str">
        <f t="shared" si="9"/>
        <v/>
      </c>
      <c r="O16" s="30">
        <f t="shared" si="9"/>
        <v>56</v>
      </c>
      <c r="P16" s="30" t="str">
        <f t="shared" si="9"/>
        <v/>
      </c>
      <c r="Q16" s="30" t="str">
        <f t="shared" si="9"/>
        <v/>
      </c>
      <c r="R16" s="30" t="str">
        <f t="shared" si="9"/>
        <v/>
      </c>
      <c r="S16" s="30" t="str">
        <f t="shared" si="9"/>
        <v/>
      </c>
      <c r="T16" s="30" t="str">
        <f t="shared" si="9"/>
        <v/>
      </c>
      <c r="U16" s="30">
        <f t="shared" si="9"/>
        <v>86</v>
      </c>
      <c r="V16" s="30" t="str">
        <f t="shared" si="9"/>
        <v/>
      </c>
      <c r="W16" s="30" t="str">
        <f t="shared" si="9"/>
        <v/>
      </c>
      <c r="X16" s="30">
        <f t="shared" si="10"/>
        <v>85</v>
      </c>
      <c r="Y16" s="30" t="str">
        <f t="shared" si="10"/>
        <v/>
      </c>
      <c r="Z16" s="30" t="str">
        <f t="shared" si="10"/>
        <v/>
      </c>
      <c r="AA16" s="30" t="str">
        <f t="shared" si="10"/>
        <v/>
      </c>
      <c r="AB16" s="30" t="str">
        <f t="shared" si="10"/>
        <v/>
      </c>
      <c r="AC16" s="30" t="str">
        <f t="shared" si="10"/>
        <v/>
      </c>
      <c r="AD16" s="30" t="str">
        <f t="shared" si="10"/>
        <v/>
      </c>
      <c r="AE16" s="30" t="str">
        <f t="shared" si="10"/>
        <v/>
      </c>
      <c r="AF16" s="30" t="str">
        <f t="shared" si="10"/>
        <v/>
      </c>
      <c r="AG16" s="30" t="str">
        <f t="shared" si="10"/>
        <v/>
      </c>
      <c r="AH16" s="30" t="str">
        <f t="shared" si="11"/>
        <v/>
      </c>
      <c r="AI16" s="30" t="str">
        <f t="shared" si="11"/>
        <v/>
      </c>
      <c r="AJ16" s="30" t="str">
        <f t="shared" si="11"/>
        <v/>
      </c>
      <c r="AK16" s="30" t="str">
        <f t="shared" si="11"/>
        <v/>
      </c>
      <c r="AL16" s="30" t="str">
        <f t="shared" si="11"/>
        <v/>
      </c>
      <c r="AM16" s="30" t="str">
        <f t="shared" si="11"/>
        <v/>
      </c>
    </row>
    <row r="17" spans="1:39" ht="14.25" customHeight="1" x14ac:dyDescent="0.3">
      <c r="A17" s="1" t="str">
        <f t="shared" si="4"/>
        <v>HBS  4</v>
      </c>
      <c r="B17" s="3">
        <f t="shared" si="6"/>
        <v>14</v>
      </c>
      <c r="C17">
        <v>433</v>
      </c>
      <c r="D17" s="23" t="s">
        <v>1283</v>
      </c>
      <c r="E17" s="1" t="str">
        <f>+VLOOKUP($C17,MasterData!$B$4:$I$1003,2,"false")</f>
        <v>Bradley</v>
      </c>
      <c r="F17" s="1" t="str">
        <f>+VLOOKUP($C17,MasterData!$B$4:$I$1003,3,"false")</f>
        <v>Burke</v>
      </c>
      <c r="G17" s="1" t="str">
        <f>+VLOOKUP($C17,MasterData!$B$4:$I$1003,4,"false")</f>
        <v>HBS</v>
      </c>
      <c r="H17" s="16" t="str">
        <f>+IF(ISNA(VLOOKUP($C17,MasterData!$B$4:$I$1003,5,"False")),"",VLOOKUP($C17,MasterData!$B$4:$I$1003,5,"False"))</f>
        <v>Sen</v>
      </c>
      <c r="I17" s="3" t="str">
        <f>+VLOOKUP($C17,MasterData!$B$4:$I$1003,6,"false")</f>
        <v>M</v>
      </c>
      <c r="J17" s="26" t="str">
        <f t="shared" si="0"/>
        <v>4</v>
      </c>
      <c r="K17" s="1" t="str">
        <f t="shared" si="5"/>
        <v>HBS  4</v>
      </c>
      <c r="M17">
        <f t="shared" si="12"/>
        <v>11</v>
      </c>
      <c r="N17" s="30" t="str">
        <f t="shared" si="9"/>
        <v/>
      </c>
      <c r="O17" s="30">
        <f t="shared" si="9"/>
        <v>57</v>
      </c>
      <c r="P17" s="30" t="str">
        <f t="shared" si="9"/>
        <v/>
      </c>
      <c r="Q17" s="30" t="str">
        <f t="shared" si="9"/>
        <v/>
      </c>
      <c r="R17" s="30" t="str">
        <f t="shared" si="9"/>
        <v/>
      </c>
      <c r="S17" s="30" t="str">
        <f t="shared" si="9"/>
        <v/>
      </c>
      <c r="T17" s="30" t="str">
        <f t="shared" si="9"/>
        <v/>
      </c>
      <c r="U17" s="30" t="str">
        <f t="shared" si="9"/>
        <v/>
      </c>
      <c r="V17" s="30" t="str">
        <f t="shared" si="9"/>
        <v/>
      </c>
      <c r="W17" s="30" t="str">
        <f t="shared" si="9"/>
        <v/>
      </c>
      <c r="X17" s="30">
        <f t="shared" si="10"/>
        <v>96</v>
      </c>
      <c r="Y17" s="30" t="str">
        <f t="shared" si="10"/>
        <v/>
      </c>
      <c r="Z17" s="30" t="str">
        <f t="shared" si="10"/>
        <v/>
      </c>
      <c r="AA17" s="30" t="str">
        <f t="shared" si="10"/>
        <v/>
      </c>
      <c r="AB17" s="30" t="str">
        <f t="shared" si="10"/>
        <v/>
      </c>
      <c r="AC17" s="30" t="str">
        <f t="shared" si="10"/>
        <v/>
      </c>
      <c r="AD17" s="30" t="str">
        <f t="shared" si="10"/>
        <v/>
      </c>
      <c r="AE17" s="30" t="str">
        <f t="shared" si="10"/>
        <v/>
      </c>
      <c r="AF17" s="30" t="str">
        <f t="shared" si="10"/>
        <v/>
      </c>
      <c r="AG17" s="30" t="str">
        <f t="shared" si="10"/>
        <v/>
      </c>
      <c r="AH17" s="30" t="str">
        <f t="shared" si="11"/>
        <v/>
      </c>
      <c r="AI17" s="30" t="str">
        <f t="shared" si="11"/>
        <v/>
      </c>
      <c r="AJ17" s="30" t="str">
        <f t="shared" si="11"/>
        <v/>
      </c>
      <c r="AK17" s="30" t="str">
        <f t="shared" si="11"/>
        <v/>
      </c>
      <c r="AL17" s="30" t="str">
        <f t="shared" si="11"/>
        <v/>
      </c>
      <c r="AM17" s="30" t="str">
        <f t="shared" si="11"/>
        <v/>
      </c>
    </row>
    <row r="18" spans="1:39" ht="14.25" customHeight="1" x14ac:dyDescent="0.3">
      <c r="A18" s="1" t="str">
        <f t="shared" si="4"/>
        <v>B&amp;H  4</v>
      </c>
      <c r="B18" s="3">
        <f t="shared" si="6"/>
        <v>15</v>
      </c>
      <c r="C18">
        <v>404</v>
      </c>
      <c r="D18" s="23" t="s">
        <v>1284</v>
      </c>
      <c r="E18" s="1" t="str">
        <f>+VLOOKUP($C18,MasterData!$B$4:$I$1003,2,"false")</f>
        <v>James</v>
      </c>
      <c r="F18" s="1" t="str">
        <f>+VLOOKUP($C18,MasterData!$B$4:$I$1003,3,"false")</f>
        <v>Dicks</v>
      </c>
      <c r="G18" s="1" t="str">
        <f>+VLOOKUP($C18,MasterData!$B$4:$I$1003,4,"false")</f>
        <v>B&amp;H</v>
      </c>
      <c r="H18" s="16" t="str">
        <f>+IF(ISNA(VLOOKUP($C18,MasterData!$B$4:$I$1003,5,"False")),"",VLOOKUP($C18,MasterData!$B$4:$I$1003,5,"False"))</f>
        <v>Sen</v>
      </c>
      <c r="I18" s="3" t="str">
        <f>+VLOOKUP($C18,MasterData!$B$4:$I$1003,6,"false")</f>
        <v>M</v>
      </c>
      <c r="J18" s="26" t="str">
        <f t="shared" si="0"/>
        <v>4</v>
      </c>
      <c r="K18" s="1" t="str">
        <f t="shared" si="5"/>
        <v>B&amp;H  4</v>
      </c>
      <c r="M18">
        <f t="shared" si="12"/>
        <v>12</v>
      </c>
      <c r="N18" s="30" t="str">
        <f t="shared" si="9"/>
        <v/>
      </c>
      <c r="O18" s="30">
        <f t="shared" si="9"/>
        <v>60</v>
      </c>
      <c r="P18" s="30" t="str">
        <f t="shared" si="9"/>
        <v/>
      </c>
      <c r="Q18" s="30" t="str">
        <f t="shared" si="9"/>
        <v/>
      </c>
      <c r="R18" s="30" t="str">
        <f t="shared" si="9"/>
        <v/>
      </c>
      <c r="S18" s="30" t="str">
        <f t="shared" si="9"/>
        <v/>
      </c>
      <c r="T18" s="30" t="str">
        <f t="shared" si="9"/>
        <v/>
      </c>
      <c r="U18" s="30" t="str">
        <f t="shared" si="9"/>
        <v/>
      </c>
      <c r="V18" s="30" t="str">
        <f t="shared" si="9"/>
        <v/>
      </c>
      <c r="W18" s="30" t="str">
        <f t="shared" si="9"/>
        <v/>
      </c>
      <c r="X18" s="30" t="str">
        <f t="shared" si="10"/>
        <v/>
      </c>
      <c r="Y18" s="30" t="str">
        <f t="shared" si="10"/>
        <v/>
      </c>
      <c r="Z18" s="30" t="str">
        <f t="shared" si="10"/>
        <v/>
      </c>
      <c r="AA18" s="30" t="str">
        <f t="shared" si="10"/>
        <v/>
      </c>
      <c r="AB18" s="30" t="str">
        <f t="shared" si="10"/>
        <v/>
      </c>
      <c r="AC18" s="30" t="str">
        <f t="shared" si="10"/>
        <v/>
      </c>
      <c r="AD18" s="30" t="str">
        <f t="shared" si="10"/>
        <v/>
      </c>
      <c r="AE18" s="30" t="str">
        <f t="shared" si="10"/>
        <v/>
      </c>
      <c r="AF18" s="30" t="str">
        <f t="shared" si="10"/>
        <v/>
      </c>
      <c r="AG18" s="30" t="str">
        <f t="shared" si="10"/>
        <v/>
      </c>
      <c r="AH18" s="30" t="str">
        <f t="shared" si="11"/>
        <v/>
      </c>
      <c r="AI18" s="30" t="str">
        <f t="shared" si="11"/>
        <v/>
      </c>
      <c r="AJ18" s="30" t="str">
        <f t="shared" si="11"/>
        <v/>
      </c>
      <c r="AK18" s="30" t="str">
        <f t="shared" si="11"/>
        <v/>
      </c>
      <c r="AL18" s="30" t="str">
        <f t="shared" si="11"/>
        <v/>
      </c>
      <c r="AM18" s="30" t="str">
        <f t="shared" si="11"/>
        <v/>
      </c>
    </row>
    <row r="19" spans="1:39" ht="14.25" customHeight="1" x14ac:dyDescent="0.3">
      <c r="A19" s="1" t="str">
        <f t="shared" si="4"/>
        <v>PHX  3</v>
      </c>
      <c r="B19" s="3">
        <f t="shared" si="6"/>
        <v>16</v>
      </c>
      <c r="C19">
        <v>349</v>
      </c>
      <c r="D19" s="23" t="s">
        <v>1285</v>
      </c>
      <c r="E19" s="1" t="str">
        <f>+VLOOKUP($C19,MasterData!$B$4:$I$1003,2,"false")</f>
        <v>Luke</v>
      </c>
      <c r="F19" s="1" t="str">
        <f>+VLOOKUP($C19,MasterData!$B$4:$I$1003,3,"false")</f>
        <v>Piper</v>
      </c>
      <c r="G19" s="1" t="str">
        <f>+VLOOKUP($C19,MasterData!$B$4:$I$1003,4,"false")</f>
        <v>PHX</v>
      </c>
      <c r="H19" s="16" t="str">
        <f>+IF(ISNA(VLOOKUP($C19,MasterData!$B$4:$I$1003,5,"False")),"",VLOOKUP($C19,MasterData!$B$4:$I$1003,5,"False"))</f>
        <v>Sen</v>
      </c>
      <c r="I19" s="3" t="str">
        <f>+VLOOKUP($C19,MasterData!$B$4:$I$1003,6,"false")</f>
        <v>M</v>
      </c>
      <c r="J19" s="26" t="str">
        <f t="shared" si="0"/>
        <v>3</v>
      </c>
      <c r="K19" s="1" t="str">
        <f t="shared" si="5"/>
        <v>PHX  3</v>
      </c>
      <c r="M19" s="12" t="s">
        <v>378</v>
      </c>
      <c r="N19" s="31">
        <f>IF(N18="",1000,SUM(N13:N18))</f>
        <v>1000</v>
      </c>
      <c r="O19" s="31">
        <f t="shared" ref="O19:AM19" si="13">IF(O18="",1000,SUM(O13:O18))</f>
        <v>328</v>
      </c>
      <c r="P19" s="31">
        <f t="shared" si="13"/>
        <v>1000</v>
      </c>
      <c r="Q19" s="31">
        <f t="shared" si="13"/>
        <v>1000</v>
      </c>
      <c r="R19" s="31">
        <f t="shared" si="13"/>
        <v>1000</v>
      </c>
      <c r="S19" s="31">
        <f t="shared" si="13"/>
        <v>1000</v>
      </c>
      <c r="T19" s="31">
        <f t="shared" si="13"/>
        <v>1000</v>
      </c>
      <c r="U19" s="31">
        <f t="shared" si="13"/>
        <v>1000</v>
      </c>
      <c r="V19" s="31">
        <f t="shared" si="13"/>
        <v>1000</v>
      </c>
      <c r="W19" s="31">
        <f t="shared" si="13"/>
        <v>1000</v>
      </c>
      <c r="X19" s="31">
        <f t="shared" si="13"/>
        <v>1000</v>
      </c>
      <c r="Y19" s="31">
        <f t="shared" si="13"/>
        <v>1000</v>
      </c>
      <c r="Z19" s="31">
        <f t="shared" si="13"/>
        <v>1000</v>
      </c>
      <c r="AA19" s="31">
        <f t="shared" si="13"/>
        <v>1000</v>
      </c>
      <c r="AB19" s="31">
        <f t="shared" si="13"/>
        <v>1000</v>
      </c>
      <c r="AC19" s="31">
        <f t="shared" si="13"/>
        <v>1000</v>
      </c>
      <c r="AD19" s="31">
        <f t="shared" si="13"/>
        <v>1000</v>
      </c>
      <c r="AE19" s="31">
        <f t="shared" si="13"/>
        <v>1000</v>
      </c>
      <c r="AF19" s="31">
        <f t="shared" si="13"/>
        <v>1000</v>
      </c>
      <c r="AG19" s="31">
        <f t="shared" si="13"/>
        <v>1000</v>
      </c>
      <c r="AH19" s="31">
        <f t="shared" si="13"/>
        <v>1000</v>
      </c>
      <c r="AI19" s="31">
        <f t="shared" si="13"/>
        <v>1000</v>
      </c>
      <c r="AJ19" s="31">
        <f t="shared" si="13"/>
        <v>1000</v>
      </c>
      <c r="AK19" s="31">
        <f t="shared" si="13"/>
        <v>1000</v>
      </c>
      <c r="AL19" s="31">
        <f t="shared" si="13"/>
        <v>1000</v>
      </c>
      <c r="AM19" s="31">
        <f t="shared" si="13"/>
        <v>1000</v>
      </c>
    </row>
    <row r="20" spans="1:39" ht="14.25" customHeight="1" x14ac:dyDescent="0.3">
      <c r="A20" s="1" t="str">
        <f t="shared" si="4"/>
        <v>B&amp;H  5</v>
      </c>
      <c r="B20" s="3">
        <f t="shared" si="6"/>
        <v>17</v>
      </c>
      <c r="C20">
        <v>413</v>
      </c>
      <c r="D20" s="23" t="s">
        <v>1286</v>
      </c>
      <c r="E20" s="1" t="str">
        <f>+VLOOKUP($C20,MasterData!$B$4:$I$1003,2,"false")</f>
        <v>Sam</v>
      </c>
      <c r="F20" s="1" t="str">
        <f>+VLOOKUP($C20,MasterData!$B$4:$I$1003,3,"false")</f>
        <v>Wilkinson</v>
      </c>
      <c r="G20" s="1" t="str">
        <f>+VLOOKUP($C20,MasterData!$B$4:$I$1003,4,"false")</f>
        <v>B&amp;H</v>
      </c>
      <c r="H20" s="16" t="str">
        <f>+IF(ISNA(VLOOKUP($C20,MasterData!$B$4:$I$1003,5,"False")),"",VLOOKUP($C20,MasterData!$B$4:$I$1003,5,"False"))</f>
        <v>Sen</v>
      </c>
      <c r="I20" s="3" t="str">
        <f>+VLOOKUP($C20,MasterData!$B$4:$I$1003,6,"false")</f>
        <v>M</v>
      </c>
      <c r="J20" s="26" t="str">
        <f t="shared" si="0"/>
        <v>5</v>
      </c>
      <c r="K20" s="1" t="str">
        <f t="shared" si="5"/>
        <v>B&amp;H  5</v>
      </c>
      <c r="M20" s="12" t="s">
        <v>163</v>
      </c>
      <c r="N20" s="32">
        <f>RANK(N19,($N$10:$AM$10,$N$19:$AM$19,$N$28:$AM$28,$N$37:$AM$37),1)</f>
        <v>10</v>
      </c>
      <c r="O20" s="32">
        <f>RANK(O19,($N$10:$AM$10,$N$19:$AM$19,$N$28:$AM$28,$N$37:$AM$37),1)</f>
        <v>8</v>
      </c>
      <c r="P20" s="32">
        <f>RANK(P19,($N$10:$AM$10,$N$19:$AM$19,$N$28:$AM$28,$N$37:$AM$37),1)</f>
        <v>10</v>
      </c>
      <c r="Q20" s="32">
        <f>RANK(Q19,($N$10:$AM$10,$N$19:$AM$19,$N$28:$AM$28,$N$37:$AM$37),1)</f>
        <v>10</v>
      </c>
      <c r="R20" s="32">
        <f>RANK(R19,($N$10:$AM$10,$N$19:$AM$19,$N$28:$AM$28,$N$37:$AM$37),1)</f>
        <v>10</v>
      </c>
      <c r="S20" s="32">
        <f>RANK(S19,($N$10:$AM$10,$N$19:$AM$19,$N$28:$AM$28,$N$37:$AM$37),1)</f>
        <v>10</v>
      </c>
      <c r="T20" s="32">
        <f>RANK(T19,($N$10:$AM$10,$N$19:$AM$19,$N$28:$AM$28,$N$37:$AM$37),1)</f>
        <v>10</v>
      </c>
      <c r="U20" s="32">
        <f>RANK(U19,($N$10:$AM$10,$N$19:$AM$19,$N$28:$AM$28,$N$37:$AM$37),1)</f>
        <v>10</v>
      </c>
      <c r="V20" s="32">
        <f>RANK(V19,($N$10:$AM$10,$N$19:$AM$19,$N$28:$AM$28,$N$37:$AM$37),1)</f>
        <v>10</v>
      </c>
      <c r="W20" s="32">
        <f>RANK(W19,($N$10:$AM$10,$N$19:$AM$19,$N$28:$AM$28,$N$37:$AM$37),1)</f>
        <v>10</v>
      </c>
      <c r="X20" s="32">
        <f>RANK(X19,($N$10:$AM$10,$N$19:$AM$19,$N$28:$AM$28,$N$37:$AM$37),1)</f>
        <v>10</v>
      </c>
      <c r="Y20" s="32">
        <f>RANK(Y19,($N$10:$AM$10,$N$19:$AM$19,$N$28:$AM$28,$N$37:$AM$37),1)</f>
        <v>10</v>
      </c>
      <c r="Z20" s="32">
        <f>RANK(Z19,($N$10:$AM$10,$N$19:$AM$19,$N$28:$AM$28,$N$37:$AM$37),1)</f>
        <v>10</v>
      </c>
      <c r="AA20" s="32">
        <f>RANK(AA19,($N$10:$AM$10,$N$19:$AM$19,$N$28:$AM$28,$N$37:$AM$37),1)</f>
        <v>10</v>
      </c>
      <c r="AB20" s="32">
        <f>RANK(AB19,($N$10:$AM$10,$N$19:$AM$19,$N$28:$AM$28,$N$37:$AM$37),1)</f>
        <v>10</v>
      </c>
      <c r="AC20" s="32">
        <f>RANK(AC19,($N$10:$AM$10,$N$19:$AM$19,$N$28:$AM$28,$N$37:$AM$37),1)</f>
        <v>10</v>
      </c>
      <c r="AD20" s="32">
        <f>RANK(AD19,($N$10:$AM$10,$N$19:$AM$19,$N$28:$AM$28,$N$37:$AM$37),1)</f>
        <v>10</v>
      </c>
      <c r="AE20" s="32">
        <f>RANK(AE19,($N$10:$AM$10,$N$19:$AM$19,$N$28:$AM$28,$N$37:$AM$37),1)</f>
        <v>10</v>
      </c>
      <c r="AF20" s="32">
        <f>RANK(AF19,($N$10:$AM$10,$N$19:$AM$19,$N$28:$AM$28,$N$37:$AM$37),1)</f>
        <v>10</v>
      </c>
      <c r="AG20" s="32">
        <f>RANK(AG19,($N$10:$AM$10,$N$19:$AM$19,$N$28:$AM$28,$N$37:$AM$37),1)</f>
        <v>10</v>
      </c>
      <c r="AH20" s="32">
        <f>RANK(AH19,($N$10:$AM$10,$N$19:$AM$19,$N$28:$AM$28,$N$37:$AM$37),1)</f>
        <v>10</v>
      </c>
      <c r="AI20" s="32">
        <f>RANK(AI19,($N$10:$AM$10,$N$19:$AM$19,$N$28:$AM$28,$N$37:$AM$37),1)</f>
        <v>10</v>
      </c>
      <c r="AJ20" s="32">
        <f>RANK(AJ19,($N$10:$AM$10,$N$19:$AM$19,$N$28:$AM$28,$N$37:$AM$37),1)</f>
        <v>10</v>
      </c>
      <c r="AK20" s="32">
        <f>RANK(AK19,($N$10:$AM$10,$N$19:$AM$19,$N$28:$AM$28,$N$37:$AM$37),1)</f>
        <v>10</v>
      </c>
      <c r="AL20" s="32">
        <f>RANK(AL19,($N$10:$AM$10,$N$19:$AM$19,$N$28:$AM$28,$N$37:$AM$37),1)</f>
        <v>10</v>
      </c>
      <c r="AM20" s="32">
        <f>RANK(AM19,($N$10:$AM$10,$N$19:$AM$19,$N$28:$AM$28,$N$37:$AM$37),1)</f>
        <v>10</v>
      </c>
    </row>
    <row r="21" spans="1:39" ht="14.25" customHeight="1" x14ac:dyDescent="0.3">
      <c r="A21" s="1" t="str">
        <f t="shared" si="4"/>
        <v>HAS  2</v>
      </c>
      <c r="B21" s="3">
        <f t="shared" si="6"/>
        <v>18</v>
      </c>
      <c r="C21">
        <v>435</v>
      </c>
      <c r="D21" s="23" t="s">
        <v>1287</v>
      </c>
      <c r="E21" s="1" t="str">
        <f>+VLOOKUP($C21,MasterData!$B$4:$I$1003,2,"false")</f>
        <v>Jeremy</v>
      </c>
      <c r="F21" s="1" t="str">
        <f>+VLOOKUP($C21,MasterData!$B$4:$I$1003,3,"false")</f>
        <v>Henwood</v>
      </c>
      <c r="G21" s="1" t="str">
        <f>+VLOOKUP($C21,MasterData!$B$4:$I$1003,4,"false")</f>
        <v>HAS</v>
      </c>
      <c r="H21" s="16" t="str">
        <f>+IF(ISNA(VLOOKUP($C21,MasterData!$B$4:$I$1003,5,"False")),"",VLOOKUP($C21,MasterData!$B$4:$I$1003,5,"False"))</f>
        <v>Sen</v>
      </c>
      <c r="I21" s="3" t="str">
        <f>+VLOOKUP($C21,MasterData!$B$4:$I$1003,6,"false")</f>
        <v>M</v>
      </c>
      <c r="J21" s="26" t="str">
        <f t="shared" si="0"/>
        <v>2</v>
      </c>
      <c r="K21" s="1" t="str">
        <f t="shared" si="5"/>
        <v>HAS  2</v>
      </c>
    </row>
    <row r="22" spans="1:39" ht="14.25" customHeight="1" x14ac:dyDescent="0.3">
      <c r="A22" s="1" t="str">
        <f t="shared" si="4"/>
        <v>LEW  2</v>
      </c>
      <c r="B22" s="3">
        <f t="shared" si="6"/>
        <v>19</v>
      </c>
      <c r="C22">
        <v>323</v>
      </c>
      <c r="D22" s="23" t="s">
        <v>1288</v>
      </c>
      <c r="E22" s="1" t="str">
        <f>+VLOOKUP($C22,MasterData!$B$4:$I$1003,2,"false")</f>
        <v>Toby</v>
      </c>
      <c r="F22" s="1" t="str">
        <f>+VLOOKUP($C22,MasterData!$B$4:$I$1003,3,"false")</f>
        <v>Meanwell</v>
      </c>
      <c r="G22" s="1" t="str">
        <f>+VLOOKUP($C22,MasterData!$B$4:$I$1003,4,"false")</f>
        <v>LEW</v>
      </c>
      <c r="H22" s="16" t="str">
        <f>+IF(ISNA(VLOOKUP($C22,MasterData!$B$4:$I$1003,5,"False")),"",VLOOKUP($C22,MasterData!$B$4:$I$1003,5,"False"))</f>
        <v>Sen</v>
      </c>
      <c r="I22" s="3" t="str">
        <f>+VLOOKUP($C22,MasterData!$B$4:$I$1003,6,"false")</f>
        <v>M</v>
      </c>
      <c r="J22" s="26" t="str">
        <f t="shared" si="0"/>
        <v>2</v>
      </c>
      <c r="K22" s="1" t="str">
        <f t="shared" si="5"/>
        <v>LEW  2</v>
      </c>
      <c r="M22">
        <v>13</v>
      </c>
      <c r="N22" s="30" t="str">
        <f t="shared" ref="N22:W27" si="14">+IF(ISNA(VLOOKUP(N$3&amp;"  "&amp;$M22,$A$3:$I$353,2,0)),"",VLOOKUP(N$3&amp;"  "&amp;$M22,$A$3:$I$353,2,0))</f>
        <v/>
      </c>
      <c r="O22" s="30">
        <f t="shared" si="14"/>
        <v>63</v>
      </c>
      <c r="P22" s="30" t="str">
        <f t="shared" si="14"/>
        <v/>
      </c>
      <c r="Q22" s="30" t="str">
        <f t="shared" si="14"/>
        <v/>
      </c>
      <c r="R22" s="30" t="str">
        <f t="shared" si="14"/>
        <v/>
      </c>
      <c r="S22" s="30" t="str">
        <f t="shared" si="14"/>
        <v/>
      </c>
      <c r="T22" s="30" t="str">
        <f t="shared" si="14"/>
        <v/>
      </c>
      <c r="U22" s="30" t="str">
        <f t="shared" si="14"/>
        <v/>
      </c>
      <c r="V22" s="30" t="str">
        <f t="shared" si="14"/>
        <v/>
      </c>
      <c r="W22" s="30" t="str">
        <f t="shared" si="14"/>
        <v/>
      </c>
      <c r="X22" s="30" t="str">
        <f t="shared" ref="X22:AG27" si="15">+IF(ISNA(VLOOKUP(X$3&amp;"  "&amp;$M22,$A$3:$I$353,2,0)),"",VLOOKUP(X$3&amp;"  "&amp;$M22,$A$3:$I$353,2,0))</f>
        <v/>
      </c>
      <c r="Y22" s="30" t="str">
        <f t="shared" si="15"/>
        <v/>
      </c>
      <c r="Z22" s="30" t="str">
        <f t="shared" si="15"/>
        <v/>
      </c>
      <c r="AA22" s="30" t="str">
        <f t="shared" si="15"/>
        <v/>
      </c>
      <c r="AB22" s="30" t="str">
        <f t="shared" si="15"/>
        <v/>
      </c>
      <c r="AC22" s="30" t="str">
        <f t="shared" si="15"/>
        <v/>
      </c>
      <c r="AD22" s="30" t="str">
        <f t="shared" si="15"/>
        <v/>
      </c>
      <c r="AE22" s="30" t="str">
        <f t="shared" si="15"/>
        <v/>
      </c>
      <c r="AF22" s="30" t="str">
        <f t="shared" si="15"/>
        <v/>
      </c>
      <c r="AG22" s="30" t="str">
        <f t="shared" si="15"/>
        <v/>
      </c>
      <c r="AH22" s="30" t="str">
        <f t="shared" ref="AH22:AM27" si="16">+IF(ISNA(VLOOKUP(AH$3&amp;"  "&amp;$M22,$A$3:$I$353,2,0)),"",VLOOKUP(AH$3&amp;"  "&amp;$M22,$A$3:$I$353,2,0))</f>
        <v/>
      </c>
      <c r="AI22" s="30" t="str">
        <f t="shared" si="16"/>
        <v/>
      </c>
      <c r="AJ22" s="30" t="str">
        <f t="shared" si="16"/>
        <v/>
      </c>
      <c r="AK22" s="30" t="str">
        <f t="shared" si="16"/>
        <v/>
      </c>
      <c r="AL22" s="30" t="str">
        <f t="shared" si="16"/>
        <v/>
      </c>
      <c r="AM22" s="30" t="str">
        <f t="shared" si="16"/>
        <v/>
      </c>
    </row>
    <row r="23" spans="1:39" ht="14.25" customHeight="1" x14ac:dyDescent="0.3">
      <c r="A23" s="1" t="str">
        <f t="shared" si="4"/>
        <v>EBR  1</v>
      </c>
      <c r="B23" s="3">
        <f t="shared" si="6"/>
        <v>20</v>
      </c>
      <c r="C23">
        <v>333</v>
      </c>
      <c r="D23" s="23" t="s">
        <v>1289</v>
      </c>
      <c r="E23" s="1" t="str">
        <f>+VLOOKUP($C23,MasterData!$B$4:$I$1003,2,"false")</f>
        <v>Patrick</v>
      </c>
      <c r="F23" s="1" t="str">
        <f>+VLOOKUP($C23,MasterData!$B$4:$I$1003,3,"false")</f>
        <v>Marsden</v>
      </c>
      <c r="G23" s="1" t="str">
        <f>+VLOOKUP($C23,MasterData!$B$4:$I$1003,4,"false")</f>
        <v>EBR</v>
      </c>
      <c r="H23" s="16" t="str">
        <f>+IF(ISNA(VLOOKUP($C23,MasterData!$B$4:$I$1003,5,"False")),"",VLOOKUP($C23,MasterData!$B$4:$I$1003,5,"False"))</f>
        <v>Sen</v>
      </c>
      <c r="I23" s="3" t="str">
        <f>+VLOOKUP($C23,MasterData!$B$4:$I$1003,6,"false")</f>
        <v>M</v>
      </c>
      <c r="J23" s="26" t="str">
        <f t="shared" si="0"/>
        <v>1</v>
      </c>
      <c r="K23" s="1" t="str">
        <f t="shared" si="5"/>
        <v>EBR  1</v>
      </c>
      <c r="M23">
        <f>+M22+1</f>
        <v>14</v>
      </c>
      <c r="N23" s="30" t="str">
        <f t="shared" si="14"/>
        <v/>
      </c>
      <c r="O23" s="30" t="str">
        <f t="shared" si="14"/>
        <v/>
      </c>
      <c r="P23" s="30" t="str">
        <f t="shared" si="14"/>
        <v/>
      </c>
      <c r="Q23" s="30" t="str">
        <f t="shared" si="14"/>
        <v/>
      </c>
      <c r="R23" s="30" t="str">
        <f t="shared" si="14"/>
        <v/>
      </c>
      <c r="S23" s="30" t="str">
        <f t="shared" si="14"/>
        <v/>
      </c>
      <c r="T23" s="30" t="str">
        <f t="shared" si="14"/>
        <v/>
      </c>
      <c r="U23" s="30" t="str">
        <f t="shared" si="14"/>
        <v/>
      </c>
      <c r="V23" s="30" t="str">
        <f t="shared" si="14"/>
        <v/>
      </c>
      <c r="W23" s="30" t="str">
        <f t="shared" si="14"/>
        <v/>
      </c>
      <c r="X23" s="30" t="str">
        <f t="shared" si="15"/>
        <v/>
      </c>
      <c r="Y23" s="30" t="str">
        <f t="shared" si="15"/>
        <v/>
      </c>
      <c r="Z23" s="30" t="str">
        <f t="shared" si="15"/>
        <v/>
      </c>
      <c r="AA23" s="30" t="str">
        <f t="shared" si="15"/>
        <v/>
      </c>
      <c r="AB23" s="30" t="str">
        <f t="shared" si="15"/>
        <v/>
      </c>
      <c r="AC23" s="30" t="str">
        <f t="shared" si="15"/>
        <v/>
      </c>
      <c r="AD23" s="30" t="str">
        <f t="shared" si="15"/>
        <v/>
      </c>
      <c r="AE23" s="30" t="str">
        <f t="shared" si="15"/>
        <v/>
      </c>
      <c r="AF23" s="30" t="str">
        <f t="shared" si="15"/>
        <v/>
      </c>
      <c r="AG23" s="30" t="str">
        <f t="shared" si="15"/>
        <v/>
      </c>
      <c r="AH23" s="30" t="str">
        <f t="shared" si="16"/>
        <v/>
      </c>
      <c r="AI23" s="30" t="str">
        <f t="shared" si="16"/>
        <v/>
      </c>
      <c r="AJ23" s="30" t="str">
        <f t="shared" si="16"/>
        <v/>
      </c>
      <c r="AK23" s="30" t="str">
        <f t="shared" si="16"/>
        <v/>
      </c>
      <c r="AL23" s="30" t="str">
        <f t="shared" si="16"/>
        <v/>
      </c>
      <c r="AM23" s="30" t="str">
        <f t="shared" si="16"/>
        <v/>
      </c>
    </row>
    <row r="24" spans="1:39" ht="14.25" customHeight="1" x14ac:dyDescent="0.3">
      <c r="A24" s="1" t="str">
        <f t="shared" si="4"/>
        <v>SYN  1</v>
      </c>
      <c r="B24" s="3">
        <f t="shared" si="6"/>
        <v>21</v>
      </c>
      <c r="C24" s="54">
        <v>418</v>
      </c>
      <c r="D24" s="23" t="s">
        <v>1290</v>
      </c>
      <c r="E24" s="1" t="str">
        <f>+VLOOKUP($C24,MasterData!$B$4:$I$1003,2,"false")</f>
        <v>Toby</v>
      </c>
      <c r="F24" s="1" t="str">
        <f>+VLOOKUP($C24,MasterData!$B$4:$I$1003,3,"false")</f>
        <v>Nisbet</v>
      </c>
      <c r="G24" s="1" t="str">
        <f>+VLOOKUP($C24,MasterData!$B$4:$I$1003,4,"false")</f>
        <v>SYN</v>
      </c>
      <c r="H24" s="16" t="str">
        <f>+IF(ISNA(VLOOKUP($C24,MasterData!$B$4:$I$1003,5,"False")),"",VLOOKUP($C24,MasterData!$B$4:$I$1003,5,"False"))</f>
        <v>Sen</v>
      </c>
      <c r="I24" s="3" t="str">
        <f>+VLOOKUP($C24,MasterData!$B$4:$I$1003,6,"false")</f>
        <v>M</v>
      </c>
      <c r="J24" s="26" t="str">
        <f t="shared" si="0"/>
        <v>1</v>
      </c>
      <c r="K24" s="1" t="str">
        <f t="shared" si="5"/>
        <v>SYN  1</v>
      </c>
      <c r="M24">
        <f t="shared" ref="M24:M27" si="17">+M23+1</f>
        <v>15</v>
      </c>
      <c r="N24" s="30" t="str">
        <f t="shared" si="14"/>
        <v/>
      </c>
      <c r="O24" s="30" t="str">
        <f t="shared" si="14"/>
        <v/>
      </c>
      <c r="P24" s="30" t="str">
        <f t="shared" si="14"/>
        <v/>
      </c>
      <c r="Q24" s="30" t="str">
        <f t="shared" si="14"/>
        <v/>
      </c>
      <c r="R24" s="30" t="str">
        <f t="shared" si="14"/>
        <v/>
      </c>
      <c r="S24" s="30" t="str">
        <f t="shared" si="14"/>
        <v/>
      </c>
      <c r="T24" s="30" t="str">
        <f t="shared" si="14"/>
        <v/>
      </c>
      <c r="U24" s="30" t="str">
        <f t="shared" si="14"/>
        <v/>
      </c>
      <c r="V24" s="30" t="str">
        <f t="shared" si="14"/>
        <v/>
      </c>
      <c r="W24" s="30" t="str">
        <f t="shared" si="14"/>
        <v/>
      </c>
      <c r="X24" s="30" t="str">
        <f t="shared" si="15"/>
        <v/>
      </c>
      <c r="Y24" s="30" t="str">
        <f t="shared" si="15"/>
        <v/>
      </c>
      <c r="Z24" s="30" t="str">
        <f t="shared" si="15"/>
        <v/>
      </c>
      <c r="AA24" s="30" t="str">
        <f t="shared" si="15"/>
        <v/>
      </c>
      <c r="AB24" s="30" t="str">
        <f t="shared" si="15"/>
        <v/>
      </c>
      <c r="AC24" s="30" t="str">
        <f t="shared" si="15"/>
        <v/>
      </c>
      <c r="AD24" s="30" t="str">
        <f t="shared" si="15"/>
        <v/>
      </c>
      <c r="AE24" s="30" t="str">
        <f t="shared" si="15"/>
        <v/>
      </c>
      <c r="AF24" s="30" t="str">
        <f t="shared" si="15"/>
        <v/>
      </c>
      <c r="AG24" s="30" t="str">
        <f t="shared" si="15"/>
        <v/>
      </c>
      <c r="AH24" s="30" t="str">
        <f t="shared" si="16"/>
        <v/>
      </c>
      <c r="AI24" s="30" t="str">
        <f t="shared" si="16"/>
        <v/>
      </c>
      <c r="AJ24" s="30" t="str">
        <f t="shared" si="16"/>
        <v/>
      </c>
      <c r="AK24" s="30" t="str">
        <f t="shared" si="16"/>
        <v/>
      </c>
      <c r="AL24" s="30" t="str">
        <f t="shared" si="16"/>
        <v/>
      </c>
      <c r="AM24" s="30" t="str">
        <f t="shared" si="16"/>
        <v/>
      </c>
    </row>
    <row r="25" spans="1:39" ht="14.25" customHeight="1" x14ac:dyDescent="0.3">
      <c r="A25" s="1" t="str">
        <f t="shared" si="4"/>
        <v>HBS  5</v>
      </c>
      <c r="B25" s="3">
        <f t="shared" si="6"/>
        <v>22</v>
      </c>
      <c r="C25">
        <v>410</v>
      </c>
      <c r="D25" s="23" t="s">
        <v>1291</v>
      </c>
      <c r="E25" s="1" t="str">
        <f>+VLOOKUP($C25,MasterData!$B$4:$I$1003,2,"false")</f>
        <v>Luke</v>
      </c>
      <c r="F25" s="1" t="str">
        <f>+VLOOKUP($C25,MasterData!$B$4:$I$1003,3,"false")</f>
        <v>Triccas</v>
      </c>
      <c r="G25" s="1" t="str">
        <f>+VLOOKUP($C25,MasterData!$B$4:$I$1003,4,"false")</f>
        <v>HBS</v>
      </c>
      <c r="H25" s="16" t="str">
        <f>+IF(ISNA(VLOOKUP($C25,MasterData!$B$4:$I$1003,5,"False")),"",VLOOKUP($C25,MasterData!$B$4:$I$1003,5,"False"))</f>
        <v>Sen</v>
      </c>
      <c r="I25" s="3" t="str">
        <f>+VLOOKUP($C25,MasterData!$B$4:$I$1003,6,"false")</f>
        <v>M</v>
      </c>
      <c r="J25" s="26" t="str">
        <f t="shared" si="0"/>
        <v>5</v>
      </c>
      <c r="K25" s="1" t="str">
        <f t="shared" si="5"/>
        <v>HBS  5</v>
      </c>
      <c r="M25">
        <f t="shared" si="17"/>
        <v>16</v>
      </c>
      <c r="N25" s="30" t="str">
        <f t="shared" si="14"/>
        <v/>
      </c>
      <c r="O25" s="30" t="str">
        <f t="shared" si="14"/>
        <v/>
      </c>
      <c r="P25" s="30" t="str">
        <f t="shared" si="14"/>
        <v/>
      </c>
      <c r="Q25" s="30" t="str">
        <f t="shared" si="14"/>
        <v/>
      </c>
      <c r="R25" s="30" t="str">
        <f t="shared" si="14"/>
        <v/>
      </c>
      <c r="S25" s="30" t="str">
        <f t="shared" si="14"/>
        <v/>
      </c>
      <c r="T25" s="30" t="str">
        <f t="shared" si="14"/>
        <v/>
      </c>
      <c r="U25" s="30" t="str">
        <f t="shared" si="14"/>
        <v/>
      </c>
      <c r="V25" s="30" t="str">
        <f t="shared" si="14"/>
        <v/>
      </c>
      <c r="W25" s="30" t="str">
        <f t="shared" si="14"/>
        <v/>
      </c>
      <c r="X25" s="30" t="str">
        <f t="shared" si="15"/>
        <v/>
      </c>
      <c r="Y25" s="30" t="str">
        <f t="shared" si="15"/>
        <v/>
      </c>
      <c r="Z25" s="30" t="str">
        <f t="shared" si="15"/>
        <v/>
      </c>
      <c r="AA25" s="30" t="str">
        <f t="shared" si="15"/>
        <v/>
      </c>
      <c r="AB25" s="30" t="str">
        <f t="shared" si="15"/>
        <v/>
      </c>
      <c r="AC25" s="30" t="str">
        <f t="shared" si="15"/>
        <v/>
      </c>
      <c r="AD25" s="30" t="str">
        <f t="shared" si="15"/>
        <v/>
      </c>
      <c r="AE25" s="30" t="str">
        <f t="shared" si="15"/>
        <v/>
      </c>
      <c r="AF25" s="30" t="str">
        <f t="shared" si="15"/>
        <v/>
      </c>
      <c r="AG25" s="30" t="str">
        <f t="shared" si="15"/>
        <v/>
      </c>
      <c r="AH25" s="30" t="str">
        <f t="shared" si="16"/>
        <v/>
      </c>
      <c r="AI25" s="30" t="str">
        <f t="shared" si="16"/>
        <v/>
      </c>
      <c r="AJ25" s="30" t="str">
        <f t="shared" si="16"/>
        <v/>
      </c>
      <c r="AK25" s="30" t="str">
        <f t="shared" si="16"/>
        <v/>
      </c>
      <c r="AL25" s="30" t="str">
        <f t="shared" si="16"/>
        <v/>
      </c>
      <c r="AM25" s="30" t="str">
        <f t="shared" si="16"/>
        <v/>
      </c>
    </row>
    <row r="26" spans="1:39" ht="14.25" customHeight="1" x14ac:dyDescent="0.3">
      <c r="A26" s="1" t="str">
        <f t="shared" si="4"/>
        <v>HAS  3</v>
      </c>
      <c r="B26" s="3">
        <f t="shared" si="6"/>
        <v>23</v>
      </c>
      <c r="C26">
        <v>385</v>
      </c>
      <c r="D26" s="23" t="s">
        <v>1292</v>
      </c>
      <c r="E26" s="1" t="str">
        <f>+VLOOKUP($C26,MasterData!$B$4:$I$1003,2,"false")</f>
        <v>James</v>
      </c>
      <c r="F26" s="1" t="str">
        <f>+VLOOKUP($C26,MasterData!$B$4:$I$1003,3,"false")</f>
        <v>Crombie</v>
      </c>
      <c r="G26" s="1" t="str">
        <f>+VLOOKUP($C26,MasterData!$B$4:$I$1003,4,"false")</f>
        <v>HAS</v>
      </c>
      <c r="H26" s="16" t="str">
        <f>+IF(ISNA(VLOOKUP($C26,MasterData!$B$4:$I$1003,5,"False")),"",VLOOKUP($C26,MasterData!$B$4:$I$1003,5,"False"))</f>
        <v>Sen</v>
      </c>
      <c r="I26" s="3" t="str">
        <f>+VLOOKUP($C26,MasterData!$B$4:$I$1003,6,"false")</f>
        <v>M</v>
      </c>
      <c r="J26" s="26" t="str">
        <f t="shared" si="0"/>
        <v>3</v>
      </c>
      <c r="K26" s="1" t="str">
        <f t="shared" si="5"/>
        <v>HAS  3</v>
      </c>
      <c r="M26">
        <f t="shared" si="17"/>
        <v>17</v>
      </c>
      <c r="N26" s="30" t="str">
        <f t="shared" si="14"/>
        <v/>
      </c>
      <c r="O26" s="30" t="str">
        <f t="shared" si="14"/>
        <v/>
      </c>
      <c r="P26" s="30" t="str">
        <f t="shared" si="14"/>
        <v/>
      </c>
      <c r="Q26" s="30" t="str">
        <f t="shared" si="14"/>
        <v/>
      </c>
      <c r="R26" s="30" t="str">
        <f t="shared" si="14"/>
        <v/>
      </c>
      <c r="S26" s="30" t="str">
        <f t="shared" si="14"/>
        <v/>
      </c>
      <c r="T26" s="30" t="str">
        <f t="shared" si="14"/>
        <v/>
      </c>
      <c r="U26" s="30" t="str">
        <f t="shared" si="14"/>
        <v/>
      </c>
      <c r="V26" s="30" t="str">
        <f t="shared" si="14"/>
        <v/>
      </c>
      <c r="W26" s="30" t="str">
        <f t="shared" si="14"/>
        <v/>
      </c>
      <c r="X26" s="30" t="str">
        <f t="shared" si="15"/>
        <v/>
      </c>
      <c r="Y26" s="30" t="str">
        <f t="shared" si="15"/>
        <v/>
      </c>
      <c r="Z26" s="30" t="str">
        <f t="shared" si="15"/>
        <v/>
      </c>
      <c r="AA26" s="30" t="str">
        <f t="shared" si="15"/>
        <v/>
      </c>
      <c r="AB26" s="30" t="str">
        <f t="shared" si="15"/>
        <v/>
      </c>
      <c r="AC26" s="30" t="str">
        <f t="shared" si="15"/>
        <v/>
      </c>
      <c r="AD26" s="30" t="str">
        <f t="shared" si="15"/>
        <v/>
      </c>
      <c r="AE26" s="30" t="str">
        <f t="shared" si="15"/>
        <v/>
      </c>
      <c r="AF26" s="30" t="str">
        <f t="shared" si="15"/>
        <v/>
      </c>
      <c r="AG26" s="30" t="str">
        <f t="shared" si="15"/>
        <v/>
      </c>
      <c r="AH26" s="30" t="str">
        <f t="shared" si="16"/>
        <v/>
      </c>
      <c r="AI26" s="30" t="str">
        <f t="shared" si="16"/>
        <v/>
      </c>
      <c r="AJ26" s="30" t="str">
        <f t="shared" si="16"/>
        <v/>
      </c>
      <c r="AK26" s="30" t="str">
        <f t="shared" si="16"/>
        <v/>
      </c>
      <c r="AL26" s="30" t="str">
        <f t="shared" si="16"/>
        <v/>
      </c>
      <c r="AM26" s="30" t="str">
        <f t="shared" si="16"/>
        <v/>
      </c>
    </row>
    <row r="27" spans="1:39" ht="14.25" customHeight="1" x14ac:dyDescent="0.3">
      <c r="A27" s="1" t="str">
        <f t="shared" si="4"/>
        <v>B&amp;H  6</v>
      </c>
      <c r="B27" s="3">
        <f t="shared" si="6"/>
        <v>24</v>
      </c>
      <c r="C27">
        <v>411</v>
      </c>
      <c r="D27" s="23" t="s">
        <v>1293</v>
      </c>
      <c r="E27" s="1" t="str">
        <f>+VLOOKUP($C27,MasterData!$B$4:$I$1003,2,"false")</f>
        <v>Howard</v>
      </c>
      <c r="F27" s="1" t="str">
        <f>+VLOOKUP($C27,MasterData!$B$4:$I$1003,3,"false")</f>
        <v>Bristow</v>
      </c>
      <c r="G27" s="1" t="str">
        <f>+VLOOKUP($C27,MasterData!$B$4:$I$1003,4,"false")</f>
        <v>B&amp;H</v>
      </c>
      <c r="H27" s="16" t="str">
        <f>+IF(ISNA(VLOOKUP($C27,MasterData!$B$4:$I$1003,5,"False")),"",VLOOKUP($C27,MasterData!$B$4:$I$1003,5,"False"))</f>
        <v>Sen</v>
      </c>
      <c r="I27" s="3" t="str">
        <f>+VLOOKUP($C27,MasterData!$B$4:$I$1003,6,"false")</f>
        <v>M</v>
      </c>
      <c r="J27" s="26" t="str">
        <f t="shared" si="0"/>
        <v>6</v>
      </c>
      <c r="K27" s="1" t="str">
        <f t="shared" si="5"/>
        <v>B&amp;H  6</v>
      </c>
      <c r="M27">
        <f t="shared" si="17"/>
        <v>18</v>
      </c>
      <c r="N27" s="30" t="str">
        <f t="shared" si="14"/>
        <v/>
      </c>
      <c r="O27" s="30" t="str">
        <f t="shared" si="14"/>
        <v/>
      </c>
      <c r="P27" s="30" t="str">
        <f t="shared" si="14"/>
        <v/>
      </c>
      <c r="Q27" s="30" t="str">
        <f t="shared" si="14"/>
        <v/>
      </c>
      <c r="R27" s="30" t="str">
        <f t="shared" si="14"/>
        <v/>
      </c>
      <c r="S27" s="30" t="str">
        <f t="shared" si="14"/>
        <v/>
      </c>
      <c r="T27" s="30" t="str">
        <f t="shared" si="14"/>
        <v/>
      </c>
      <c r="U27" s="30" t="str">
        <f t="shared" si="14"/>
        <v/>
      </c>
      <c r="V27" s="30" t="str">
        <f t="shared" si="14"/>
        <v/>
      </c>
      <c r="W27" s="30" t="str">
        <f t="shared" si="14"/>
        <v/>
      </c>
      <c r="X27" s="30" t="str">
        <f t="shared" si="15"/>
        <v/>
      </c>
      <c r="Y27" s="30" t="str">
        <f t="shared" si="15"/>
        <v/>
      </c>
      <c r="Z27" s="30" t="str">
        <f t="shared" si="15"/>
        <v/>
      </c>
      <c r="AA27" s="30" t="str">
        <f t="shared" si="15"/>
        <v/>
      </c>
      <c r="AB27" s="30" t="str">
        <f t="shared" si="15"/>
        <v/>
      </c>
      <c r="AC27" s="30" t="str">
        <f t="shared" si="15"/>
        <v/>
      </c>
      <c r="AD27" s="30" t="str">
        <f t="shared" si="15"/>
        <v/>
      </c>
      <c r="AE27" s="30" t="str">
        <f t="shared" si="15"/>
        <v/>
      </c>
      <c r="AF27" s="30" t="str">
        <f t="shared" si="15"/>
        <v/>
      </c>
      <c r="AG27" s="30" t="str">
        <f t="shared" si="15"/>
        <v/>
      </c>
      <c r="AH27" s="30" t="str">
        <f t="shared" si="16"/>
        <v/>
      </c>
      <c r="AI27" s="30" t="str">
        <f t="shared" si="16"/>
        <v/>
      </c>
      <c r="AJ27" s="30" t="str">
        <f t="shared" si="16"/>
        <v/>
      </c>
      <c r="AK27" s="30" t="str">
        <f t="shared" si="16"/>
        <v/>
      </c>
      <c r="AL27" s="30" t="str">
        <f t="shared" si="16"/>
        <v/>
      </c>
      <c r="AM27" s="30" t="str">
        <f t="shared" si="16"/>
        <v/>
      </c>
    </row>
    <row r="28" spans="1:39" ht="14.25" customHeight="1" x14ac:dyDescent="0.3">
      <c r="A28" s="1" t="str">
        <f t="shared" si="4"/>
        <v>CRA  2</v>
      </c>
      <c r="B28" s="3">
        <f t="shared" si="6"/>
        <v>25</v>
      </c>
      <c r="C28">
        <v>443</v>
      </c>
      <c r="D28" s="23" t="s">
        <v>1294</v>
      </c>
      <c r="E28" s="1" t="str">
        <f>+VLOOKUP($C28,MasterData!$B$4:$I$1003,2,"false")</f>
        <v>Thomas</v>
      </c>
      <c r="F28" s="1" t="str">
        <f>+VLOOKUP($C28,MasterData!$B$4:$I$1003,3,"false")</f>
        <v>Kimber</v>
      </c>
      <c r="G28" s="1" t="str">
        <f>+VLOOKUP($C28,MasterData!$B$4:$I$1003,4,"false")</f>
        <v>CRA</v>
      </c>
      <c r="H28" s="16" t="str">
        <f>+IF(ISNA(VLOOKUP($C28,MasterData!$B$4:$I$1003,5,"False")),"",VLOOKUP($C28,MasterData!$B$4:$I$1003,5,"False"))</f>
        <v>Sen</v>
      </c>
      <c r="I28" s="3" t="str">
        <f>+VLOOKUP($C28,MasterData!$B$4:$I$1003,6,"false")</f>
        <v>M</v>
      </c>
      <c r="J28" s="26" t="str">
        <f t="shared" si="0"/>
        <v>2</v>
      </c>
      <c r="K28" s="1" t="str">
        <f t="shared" si="5"/>
        <v>CRA  2</v>
      </c>
      <c r="M28" s="12" t="s">
        <v>378</v>
      </c>
      <c r="N28" s="31">
        <f>IF(N27="",1000,SUM(N22:N27))</f>
        <v>1000</v>
      </c>
      <c r="O28" s="31">
        <f t="shared" ref="O28:AM28" si="18">IF(O27="",1000,SUM(O22:O27))</f>
        <v>1000</v>
      </c>
      <c r="P28" s="31">
        <f t="shared" si="18"/>
        <v>1000</v>
      </c>
      <c r="Q28" s="31">
        <f t="shared" si="18"/>
        <v>1000</v>
      </c>
      <c r="R28" s="31">
        <f t="shared" si="18"/>
        <v>1000</v>
      </c>
      <c r="S28" s="31">
        <f t="shared" si="18"/>
        <v>1000</v>
      </c>
      <c r="T28" s="31">
        <f t="shared" si="18"/>
        <v>1000</v>
      </c>
      <c r="U28" s="31">
        <f t="shared" si="18"/>
        <v>1000</v>
      </c>
      <c r="V28" s="31">
        <f t="shared" si="18"/>
        <v>1000</v>
      </c>
      <c r="W28" s="31">
        <f t="shared" si="18"/>
        <v>1000</v>
      </c>
      <c r="X28" s="31">
        <f t="shared" si="18"/>
        <v>1000</v>
      </c>
      <c r="Y28" s="31">
        <f t="shared" si="18"/>
        <v>1000</v>
      </c>
      <c r="Z28" s="31">
        <f t="shared" si="18"/>
        <v>1000</v>
      </c>
      <c r="AA28" s="31">
        <f t="shared" si="18"/>
        <v>1000</v>
      </c>
      <c r="AB28" s="31">
        <f t="shared" si="18"/>
        <v>1000</v>
      </c>
      <c r="AC28" s="31">
        <f t="shared" si="18"/>
        <v>1000</v>
      </c>
      <c r="AD28" s="31">
        <f t="shared" si="18"/>
        <v>1000</v>
      </c>
      <c r="AE28" s="31">
        <f t="shared" si="18"/>
        <v>1000</v>
      </c>
      <c r="AF28" s="31">
        <f t="shared" si="18"/>
        <v>1000</v>
      </c>
      <c r="AG28" s="31">
        <f t="shared" si="18"/>
        <v>1000</v>
      </c>
      <c r="AH28" s="31">
        <f t="shared" si="18"/>
        <v>1000</v>
      </c>
      <c r="AI28" s="31">
        <f t="shared" si="18"/>
        <v>1000</v>
      </c>
      <c r="AJ28" s="31">
        <f t="shared" si="18"/>
        <v>1000</v>
      </c>
      <c r="AK28" s="31">
        <f t="shared" si="18"/>
        <v>1000</v>
      </c>
      <c r="AL28" s="31">
        <f t="shared" si="18"/>
        <v>1000</v>
      </c>
      <c r="AM28" s="31">
        <f t="shared" si="18"/>
        <v>1000</v>
      </c>
    </row>
    <row r="29" spans="1:39" ht="14.25" customHeight="1" x14ac:dyDescent="0.3">
      <c r="A29" s="1" t="str">
        <f t="shared" si="4"/>
        <v>HBS  6</v>
      </c>
      <c r="B29" s="3">
        <f t="shared" si="6"/>
        <v>26</v>
      </c>
      <c r="C29">
        <v>421</v>
      </c>
      <c r="D29" s="23" t="s">
        <v>1295</v>
      </c>
      <c r="E29" s="1" t="str">
        <f>+VLOOKUP($C29,MasterData!$B$4:$I$1003,2,"false")</f>
        <v>Joshua</v>
      </c>
      <c r="F29" s="1" t="str">
        <f>+VLOOKUP($C29,MasterData!$B$4:$I$1003,3,"false")</f>
        <v>Barnett</v>
      </c>
      <c r="G29" s="1" t="str">
        <f>+VLOOKUP($C29,MasterData!$B$4:$I$1003,4,"false")</f>
        <v>HBS</v>
      </c>
      <c r="H29" s="16" t="str">
        <f>+IF(ISNA(VLOOKUP($C29,MasterData!$B$4:$I$1003,5,"False")),"",VLOOKUP($C29,MasterData!$B$4:$I$1003,5,"False"))</f>
        <v>Sen</v>
      </c>
      <c r="I29" s="3" t="str">
        <f>+VLOOKUP($C29,MasterData!$B$4:$I$1003,6,"false")</f>
        <v>M</v>
      </c>
      <c r="J29" s="26" t="str">
        <f t="shared" si="0"/>
        <v>6</v>
      </c>
      <c r="K29" s="1" t="str">
        <f t="shared" si="5"/>
        <v>HBS  6</v>
      </c>
      <c r="M29" s="12" t="s">
        <v>163</v>
      </c>
      <c r="N29" s="32">
        <f>RANK(N28,($N$10:$AM$10,$N$19:$AM$19,$N$28:$AM$28,$N$37:$AM$37),1)</f>
        <v>10</v>
      </c>
      <c r="O29" s="32">
        <f>RANK(O28,($N$10:$AM$10,$N$19:$AM$19,$N$28:$AM$28,$N$37:$AM$37),1)</f>
        <v>10</v>
      </c>
      <c r="P29" s="32">
        <f>RANK(P28,($N$10:$AM$10,$N$19:$AM$19,$N$28:$AM$28,$N$37:$AM$37),1)</f>
        <v>10</v>
      </c>
      <c r="Q29" s="32">
        <f>RANK(Q28,($N$10:$AM$10,$N$19:$AM$19,$N$28:$AM$28,$N$37:$AM$37),1)</f>
        <v>10</v>
      </c>
      <c r="R29" s="32">
        <f>RANK(R28,($N$10:$AM$10,$N$19:$AM$19,$N$28:$AM$28,$N$37:$AM$37),1)</f>
        <v>10</v>
      </c>
      <c r="S29" s="32">
        <f>RANK(S28,($N$10:$AM$10,$N$19:$AM$19,$N$28:$AM$28,$N$37:$AM$37),1)</f>
        <v>10</v>
      </c>
      <c r="T29" s="32">
        <f>RANK(T28,($N$10:$AM$10,$N$19:$AM$19,$N$28:$AM$28,$N$37:$AM$37),1)</f>
        <v>10</v>
      </c>
      <c r="U29" s="32">
        <f>RANK(U28,($N$10:$AM$10,$N$19:$AM$19,$N$28:$AM$28,$N$37:$AM$37),1)</f>
        <v>10</v>
      </c>
      <c r="V29" s="32">
        <f>RANK(V28,($N$10:$AM$10,$N$19:$AM$19,$N$28:$AM$28,$N$37:$AM$37),1)</f>
        <v>10</v>
      </c>
      <c r="W29" s="32">
        <f>RANK(W28,($N$10:$AM$10,$N$19:$AM$19,$N$28:$AM$28,$N$37:$AM$37),1)</f>
        <v>10</v>
      </c>
      <c r="X29" s="32">
        <f>RANK(X28,($N$10:$AM$10,$N$19:$AM$19,$N$28:$AM$28,$N$37:$AM$37),1)</f>
        <v>10</v>
      </c>
      <c r="Y29" s="32">
        <f>RANK(Y28,($N$10:$AM$10,$N$19:$AM$19,$N$28:$AM$28,$N$37:$AM$37),1)</f>
        <v>10</v>
      </c>
      <c r="Z29" s="32">
        <f>RANK(Z28,($N$10:$AM$10,$N$19:$AM$19,$N$28:$AM$28,$N$37:$AM$37),1)</f>
        <v>10</v>
      </c>
      <c r="AA29" s="32">
        <f>RANK(AA28,($N$10:$AM$10,$N$19:$AM$19,$N$28:$AM$28,$N$37:$AM$37),1)</f>
        <v>10</v>
      </c>
      <c r="AB29" s="32">
        <f>RANK(AB28,($N$10:$AM$10,$N$19:$AM$19,$N$28:$AM$28,$N$37:$AM$37),1)</f>
        <v>10</v>
      </c>
      <c r="AC29" s="32">
        <f>RANK(AC28,($N$10:$AM$10,$N$19:$AM$19,$N$28:$AM$28,$N$37:$AM$37),1)</f>
        <v>10</v>
      </c>
      <c r="AD29" s="32">
        <f>RANK(AD28,($N$10:$AM$10,$N$19:$AM$19,$N$28:$AM$28,$N$37:$AM$37),1)</f>
        <v>10</v>
      </c>
      <c r="AE29" s="32">
        <f>RANK(AE28,($N$10:$AM$10,$N$19:$AM$19,$N$28:$AM$28,$N$37:$AM$37),1)</f>
        <v>10</v>
      </c>
      <c r="AF29" s="32">
        <f>RANK(AF28,($N$10:$AM$10,$N$19:$AM$19,$N$28:$AM$28,$N$37:$AM$37),1)</f>
        <v>10</v>
      </c>
      <c r="AG29" s="32">
        <f>RANK(AG28,($N$10:$AM$10,$N$19:$AM$19,$N$28:$AM$28,$N$37:$AM$37),1)</f>
        <v>10</v>
      </c>
      <c r="AH29" s="32">
        <f>RANK(AH28,($N$10:$AM$10,$N$19:$AM$19,$N$28:$AM$28,$N$37:$AM$37),1)</f>
        <v>10</v>
      </c>
      <c r="AI29" s="32">
        <f>RANK(AI28,($N$10:$AM$10,$N$19:$AM$19,$N$28:$AM$28,$N$37:$AM$37),1)</f>
        <v>10</v>
      </c>
      <c r="AJ29" s="32">
        <f>RANK(AJ28,($N$10:$AM$10,$N$19:$AM$19,$N$28:$AM$28,$N$37:$AM$37),1)</f>
        <v>10</v>
      </c>
      <c r="AK29" s="32">
        <f>RANK(AK28,($N$10:$AM$10,$N$19:$AM$19,$N$28:$AM$28,$N$37:$AM$37),1)</f>
        <v>10</v>
      </c>
      <c r="AL29" s="32">
        <f>RANK(AL28,($N$10:$AM$10,$N$19:$AM$19,$N$28:$AM$28,$N$37:$AM$37),1)</f>
        <v>10</v>
      </c>
      <c r="AM29" s="32">
        <f>RANK(AM28,($N$10:$AM$10,$N$19:$AM$19,$N$28:$AM$28,$N$37:$AM$37),1)</f>
        <v>10</v>
      </c>
    </row>
    <row r="30" spans="1:39" ht="14.25" customHeight="1" x14ac:dyDescent="0.3">
      <c r="A30" s="1" t="str">
        <f t="shared" si="4"/>
        <v>PHX  4</v>
      </c>
      <c r="B30" s="3">
        <f t="shared" si="6"/>
        <v>27</v>
      </c>
      <c r="C30">
        <v>340</v>
      </c>
      <c r="D30" s="23" t="s">
        <v>1296</v>
      </c>
      <c r="E30" s="1" t="str">
        <f>+VLOOKUP($C30,MasterData!$B$4:$I$1003,2,"false")</f>
        <v>Daegan</v>
      </c>
      <c r="F30" s="1" t="str">
        <f>+VLOOKUP($C30,MasterData!$B$4:$I$1003,3,"false")</f>
        <v>Beaumont</v>
      </c>
      <c r="G30" s="1" t="str">
        <f>+VLOOKUP($C30,MasterData!$B$4:$I$1003,4,"false")</f>
        <v>PHX</v>
      </c>
      <c r="H30" s="16" t="str">
        <f>+IF(ISNA(VLOOKUP($C30,MasterData!$B$4:$I$1003,5,"False")),"",VLOOKUP($C30,MasterData!$B$4:$I$1003,5,"False"))</f>
        <v>Sen</v>
      </c>
      <c r="I30" s="3" t="str">
        <f>+VLOOKUP($C30,MasterData!$B$4:$I$1003,6,"false")</f>
        <v>M</v>
      </c>
      <c r="J30" s="26" t="str">
        <f t="shared" si="0"/>
        <v>4</v>
      </c>
      <c r="K30" s="1" t="str">
        <f t="shared" si="5"/>
        <v>PHX  4</v>
      </c>
    </row>
    <row r="31" spans="1:39" ht="14.25" customHeight="1" x14ac:dyDescent="0.3">
      <c r="A31" s="1" t="str">
        <f t="shared" si="4"/>
        <v>HY  1</v>
      </c>
      <c r="B31" s="3">
        <f t="shared" si="6"/>
        <v>28</v>
      </c>
      <c r="C31">
        <v>382</v>
      </c>
      <c r="D31" s="23" t="s">
        <v>1297</v>
      </c>
      <c r="E31" s="1" t="str">
        <f>+VLOOKUP($C31,MasterData!$B$4:$I$1003,2,"false")</f>
        <v>David</v>
      </c>
      <c r="F31" s="1" t="str">
        <f>+VLOOKUP($C31,MasterData!$B$4:$I$1003,3,"false")</f>
        <v>Ervine</v>
      </c>
      <c r="G31" s="1" t="str">
        <f>+VLOOKUP($C31,MasterData!$B$4:$I$1003,4,"false")</f>
        <v>HY</v>
      </c>
      <c r="H31" s="16" t="str">
        <f>+IF(ISNA(VLOOKUP($C31,MasterData!$B$4:$I$1003,5,"False")),"",VLOOKUP($C31,MasterData!$B$4:$I$1003,5,"False"))</f>
        <v>Sen</v>
      </c>
      <c r="I31" s="3" t="str">
        <f>+VLOOKUP($C31,MasterData!$B$4:$I$1003,6,"false")</f>
        <v>M</v>
      </c>
      <c r="J31" s="26" t="str">
        <f t="shared" si="0"/>
        <v>1</v>
      </c>
      <c r="K31" s="1" t="str">
        <f t="shared" si="5"/>
        <v>HY  1</v>
      </c>
      <c r="M31">
        <v>19</v>
      </c>
      <c r="N31" s="30" t="str">
        <f t="shared" ref="N31:W36" si="19">+IF(ISNA(VLOOKUP(N$3&amp;"  "&amp;$M31,$A$3:$I$353,2,0)),"",VLOOKUP(N$3&amp;"  "&amp;$M31,$A$3:$I$353,2,0))</f>
        <v/>
      </c>
      <c r="O31" s="30" t="str">
        <f t="shared" si="19"/>
        <v/>
      </c>
      <c r="P31" s="30" t="str">
        <f t="shared" si="19"/>
        <v/>
      </c>
      <c r="Q31" s="30" t="str">
        <f t="shared" si="19"/>
        <v/>
      </c>
      <c r="R31" s="30" t="str">
        <f t="shared" si="19"/>
        <v/>
      </c>
      <c r="S31" s="30" t="str">
        <f t="shared" si="19"/>
        <v/>
      </c>
      <c r="T31" s="30" t="str">
        <f t="shared" si="19"/>
        <v/>
      </c>
      <c r="U31" s="30" t="str">
        <f t="shared" si="19"/>
        <v/>
      </c>
      <c r="V31" s="30" t="str">
        <f t="shared" si="19"/>
        <v/>
      </c>
      <c r="W31" s="30" t="str">
        <f t="shared" si="19"/>
        <v/>
      </c>
      <c r="X31" s="30" t="str">
        <f t="shared" ref="X31:AG36" si="20">+IF(ISNA(VLOOKUP(X$3&amp;"  "&amp;$M31,$A$3:$I$353,2,0)),"",VLOOKUP(X$3&amp;"  "&amp;$M31,$A$3:$I$353,2,0))</f>
        <v/>
      </c>
      <c r="Y31" s="30" t="str">
        <f t="shared" si="20"/>
        <v/>
      </c>
      <c r="Z31" s="30" t="str">
        <f t="shared" si="20"/>
        <v/>
      </c>
      <c r="AA31" s="30" t="str">
        <f t="shared" si="20"/>
        <v/>
      </c>
      <c r="AB31" s="30" t="str">
        <f t="shared" si="20"/>
        <v/>
      </c>
      <c r="AC31" s="30" t="str">
        <f t="shared" si="20"/>
        <v/>
      </c>
      <c r="AD31" s="30" t="str">
        <f t="shared" si="20"/>
        <v/>
      </c>
      <c r="AE31" s="30" t="str">
        <f t="shared" si="20"/>
        <v/>
      </c>
      <c r="AF31" s="30" t="str">
        <f t="shared" si="20"/>
        <v/>
      </c>
      <c r="AG31" s="30" t="str">
        <f t="shared" si="20"/>
        <v/>
      </c>
      <c r="AH31" s="30" t="str">
        <f t="shared" ref="AH31:AM36" si="21">+IF(ISNA(VLOOKUP(AH$3&amp;"  "&amp;$M31,$A$3:$I$353,2,0)),"",VLOOKUP(AH$3&amp;"  "&amp;$M31,$A$3:$I$353,2,0))</f>
        <v/>
      </c>
      <c r="AI31" s="30" t="str">
        <f t="shared" si="21"/>
        <v/>
      </c>
      <c r="AJ31" s="30" t="str">
        <f t="shared" si="21"/>
        <v/>
      </c>
      <c r="AK31" s="30" t="str">
        <f t="shared" si="21"/>
        <v/>
      </c>
      <c r="AL31" s="30" t="str">
        <f t="shared" si="21"/>
        <v/>
      </c>
      <c r="AM31" s="30" t="str">
        <f t="shared" si="21"/>
        <v/>
      </c>
    </row>
    <row r="32" spans="1:39" ht="14.25" customHeight="1" x14ac:dyDescent="0.3">
      <c r="A32" s="1" t="str">
        <f t="shared" si="4"/>
        <v>PHX  5</v>
      </c>
      <c r="B32" s="3">
        <f t="shared" si="6"/>
        <v>29</v>
      </c>
      <c r="C32">
        <v>434</v>
      </c>
      <c r="D32" s="23" t="s">
        <v>1298</v>
      </c>
      <c r="E32" s="1" t="str">
        <f>+VLOOKUP($C32,MasterData!$B$4:$I$1003,2,"false")</f>
        <v>Gary</v>
      </c>
      <c r="F32" s="1" t="str">
        <f>+VLOOKUP($C32,MasterData!$B$4:$I$1003,3,"false")</f>
        <v>McKivett</v>
      </c>
      <c r="G32" s="1" t="str">
        <f>+VLOOKUP($C32,MasterData!$B$4:$I$1003,4,"false")</f>
        <v>PHX</v>
      </c>
      <c r="H32" s="16" t="str">
        <f>+IF(ISNA(VLOOKUP($C32,MasterData!$B$4:$I$1003,5,"False")),"",VLOOKUP($C32,MasterData!$B$4:$I$1003,5,"False"))</f>
        <v>Sen</v>
      </c>
      <c r="I32" s="3" t="str">
        <f>+VLOOKUP($C32,MasterData!$B$4:$I$1003,6,"false")</f>
        <v>M</v>
      </c>
      <c r="J32" s="26" t="str">
        <f t="shared" si="0"/>
        <v>5</v>
      </c>
      <c r="K32" s="1" t="str">
        <f t="shared" si="5"/>
        <v>PHX  5</v>
      </c>
      <c r="M32">
        <f>+M31+1</f>
        <v>20</v>
      </c>
      <c r="N32" s="30" t="str">
        <f t="shared" si="19"/>
        <v/>
      </c>
      <c r="O32" s="30" t="str">
        <f t="shared" si="19"/>
        <v/>
      </c>
      <c r="P32" s="30" t="str">
        <f t="shared" si="19"/>
        <v/>
      </c>
      <c r="Q32" s="30" t="str">
        <f t="shared" si="19"/>
        <v/>
      </c>
      <c r="R32" s="30" t="str">
        <f t="shared" si="19"/>
        <v/>
      </c>
      <c r="S32" s="30" t="str">
        <f t="shared" si="19"/>
        <v/>
      </c>
      <c r="T32" s="30" t="str">
        <f t="shared" si="19"/>
        <v/>
      </c>
      <c r="U32" s="30" t="str">
        <f t="shared" si="19"/>
        <v/>
      </c>
      <c r="V32" s="30" t="str">
        <f t="shared" si="19"/>
        <v/>
      </c>
      <c r="W32" s="30" t="str">
        <f t="shared" si="19"/>
        <v/>
      </c>
      <c r="X32" s="30" t="str">
        <f t="shared" si="20"/>
        <v/>
      </c>
      <c r="Y32" s="30" t="str">
        <f t="shared" si="20"/>
        <v/>
      </c>
      <c r="Z32" s="30" t="str">
        <f t="shared" si="20"/>
        <v/>
      </c>
      <c r="AA32" s="30" t="str">
        <f t="shared" si="20"/>
        <v/>
      </c>
      <c r="AB32" s="30" t="str">
        <f t="shared" si="20"/>
        <v/>
      </c>
      <c r="AC32" s="30" t="str">
        <f t="shared" si="20"/>
        <v/>
      </c>
      <c r="AD32" s="30" t="str">
        <f t="shared" si="20"/>
        <v/>
      </c>
      <c r="AE32" s="30" t="str">
        <f t="shared" si="20"/>
        <v/>
      </c>
      <c r="AF32" s="30" t="str">
        <f t="shared" si="20"/>
        <v/>
      </c>
      <c r="AG32" s="30" t="str">
        <f t="shared" si="20"/>
        <v/>
      </c>
      <c r="AH32" s="30" t="str">
        <f t="shared" si="21"/>
        <v/>
      </c>
      <c r="AI32" s="30" t="str">
        <f t="shared" si="21"/>
        <v/>
      </c>
      <c r="AJ32" s="30" t="str">
        <f t="shared" si="21"/>
        <v/>
      </c>
      <c r="AK32" s="30" t="str">
        <f t="shared" si="21"/>
        <v/>
      </c>
      <c r="AL32" s="30" t="str">
        <f t="shared" si="21"/>
        <v/>
      </c>
      <c r="AM32" s="30" t="str">
        <f t="shared" si="21"/>
        <v/>
      </c>
    </row>
    <row r="33" spans="1:39" ht="14.25" customHeight="1" x14ac:dyDescent="0.3">
      <c r="A33" s="1" t="str">
        <f t="shared" si="4"/>
        <v>HY  2</v>
      </c>
      <c r="B33" s="3">
        <f t="shared" si="6"/>
        <v>30</v>
      </c>
      <c r="C33">
        <v>394</v>
      </c>
      <c r="D33" s="23" t="s">
        <v>1299</v>
      </c>
      <c r="E33" s="1" t="str">
        <f>+VLOOKUP($C33,MasterData!$B$4:$I$1003,2,"false")</f>
        <v>Reece</v>
      </c>
      <c r="F33" s="1" t="str">
        <f>+VLOOKUP($C33,MasterData!$B$4:$I$1003,3,"false")</f>
        <v>Lincoln</v>
      </c>
      <c r="G33" s="1" t="str">
        <f>+VLOOKUP($C33,MasterData!$B$4:$I$1003,4,"false")</f>
        <v>HY</v>
      </c>
      <c r="H33" s="16" t="str">
        <f>+IF(ISNA(VLOOKUP($C33,MasterData!$B$4:$I$1003,5,"False")),"",VLOOKUP($C33,MasterData!$B$4:$I$1003,5,"False"))</f>
        <v>Sen</v>
      </c>
      <c r="I33" s="3" t="str">
        <f>+VLOOKUP($C33,MasterData!$B$4:$I$1003,6,"false")</f>
        <v>M</v>
      </c>
      <c r="J33" s="26" t="str">
        <f t="shared" si="0"/>
        <v>2</v>
      </c>
      <c r="K33" s="1" t="str">
        <f t="shared" si="5"/>
        <v>HY  2</v>
      </c>
      <c r="M33">
        <f t="shared" ref="M33:M36" si="22">+M32+1</f>
        <v>21</v>
      </c>
      <c r="N33" s="30" t="str">
        <f t="shared" si="19"/>
        <v/>
      </c>
      <c r="O33" s="30" t="str">
        <f t="shared" si="19"/>
        <v/>
      </c>
      <c r="P33" s="30" t="str">
        <f t="shared" si="19"/>
        <v/>
      </c>
      <c r="Q33" s="30" t="str">
        <f t="shared" si="19"/>
        <v/>
      </c>
      <c r="R33" s="30" t="str">
        <f t="shared" si="19"/>
        <v/>
      </c>
      <c r="S33" s="30" t="str">
        <f t="shared" si="19"/>
        <v/>
      </c>
      <c r="T33" s="30" t="str">
        <f t="shared" si="19"/>
        <v/>
      </c>
      <c r="U33" s="30" t="str">
        <f t="shared" si="19"/>
        <v/>
      </c>
      <c r="V33" s="30" t="str">
        <f t="shared" si="19"/>
        <v/>
      </c>
      <c r="W33" s="30" t="str">
        <f t="shared" si="19"/>
        <v/>
      </c>
      <c r="X33" s="30" t="str">
        <f t="shared" si="20"/>
        <v/>
      </c>
      <c r="Y33" s="30" t="str">
        <f t="shared" si="20"/>
        <v/>
      </c>
      <c r="Z33" s="30" t="str">
        <f t="shared" si="20"/>
        <v/>
      </c>
      <c r="AA33" s="30" t="str">
        <f t="shared" si="20"/>
        <v/>
      </c>
      <c r="AB33" s="30" t="str">
        <f t="shared" si="20"/>
        <v/>
      </c>
      <c r="AC33" s="30" t="str">
        <f t="shared" si="20"/>
        <v/>
      </c>
      <c r="AD33" s="30" t="str">
        <f t="shared" si="20"/>
        <v/>
      </c>
      <c r="AE33" s="30" t="str">
        <f t="shared" si="20"/>
        <v/>
      </c>
      <c r="AF33" s="30" t="str">
        <f t="shared" si="20"/>
        <v/>
      </c>
      <c r="AG33" s="30" t="str">
        <f t="shared" si="20"/>
        <v/>
      </c>
      <c r="AH33" s="30" t="str">
        <f t="shared" si="21"/>
        <v/>
      </c>
      <c r="AI33" s="30" t="str">
        <f t="shared" si="21"/>
        <v/>
      </c>
      <c r="AJ33" s="30" t="str">
        <f t="shared" si="21"/>
        <v/>
      </c>
      <c r="AK33" s="30" t="str">
        <f t="shared" si="21"/>
        <v/>
      </c>
      <c r="AL33" s="30" t="str">
        <f t="shared" si="21"/>
        <v/>
      </c>
      <c r="AM33" s="30" t="str">
        <f t="shared" si="21"/>
        <v/>
      </c>
    </row>
    <row r="34" spans="1:39" ht="14.25" customHeight="1" x14ac:dyDescent="0.3">
      <c r="A34" s="1" t="str">
        <f t="shared" si="4"/>
        <v>LEW  3</v>
      </c>
      <c r="B34" s="3">
        <f t="shared" si="6"/>
        <v>31</v>
      </c>
      <c r="C34">
        <v>335</v>
      </c>
      <c r="D34" s="23" t="s">
        <v>1300</v>
      </c>
      <c r="E34" s="1" t="str">
        <f>+VLOOKUP($C34,MasterData!$B$4:$I$1003,2,"false")</f>
        <v>Ben</v>
      </c>
      <c r="F34" s="1" t="str">
        <f>+VLOOKUP($C34,MasterData!$B$4:$I$1003,3,"false")</f>
        <v>Pepler</v>
      </c>
      <c r="G34" s="1" t="str">
        <f>+VLOOKUP($C34,MasterData!$B$4:$I$1003,4,"false")</f>
        <v>LEW</v>
      </c>
      <c r="H34" s="16" t="str">
        <f>+IF(ISNA(VLOOKUP($C34,MasterData!$B$4:$I$1003,5,"False")),"",VLOOKUP($C34,MasterData!$B$4:$I$1003,5,"False"))</f>
        <v>Sen</v>
      </c>
      <c r="I34" s="3" t="str">
        <f>+VLOOKUP($C34,MasterData!$B$4:$I$1003,6,"false")</f>
        <v>M</v>
      </c>
      <c r="J34" s="26" t="str">
        <f t="shared" si="0"/>
        <v>3</v>
      </c>
      <c r="K34" s="1" t="str">
        <f t="shared" si="5"/>
        <v>LEW  3</v>
      </c>
      <c r="M34">
        <f t="shared" si="22"/>
        <v>22</v>
      </c>
      <c r="N34" s="30" t="str">
        <f t="shared" si="19"/>
        <v/>
      </c>
      <c r="O34" s="30" t="str">
        <f t="shared" si="19"/>
        <v/>
      </c>
      <c r="P34" s="30" t="str">
        <f t="shared" si="19"/>
        <v/>
      </c>
      <c r="Q34" s="30" t="str">
        <f t="shared" si="19"/>
        <v/>
      </c>
      <c r="R34" s="30" t="str">
        <f t="shared" si="19"/>
        <v/>
      </c>
      <c r="S34" s="30" t="str">
        <f t="shared" si="19"/>
        <v/>
      </c>
      <c r="T34" s="30" t="str">
        <f t="shared" si="19"/>
        <v/>
      </c>
      <c r="U34" s="30" t="str">
        <f t="shared" si="19"/>
        <v/>
      </c>
      <c r="V34" s="30" t="str">
        <f t="shared" si="19"/>
        <v/>
      </c>
      <c r="W34" s="30" t="str">
        <f t="shared" si="19"/>
        <v/>
      </c>
      <c r="X34" s="30" t="str">
        <f t="shared" si="20"/>
        <v/>
      </c>
      <c r="Y34" s="30" t="str">
        <f t="shared" si="20"/>
        <v/>
      </c>
      <c r="Z34" s="30" t="str">
        <f t="shared" si="20"/>
        <v/>
      </c>
      <c r="AA34" s="30" t="str">
        <f t="shared" si="20"/>
        <v/>
      </c>
      <c r="AB34" s="30" t="str">
        <f t="shared" si="20"/>
        <v/>
      </c>
      <c r="AC34" s="30" t="str">
        <f t="shared" si="20"/>
        <v/>
      </c>
      <c r="AD34" s="30" t="str">
        <f t="shared" si="20"/>
        <v/>
      </c>
      <c r="AE34" s="30" t="str">
        <f t="shared" si="20"/>
        <v/>
      </c>
      <c r="AF34" s="30" t="str">
        <f t="shared" si="20"/>
        <v/>
      </c>
      <c r="AG34" s="30" t="str">
        <f t="shared" si="20"/>
        <v/>
      </c>
      <c r="AH34" s="30" t="str">
        <f t="shared" si="21"/>
        <v/>
      </c>
      <c r="AI34" s="30" t="str">
        <f t="shared" si="21"/>
        <v/>
      </c>
      <c r="AJ34" s="30" t="str">
        <f t="shared" si="21"/>
        <v/>
      </c>
      <c r="AK34" s="30" t="str">
        <f t="shared" si="21"/>
        <v/>
      </c>
      <c r="AL34" s="30" t="str">
        <f t="shared" si="21"/>
        <v/>
      </c>
      <c r="AM34" s="30" t="str">
        <f t="shared" si="21"/>
        <v/>
      </c>
    </row>
    <row r="35" spans="1:39" ht="14.25" customHeight="1" x14ac:dyDescent="0.3">
      <c r="A35" s="1" t="str">
        <f t="shared" si="4"/>
        <v>WDH  1</v>
      </c>
      <c r="B35" s="3">
        <f t="shared" si="6"/>
        <v>32</v>
      </c>
      <c r="C35">
        <v>437</v>
      </c>
      <c r="D35" s="23" t="s">
        <v>1301</v>
      </c>
      <c r="E35" s="1" t="str">
        <f>+VLOOKUP($C35,MasterData!$B$4:$I$1003,2,"false")</f>
        <v>Neil</v>
      </c>
      <c r="F35" s="1" t="str">
        <f>+VLOOKUP($C35,MasterData!$B$4:$I$1003,3,"false")</f>
        <v>Hutchison</v>
      </c>
      <c r="G35" s="1" t="str">
        <f>+VLOOKUP($C35,MasterData!$B$4:$I$1003,4,"false")</f>
        <v>WDH</v>
      </c>
      <c r="H35" s="16" t="str">
        <f>+IF(ISNA(VLOOKUP($C35,MasterData!$B$4:$I$1003,5,"False")),"",VLOOKUP($C35,MasterData!$B$4:$I$1003,5,"False"))</f>
        <v>Sen</v>
      </c>
      <c r="I35" s="3" t="str">
        <f>+VLOOKUP($C35,MasterData!$B$4:$I$1003,6,"false")</f>
        <v>M</v>
      </c>
      <c r="J35" s="26" t="str">
        <f t="shared" si="0"/>
        <v>1</v>
      </c>
      <c r="K35" s="1" t="str">
        <f t="shared" si="5"/>
        <v>WDH  1</v>
      </c>
      <c r="M35">
        <f t="shared" si="22"/>
        <v>23</v>
      </c>
      <c r="N35" s="30" t="str">
        <f t="shared" si="19"/>
        <v/>
      </c>
      <c r="O35" s="30" t="str">
        <f t="shared" si="19"/>
        <v/>
      </c>
      <c r="P35" s="30" t="str">
        <f t="shared" si="19"/>
        <v/>
      </c>
      <c r="Q35" s="30" t="str">
        <f t="shared" si="19"/>
        <v/>
      </c>
      <c r="R35" s="30" t="str">
        <f t="shared" si="19"/>
        <v/>
      </c>
      <c r="S35" s="30" t="str">
        <f t="shared" si="19"/>
        <v/>
      </c>
      <c r="T35" s="30" t="str">
        <f t="shared" si="19"/>
        <v/>
      </c>
      <c r="U35" s="30" t="str">
        <f t="shared" si="19"/>
        <v/>
      </c>
      <c r="V35" s="30" t="str">
        <f t="shared" si="19"/>
        <v/>
      </c>
      <c r="W35" s="30" t="str">
        <f t="shared" si="19"/>
        <v/>
      </c>
      <c r="X35" s="30" t="str">
        <f t="shared" si="20"/>
        <v/>
      </c>
      <c r="Y35" s="30" t="str">
        <f t="shared" si="20"/>
        <v/>
      </c>
      <c r="Z35" s="30" t="str">
        <f t="shared" si="20"/>
        <v/>
      </c>
      <c r="AA35" s="30" t="str">
        <f t="shared" si="20"/>
        <v/>
      </c>
      <c r="AB35" s="30" t="str">
        <f t="shared" si="20"/>
        <v/>
      </c>
      <c r="AC35" s="30" t="str">
        <f t="shared" si="20"/>
        <v/>
      </c>
      <c r="AD35" s="30" t="str">
        <f t="shared" si="20"/>
        <v/>
      </c>
      <c r="AE35" s="30" t="str">
        <f t="shared" si="20"/>
        <v/>
      </c>
      <c r="AF35" s="30" t="str">
        <f t="shared" si="20"/>
        <v/>
      </c>
      <c r="AG35" s="30" t="str">
        <f t="shared" si="20"/>
        <v/>
      </c>
      <c r="AH35" s="30" t="str">
        <f t="shared" si="21"/>
        <v/>
      </c>
      <c r="AI35" s="30" t="str">
        <f t="shared" si="21"/>
        <v/>
      </c>
      <c r="AJ35" s="30" t="str">
        <f t="shared" si="21"/>
        <v/>
      </c>
      <c r="AK35" s="30" t="str">
        <f t="shared" si="21"/>
        <v/>
      </c>
      <c r="AL35" s="30" t="str">
        <f t="shared" si="21"/>
        <v/>
      </c>
      <c r="AM35" s="30" t="str">
        <f t="shared" si="21"/>
        <v/>
      </c>
    </row>
    <row r="36" spans="1:39" ht="14.25" customHeight="1" x14ac:dyDescent="0.3">
      <c r="A36" s="1" t="str">
        <f t="shared" si="4"/>
        <v>HAS  4</v>
      </c>
      <c r="B36" s="3">
        <f t="shared" si="6"/>
        <v>33</v>
      </c>
      <c r="C36">
        <v>503</v>
      </c>
      <c r="D36" s="23" t="s">
        <v>1302</v>
      </c>
      <c r="E36" s="1" t="str">
        <f>+VLOOKUP($C36,MasterData!$B$4:$I$1003,2,"false")</f>
        <v>Michael</v>
      </c>
      <c r="F36" s="1" t="str">
        <f>+VLOOKUP($C36,MasterData!$B$4:$I$1003,3,"false")</f>
        <v>Maxwell</v>
      </c>
      <c r="G36" s="1" t="str">
        <f>+VLOOKUP($C36,MasterData!$B$4:$I$1003,4,"false")</f>
        <v>HAS</v>
      </c>
      <c r="H36" s="16" t="str">
        <f>+IF(ISNA(VLOOKUP($C36,MasterData!$B$4:$I$1003,5,"False")),"",VLOOKUP($C36,MasterData!$B$4:$I$1003,5,"False"))</f>
        <v>Sen</v>
      </c>
      <c r="I36" s="3" t="str">
        <f>+VLOOKUP($C36,MasterData!$B$4:$I$1003,6,"false")</f>
        <v>M</v>
      </c>
      <c r="J36" s="26" t="str">
        <f t="shared" ref="J36:J67" si="23">TEXT(SUMPRODUCT(--(G36=$G$4:$G$597),--(B36&gt;$B$4:$B$597))+1,0)</f>
        <v>4</v>
      </c>
      <c r="K36" s="1" t="str">
        <f t="shared" si="5"/>
        <v>HAS  4</v>
      </c>
      <c r="M36">
        <f t="shared" si="22"/>
        <v>24</v>
      </c>
      <c r="N36" s="30" t="str">
        <f t="shared" si="19"/>
        <v/>
      </c>
      <c r="O36" s="30" t="str">
        <f t="shared" si="19"/>
        <v/>
      </c>
      <c r="P36" s="30" t="str">
        <f t="shared" si="19"/>
        <v/>
      </c>
      <c r="Q36" s="30" t="str">
        <f t="shared" si="19"/>
        <v/>
      </c>
      <c r="R36" s="30" t="str">
        <f t="shared" si="19"/>
        <v/>
      </c>
      <c r="S36" s="30" t="str">
        <f t="shared" si="19"/>
        <v/>
      </c>
      <c r="T36" s="30" t="str">
        <f t="shared" si="19"/>
        <v/>
      </c>
      <c r="U36" s="30" t="str">
        <f t="shared" si="19"/>
        <v/>
      </c>
      <c r="V36" s="30" t="str">
        <f t="shared" si="19"/>
        <v/>
      </c>
      <c r="W36" s="30" t="str">
        <f t="shared" si="19"/>
        <v/>
      </c>
      <c r="X36" s="30" t="str">
        <f t="shared" si="20"/>
        <v/>
      </c>
      <c r="Y36" s="30" t="str">
        <f t="shared" si="20"/>
        <v/>
      </c>
      <c r="Z36" s="30" t="str">
        <f t="shared" si="20"/>
        <v/>
      </c>
      <c r="AA36" s="30" t="str">
        <f t="shared" si="20"/>
        <v/>
      </c>
      <c r="AB36" s="30" t="str">
        <f t="shared" si="20"/>
        <v/>
      </c>
      <c r="AC36" s="30" t="str">
        <f t="shared" si="20"/>
        <v/>
      </c>
      <c r="AD36" s="30" t="str">
        <f t="shared" si="20"/>
        <v/>
      </c>
      <c r="AE36" s="30" t="str">
        <f t="shared" si="20"/>
        <v/>
      </c>
      <c r="AF36" s="30" t="str">
        <f t="shared" si="20"/>
        <v/>
      </c>
      <c r="AG36" s="30" t="str">
        <f t="shared" si="20"/>
        <v/>
      </c>
      <c r="AH36" s="30" t="str">
        <f t="shared" si="21"/>
        <v/>
      </c>
      <c r="AI36" s="30" t="str">
        <f t="shared" si="21"/>
        <v/>
      </c>
      <c r="AJ36" s="30" t="str">
        <f t="shared" si="21"/>
        <v/>
      </c>
      <c r="AK36" s="30" t="str">
        <f t="shared" si="21"/>
        <v/>
      </c>
      <c r="AL36" s="30" t="str">
        <f t="shared" si="21"/>
        <v/>
      </c>
      <c r="AM36" s="30" t="str">
        <f t="shared" si="21"/>
        <v/>
      </c>
    </row>
    <row r="37" spans="1:39" ht="14.25" customHeight="1" x14ac:dyDescent="0.3">
      <c r="A37" s="1" t="str">
        <f t="shared" si="4"/>
        <v>HY  3</v>
      </c>
      <c r="B37" s="3">
        <f t="shared" si="6"/>
        <v>34</v>
      </c>
      <c r="C37">
        <v>387</v>
      </c>
      <c r="D37" s="23" t="s">
        <v>1303</v>
      </c>
      <c r="E37" s="1" t="str">
        <f>+VLOOKUP($C37,MasterData!$B$4:$I$1003,2,"false")</f>
        <v>William</v>
      </c>
      <c r="F37" s="1" t="str">
        <f>+VLOOKUP($C37,MasterData!$B$4:$I$1003,3,"false")</f>
        <v>Carey</v>
      </c>
      <c r="G37" s="1" t="str">
        <f>+VLOOKUP($C37,MasterData!$B$4:$I$1003,4,"false")</f>
        <v>HY</v>
      </c>
      <c r="H37" s="16" t="str">
        <f>+IF(ISNA(VLOOKUP($C37,MasterData!$B$4:$I$1003,5,"False")),"",VLOOKUP($C37,MasterData!$B$4:$I$1003,5,"False"))</f>
        <v>Sen</v>
      </c>
      <c r="I37" s="3" t="str">
        <f>+VLOOKUP($C37,MasterData!$B$4:$I$1003,6,"false")</f>
        <v>M</v>
      </c>
      <c r="J37" s="26" t="str">
        <f t="shared" si="23"/>
        <v>3</v>
      </c>
      <c r="K37" s="1" t="str">
        <f t="shared" si="5"/>
        <v>HY  3</v>
      </c>
      <c r="M37" s="12" t="s">
        <v>378</v>
      </c>
      <c r="N37" s="31">
        <f>IF(N36="",1000,SUM(N31:N36))</f>
        <v>1000</v>
      </c>
      <c r="O37" s="31">
        <f t="shared" ref="O37:AM37" si="24">IF(O36="",1000,SUM(O31:O36))</f>
        <v>1000</v>
      </c>
      <c r="P37" s="31">
        <f t="shared" si="24"/>
        <v>1000</v>
      </c>
      <c r="Q37" s="31">
        <f t="shared" si="24"/>
        <v>1000</v>
      </c>
      <c r="R37" s="31">
        <f t="shared" si="24"/>
        <v>1000</v>
      </c>
      <c r="S37" s="31">
        <f t="shared" si="24"/>
        <v>1000</v>
      </c>
      <c r="T37" s="31">
        <f t="shared" si="24"/>
        <v>1000</v>
      </c>
      <c r="U37" s="31">
        <f t="shared" si="24"/>
        <v>1000</v>
      </c>
      <c r="V37" s="31">
        <f t="shared" si="24"/>
        <v>1000</v>
      </c>
      <c r="W37" s="31">
        <f t="shared" si="24"/>
        <v>1000</v>
      </c>
      <c r="X37" s="31">
        <f t="shared" si="24"/>
        <v>1000</v>
      </c>
      <c r="Y37" s="31">
        <f t="shared" si="24"/>
        <v>1000</v>
      </c>
      <c r="Z37" s="31">
        <f t="shared" si="24"/>
        <v>1000</v>
      </c>
      <c r="AA37" s="31">
        <f t="shared" si="24"/>
        <v>1000</v>
      </c>
      <c r="AB37" s="31">
        <f t="shared" si="24"/>
        <v>1000</v>
      </c>
      <c r="AC37" s="31">
        <f t="shared" si="24"/>
        <v>1000</v>
      </c>
      <c r="AD37" s="31">
        <f t="shared" si="24"/>
        <v>1000</v>
      </c>
      <c r="AE37" s="31">
        <f t="shared" si="24"/>
        <v>1000</v>
      </c>
      <c r="AF37" s="31">
        <f t="shared" si="24"/>
        <v>1000</v>
      </c>
      <c r="AG37" s="31">
        <f t="shared" si="24"/>
        <v>1000</v>
      </c>
      <c r="AH37" s="31">
        <f t="shared" si="24"/>
        <v>1000</v>
      </c>
      <c r="AI37" s="31">
        <f t="shared" si="24"/>
        <v>1000</v>
      </c>
      <c r="AJ37" s="31">
        <f t="shared" si="24"/>
        <v>1000</v>
      </c>
      <c r="AK37" s="31">
        <f t="shared" si="24"/>
        <v>1000</v>
      </c>
      <c r="AL37" s="31">
        <f t="shared" si="24"/>
        <v>1000</v>
      </c>
      <c r="AM37" s="31">
        <f t="shared" si="24"/>
        <v>1000</v>
      </c>
    </row>
    <row r="38" spans="1:39" ht="14.25" customHeight="1" x14ac:dyDescent="0.3">
      <c r="A38" s="1" t="str">
        <f t="shared" si="4"/>
        <v>EBR  2</v>
      </c>
      <c r="B38" s="3">
        <f t="shared" si="6"/>
        <v>35</v>
      </c>
      <c r="C38">
        <v>381</v>
      </c>
      <c r="D38" s="23" t="s">
        <v>1304</v>
      </c>
      <c r="E38" s="1" t="str">
        <f>+VLOOKUP($C38,MasterData!$B$4:$I$1003,2,"false")</f>
        <v>Richard</v>
      </c>
      <c r="F38" s="1" t="str">
        <f>+VLOOKUP($C38,MasterData!$B$4:$I$1003,3,"false")</f>
        <v>Jones</v>
      </c>
      <c r="G38" s="1" t="str">
        <f>+VLOOKUP($C38,MasterData!$B$4:$I$1003,4,"false")</f>
        <v>EBR</v>
      </c>
      <c r="H38" s="16" t="str">
        <f>+IF(ISNA(VLOOKUP($C38,MasterData!$B$4:$I$1003,5,"False")),"",VLOOKUP($C38,MasterData!$B$4:$I$1003,5,"False"))</f>
        <v>Sen</v>
      </c>
      <c r="I38" s="3" t="str">
        <f>+VLOOKUP($C38,MasterData!$B$4:$I$1003,6,"false")</f>
        <v>M</v>
      </c>
      <c r="J38" s="26" t="str">
        <f t="shared" si="23"/>
        <v>2</v>
      </c>
      <c r="K38" s="1" t="str">
        <f t="shared" si="5"/>
        <v>EBR  2</v>
      </c>
      <c r="M38" s="12" t="s">
        <v>163</v>
      </c>
      <c r="N38" s="32">
        <f>RANK(N37,($N$10:$AM$10,$N$19:$AM$19,$N$28:$AM$28,$N$37:$AM$37),1)</f>
        <v>10</v>
      </c>
      <c r="O38" s="32">
        <f>RANK(O37,($N$10:$AM$10,$N$19:$AM$19,$N$28:$AM$28,$N$37:$AM$37),1)</f>
        <v>10</v>
      </c>
      <c r="P38" s="32">
        <f>RANK(P37,($N$10:$AM$10,$N$19:$AM$19,$N$28:$AM$28,$N$37:$AM$37),1)</f>
        <v>10</v>
      </c>
      <c r="Q38" s="32">
        <f>RANK(Q37,($N$10:$AM$10,$N$19:$AM$19,$N$28:$AM$28,$N$37:$AM$37),1)</f>
        <v>10</v>
      </c>
      <c r="R38" s="32">
        <f>RANK(R37,($N$10:$AM$10,$N$19:$AM$19,$N$28:$AM$28,$N$37:$AM$37),1)</f>
        <v>10</v>
      </c>
      <c r="S38" s="32">
        <f>RANK(S37,($N$10:$AM$10,$N$19:$AM$19,$N$28:$AM$28,$N$37:$AM$37),1)</f>
        <v>10</v>
      </c>
      <c r="T38" s="32">
        <f>RANK(T37,($N$10:$AM$10,$N$19:$AM$19,$N$28:$AM$28,$N$37:$AM$37),1)</f>
        <v>10</v>
      </c>
      <c r="U38" s="32">
        <f>RANK(U37,($N$10:$AM$10,$N$19:$AM$19,$N$28:$AM$28,$N$37:$AM$37),1)</f>
        <v>10</v>
      </c>
      <c r="V38" s="32">
        <f>RANK(V37,($N$10:$AM$10,$N$19:$AM$19,$N$28:$AM$28,$N$37:$AM$37),1)</f>
        <v>10</v>
      </c>
      <c r="W38" s="32">
        <f>RANK(W37,($N$10:$AM$10,$N$19:$AM$19,$N$28:$AM$28,$N$37:$AM$37),1)</f>
        <v>10</v>
      </c>
      <c r="X38" s="32">
        <f>RANK(X37,($N$10:$AM$10,$N$19:$AM$19,$N$28:$AM$28,$N$37:$AM$37),1)</f>
        <v>10</v>
      </c>
      <c r="Y38" s="32">
        <f>RANK(Y37,($N$10:$AM$10,$N$19:$AM$19,$N$28:$AM$28,$N$37:$AM$37),1)</f>
        <v>10</v>
      </c>
      <c r="Z38" s="32">
        <f>RANK(Z37,($N$10:$AM$10,$N$19:$AM$19,$N$28:$AM$28,$N$37:$AM$37),1)</f>
        <v>10</v>
      </c>
      <c r="AA38" s="32">
        <f>RANK(AA37,($N$10:$AM$10,$N$19:$AM$19,$N$28:$AM$28,$N$37:$AM$37),1)</f>
        <v>10</v>
      </c>
      <c r="AB38" s="32">
        <f>RANK(AB37,($N$10:$AM$10,$N$19:$AM$19,$N$28:$AM$28,$N$37:$AM$37),1)</f>
        <v>10</v>
      </c>
      <c r="AC38" s="32">
        <f>RANK(AC37,($N$10:$AM$10,$N$19:$AM$19,$N$28:$AM$28,$N$37:$AM$37),1)</f>
        <v>10</v>
      </c>
      <c r="AD38" s="32">
        <f>RANK(AD37,($N$10:$AM$10,$N$19:$AM$19,$N$28:$AM$28,$N$37:$AM$37),1)</f>
        <v>10</v>
      </c>
      <c r="AE38" s="32">
        <f>RANK(AE37,($N$10:$AM$10,$N$19:$AM$19,$N$28:$AM$28,$N$37:$AM$37),1)</f>
        <v>10</v>
      </c>
      <c r="AF38" s="32">
        <f>RANK(AF37,($N$10:$AM$10,$N$19:$AM$19,$N$28:$AM$28,$N$37:$AM$37),1)</f>
        <v>10</v>
      </c>
      <c r="AG38" s="32">
        <f>RANK(AG37,($N$10:$AM$10,$N$19:$AM$19,$N$28:$AM$28,$N$37:$AM$37),1)</f>
        <v>10</v>
      </c>
      <c r="AH38" s="32">
        <f>RANK(AH37,($N$10:$AM$10,$N$19:$AM$19,$N$28:$AM$28,$N$37:$AM$37),1)</f>
        <v>10</v>
      </c>
      <c r="AI38" s="32">
        <f>RANK(AI37,($N$10:$AM$10,$N$19:$AM$19,$N$28:$AM$28,$N$37:$AM$37),1)</f>
        <v>10</v>
      </c>
      <c r="AJ38" s="32">
        <f>RANK(AJ37,($N$10:$AM$10,$N$19:$AM$19,$N$28:$AM$28,$N$37:$AM$37),1)</f>
        <v>10</v>
      </c>
      <c r="AK38" s="32">
        <f>RANK(AK37,($N$10:$AM$10,$N$19:$AM$19,$N$28:$AM$28,$N$37:$AM$37),1)</f>
        <v>10</v>
      </c>
      <c r="AL38" s="32">
        <f>RANK(AL37,($N$10:$AM$10,$N$19:$AM$19,$N$28:$AM$28,$N$37:$AM$37),1)</f>
        <v>10</v>
      </c>
      <c r="AM38" s="32">
        <f>RANK(AM37,($N$10:$AM$10,$N$19:$AM$19,$N$28:$AM$28,$N$37:$AM$37),1)</f>
        <v>10</v>
      </c>
    </row>
    <row r="39" spans="1:39" ht="14.25" customHeight="1" x14ac:dyDescent="0.3">
      <c r="A39" s="1" t="str">
        <f t="shared" si="4"/>
        <v>B&amp;H  7</v>
      </c>
      <c r="B39" s="3">
        <f t="shared" si="6"/>
        <v>36</v>
      </c>
      <c r="C39">
        <v>354</v>
      </c>
      <c r="D39" s="23" t="s">
        <v>1305</v>
      </c>
      <c r="E39" s="1" t="str">
        <f>+VLOOKUP($C39,MasterData!$B$4:$I$1003,2,"false")</f>
        <v>Timmy</v>
      </c>
      <c r="F39" s="1" t="str">
        <f>+VLOOKUP($C39,MasterData!$B$4:$I$1003,3,"false")</f>
        <v>Gedin</v>
      </c>
      <c r="G39" s="1" t="str">
        <f>+VLOOKUP($C39,MasterData!$B$4:$I$1003,4,"false")</f>
        <v>B&amp;H</v>
      </c>
      <c r="H39" s="16" t="str">
        <f>+IF(ISNA(VLOOKUP($C39,MasterData!$B$4:$I$1003,5,"False")),"",VLOOKUP($C39,MasterData!$B$4:$I$1003,5,"False"))</f>
        <v>Sen</v>
      </c>
      <c r="I39" s="3" t="str">
        <f>+VLOOKUP($C39,MasterData!$B$4:$I$1003,6,"false")</f>
        <v>M</v>
      </c>
      <c r="J39" s="26" t="str">
        <f t="shared" si="23"/>
        <v>7</v>
      </c>
      <c r="K39" s="1" t="str">
        <f t="shared" si="5"/>
        <v>B&amp;H  7</v>
      </c>
    </row>
    <row r="40" spans="1:39" ht="14.25" customHeight="1" x14ac:dyDescent="0.3">
      <c r="A40" s="1" t="str">
        <f t="shared" si="4"/>
        <v>HHH  1</v>
      </c>
      <c r="B40" s="3">
        <f t="shared" si="6"/>
        <v>37</v>
      </c>
      <c r="C40">
        <v>369</v>
      </c>
      <c r="D40" s="23" t="s">
        <v>1306</v>
      </c>
      <c r="E40" s="1" t="str">
        <f>+VLOOKUP($C40,MasterData!$B$4:$I$1003,2,"false")</f>
        <v>Chris</v>
      </c>
      <c r="F40" s="1" t="str">
        <f>+VLOOKUP($C40,MasterData!$B$4:$I$1003,3,"false")</f>
        <v>Turner</v>
      </c>
      <c r="G40" s="1" t="str">
        <f>+VLOOKUP($C40,MasterData!$B$4:$I$1003,4,"false")</f>
        <v>HHH</v>
      </c>
      <c r="H40" s="16" t="str">
        <f>+IF(ISNA(VLOOKUP($C40,MasterData!$B$4:$I$1003,5,"False")),"",VLOOKUP($C40,MasterData!$B$4:$I$1003,5,"False"))</f>
        <v>Sen</v>
      </c>
      <c r="I40" s="3" t="str">
        <f>+VLOOKUP($C40,MasterData!$B$4:$I$1003,6,"false")</f>
        <v>M</v>
      </c>
      <c r="J40" s="26" t="str">
        <f t="shared" si="23"/>
        <v>1</v>
      </c>
      <c r="K40" s="1" t="str">
        <f t="shared" si="5"/>
        <v>HHH  1</v>
      </c>
    </row>
    <row r="41" spans="1:39" ht="14.25" customHeight="1" x14ac:dyDescent="0.3">
      <c r="A41" s="1" t="str">
        <f t="shared" si="4"/>
        <v>HNJ  1</v>
      </c>
      <c r="B41" s="3">
        <f t="shared" si="6"/>
        <v>38</v>
      </c>
      <c r="C41">
        <v>320</v>
      </c>
      <c r="D41" s="23" t="s">
        <v>1307</v>
      </c>
      <c r="E41" s="1" t="str">
        <f>+VLOOKUP($C41,MasterData!$B$4:$I$1003,2,"false")</f>
        <v>John</v>
      </c>
      <c r="F41" s="1" t="str">
        <f>+VLOOKUP($C41,MasterData!$B$4:$I$1003,3,"false")</f>
        <v>Stoddart</v>
      </c>
      <c r="G41" s="1" t="str">
        <f>+VLOOKUP($C41,MasterData!$B$4:$I$1003,4,"false")</f>
        <v>HNJ</v>
      </c>
      <c r="H41" s="16" t="str">
        <f>+IF(ISNA(VLOOKUP($C41,MasterData!$B$4:$I$1003,5,"False")),"",VLOOKUP($C41,MasterData!$B$4:$I$1003,5,"False"))</f>
        <v>Sen</v>
      </c>
      <c r="I41" s="3" t="str">
        <f>+VLOOKUP($C41,MasterData!$B$4:$I$1003,6,"false")</f>
        <v>M</v>
      </c>
      <c r="J41" s="26" t="str">
        <f t="shared" si="23"/>
        <v>1</v>
      </c>
      <c r="K41" s="1" t="str">
        <f t="shared" si="5"/>
        <v>HNJ  1</v>
      </c>
    </row>
    <row r="42" spans="1:39" ht="14.25" customHeight="1" x14ac:dyDescent="0.3">
      <c r="A42" s="1" t="str">
        <f t="shared" si="4"/>
        <v>BTC  1</v>
      </c>
      <c r="B42" s="3">
        <f t="shared" si="6"/>
        <v>39</v>
      </c>
      <c r="C42">
        <v>339</v>
      </c>
      <c r="D42" s="23" t="s">
        <v>1308</v>
      </c>
      <c r="E42" s="1" t="str">
        <f>+VLOOKUP($C42,MasterData!$B$4:$I$1003,2,"false")</f>
        <v>Sean</v>
      </c>
      <c r="F42" s="1" t="str">
        <f>+VLOOKUP($C42,MasterData!$B$4:$I$1003,3,"false")</f>
        <v>Scott</v>
      </c>
      <c r="G42" s="1" t="str">
        <f>+VLOOKUP($C42,MasterData!$B$4:$I$1003,4,"false")</f>
        <v>BTC</v>
      </c>
      <c r="H42" s="16" t="str">
        <f>+IF(ISNA(VLOOKUP($C42,MasterData!$B$4:$I$1003,5,"False")),"",VLOOKUP($C42,MasterData!$B$4:$I$1003,5,"False"))</f>
        <v>Sen</v>
      </c>
      <c r="I42" s="3" t="str">
        <f>+VLOOKUP($C42,MasterData!$B$4:$I$1003,6,"false")</f>
        <v>M</v>
      </c>
      <c r="J42" s="26" t="str">
        <f t="shared" si="23"/>
        <v>1</v>
      </c>
      <c r="K42" s="1" t="str">
        <f t="shared" si="5"/>
        <v>BTC  1</v>
      </c>
    </row>
    <row r="43" spans="1:39" ht="14.25" customHeight="1" x14ac:dyDescent="0.3">
      <c r="A43" s="1" t="str">
        <f t="shared" si="4"/>
        <v>HAS  5</v>
      </c>
      <c r="B43" s="3">
        <f t="shared" si="6"/>
        <v>40</v>
      </c>
      <c r="C43">
        <v>373</v>
      </c>
      <c r="D43" s="23" t="s">
        <v>1309</v>
      </c>
      <c r="E43" s="1" t="str">
        <f>+VLOOKUP($C43,MasterData!$B$4:$I$1003,2,"false")</f>
        <v>Sean</v>
      </c>
      <c r="F43" s="1" t="str">
        <f>+VLOOKUP($C43,MasterData!$B$4:$I$1003,3,"false")</f>
        <v>Parker-Harding</v>
      </c>
      <c r="G43" s="1" t="str">
        <f>+VLOOKUP($C43,MasterData!$B$4:$I$1003,4,"false")</f>
        <v>HAS</v>
      </c>
      <c r="H43" s="16" t="str">
        <f>+IF(ISNA(VLOOKUP($C43,MasterData!$B$4:$I$1003,5,"False")),"",VLOOKUP($C43,MasterData!$B$4:$I$1003,5,"False"))</f>
        <v>Sen</v>
      </c>
      <c r="I43" s="3" t="str">
        <f>+VLOOKUP($C43,MasterData!$B$4:$I$1003,6,"false")</f>
        <v>M</v>
      </c>
      <c r="J43" s="26" t="str">
        <f t="shared" si="23"/>
        <v>5</v>
      </c>
      <c r="K43" s="1" t="str">
        <f t="shared" si="5"/>
        <v>HAS  5</v>
      </c>
    </row>
    <row r="44" spans="1:39" ht="14.25" customHeight="1" x14ac:dyDescent="0.3">
      <c r="A44" s="1" t="str">
        <f t="shared" si="4"/>
        <v>PHX  6</v>
      </c>
      <c r="B44" s="3">
        <f t="shared" si="6"/>
        <v>41</v>
      </c>
      <c r="C44">
        <v>366</v>
      </c>
      <c r="D44" s="23" t="s">
        <v>1310</v>
      </c>
      <c r="E44" s="1" t="str">
        <f>+VLOOKUP($C44,MasterData!$B$4:$I$1003,2,"false")</f>
        <v>Tom</v>
      </c>
      <c r="F44" s="1" t="str">
        <f>+VLOOKUP($C44,MasterData!$B$4:$I$1003,3,"false")</f>
        <v>Hooper</v>
      </c>
      <c r="G44" s="1" t="str">
        <f>+VLOOKUP($C44,MasterData!$B$4:$I$1003,4,"false")</f>
        <v>PHX</v>
      </c>
      <c r="H44" s="16" t="str">
        <f>+IF(ISNA(VLOOKUP($C44,MasterData!$B$4:$I$1003,5,"False")),"",VLOOKUP($C44,MasterData!$B$4:$I$1003,5,"False"))</f>
        <v>Sen</v>
      </c>
      <c r="I44" s="3" t="str">
        <f>+VLOOKUP($C44,MasterData!$B$4:$I$1003,6,"false")</f>
        <v>M</v>
      </c>
      <c r="J44" s="26" t="str">
        <f t="shared" si="23"/>
        <v>6</v>
      </c>
      <c r="K44" s="1" t="str">
        <f t="shared" si="5"/>
        <v>PHX  6</v>
      </c>
    </row>
    <row r="45" spans="1:39" ht="14.25" customHeight="1" x14ac:dyDescent="0.3">
      <c r="A45" s="1" t="str">
        <f t="shared" si="4"/>
        <v>HHH  2</v>
      </c>
      <c r="B45" s="3">
        <f t="shared" si="6"/>
        <v>42</v>
      </c>
      <c r="C45">
        <v>355</v>
      </c>
      <c r="D45" s="23" t="s">
        <v>1311</v>
      </c>
      <c r="E45" s="1" t="str">
        <f>+VLOOKUP($C45,MasterData!$B$4:$I$1003,2,"false")</f>
        <v>Jamie</v>
      </c>
      <c r="F45" s="1" t="str">
        <f>+VLOOKUP($C45,MasterData!$B$4:$I$1003,3,"false")</f>
        <v>Topping</v>
      </c>
      <c r="G45" s="1" t="str">
        <f>+VLOOKUP($C45,MasterData!$B$4:$I$1003,4,"false")</f>
        <v>HHH</v>
      </c>
      <c r="H45" s="16" t="str">
        <f>+IF(ISNA(VLOOKUP($C45,MasterData!$B$4:$I$1003,5,"False")),"",VLOOKUP($C45,MasterData!$B$4:$I$1003,5,"False"))</f>
        <v>Sen</v>
      </c>
      <c r="I45" s="3" t="str">
        <f>+VLOOKUP($C45,MasterData!$B$4:$I$1003,6,"false")</f>
        <v>M</v>
      </c>
      <c r="J45" s="26" t="str">
        <f t="shared" si="23"/>
        <v>2</v>
      </c>
      <c r="K45" s="1" t="str">
        <f t="shared" si="5"/>
        <v>HHH  2</v>
      </c>
    </row>
    <row r="46" spans="1:39" ht="14.25" customHeight="1" x14ac:dyDescent="0.3">
      <c r="A46" s="1" t="str">
        <f t="shared" si="4"/>
        <v>HMJ  1</v>
      </c>
      <c r="B46" s="3">
        <f t="shared" si="6"/>
        <v>43</v>
      </c>
      <c r="C46">
        <v>438</v>
      </c>
      <c r="D46" s="23" t="s">
        <v>1312</v>
      </c>
      <c r="E46" s="1" t="str">
        <f>+VLOOKUP($C46,MasterData!$B$4:$I$1003,2,"false")</f>
        <v>Gary</v>
      </c>
      <c r="F46" s="1" t="str">
        <f>+VLOOKUP($C46,MasterData!$B$4:$I$1003,3,"false")</f>
        <v>Tomlinson</v>
      </c>
      <c r="G46" s="1" t="str">
        <f>+VLOOKUP($C46,MasterData!$B$4:$I$1003,4,"false")</f>
        <v>HMJ</v>
      </c>
      <c r="H46" s="16" t="str">
        <f>+IF(ISNA(VLOOKUP($C46,MasterData!$B$4:$I$1003,5,"False")),"",VLOOKUP($C46,MasterData!$B$4:$I$1003,5,"False"))</f>
        <v>Sen</v>
      </c>
      <c r="I46" s="3" t="str">
        <f>+VLOOKUP($C46,MasterData!$B$4:$I$1003,6,"false")</f>
        <v>M</v>
      </c>
      <c r="J46" s="26" t="str">
        <f t="shared" si="23"/>
        <v>1</v>
      </c>
      <c r="K46" s="1" t="str">
        <f t="shared" si="5"/>
        <v>HMJ  1</v>
      </c>
    </row>
    <row r="47" spans="1:39" ht="14.25" customHeight="1" x14ac:dyDescent="0.3">
      <c r="A47" s="1" t="str">
        <f t="shared" si="4"/>
        <v>LEW  4</v>
      </c>
      <c r="B47" s="3">
        <f t="shared" si="6"/>
        <v>44</v>
      </c>
      <c r="C47">
        <v>363</v>
      </c>
      <c r="D47" s="23" t="s">
        <v>1313</v>
      </c>
      <c r="E47" s="1" t="str">
        <f>+VLOOKUP($C47,MasterData!$B$4:$I$1003,2,"false")</f>
        <v>Will</v>
      </c>
      <c r="F47" s="1" t="str">
        <f>+VLOOKUP($C47,MasterData!$B$4:$I$1003,3,"false")</f>
        <v>Monnington</v>
      </c>
      <c r="G47" s="1" t="str">
        <f>+VLOOKUP($C47,MasterData!$B$4:$I$1003,4,"false")</f>
        <v>LEW</v>
      </c>
      <c r="H47" s="16" t="str">
        <f>+IF(ISNA(VLOOKUP($C47,MasterData!$B$4:$I$1003,5,"False")),"",VLOOKUP($C47,MasterData!$B$4:$I$1003,5,"False"))</f>
        <v>Sen</v>
      </c>
      <c r="I47" s="3" t="str">
        <f>+VLOOKUP($C47,MasterData!$B$4:$I$1003,6,"false")</f>
        <v>M</v>
      </c>
      <c r="J47" s="26" t="str">
        <f t="shared" si="23"/>
        <v>4</v>
      </c>
      <c r="K47" s="1" t="str">
        <f t="shared" si="5"/>
        <v>LEW  4</v>
      </c>
    </row>
    <row r="48" spans="1:39" ht="14.25" customHeight="1" x14ac:dyDescent="0.3">
      <c r="A48" s="1" t="str">
        <f t="shared" si="4"/>
        <v>HAS  6</v>
      </c>
      <c r="B48" s="3">
        <f t="shared" si="6"/>
        <v>45</v>
      </c>
      <c r="C48">
        <v>409</v>
      </c>
      <c r="D48" s="23" t="s">
        <v>1314</v>
      </c>
      <c r="E48" s="1" t="str">
        <f>+VLOOKUP($C48,MasterData!$B$4:$I$1003,2,"false")</f>
        <v>Jack</v>
      </c>
      <c r="F48" s="1" t="str">
        <f>+VLOOKUP($C48,MasterData!$B$4:$I$1003,3,"false")</f>
        <v>Madden</v>
      </c>
      <c r="G48" s="1" t="str">
        <f>+VLOOKUP($C48,MasterData!$B$4:$I$1003,4,"false")</f>
        <v>HAS</v>
      </c>
      <c r="H48" s="16" t="str">
        <f>+IF(ISNA(VLOOKUP($C48,MasterData!$B$4:$I$1003,5,"False")),"",VLOOKUP($C48,MasterData!$B$4:$I$1003,5,"False"))</f>
        <v>Sen</v>
      </c>
      <c r="I48" s="3" t="str">
        <f>+VLOOKUP($C48,MasterData!$B$4:$I$1003,6,"false")</f>
        <v>M</v>
      </c>
      <c r="J48" s="26" t="str">
        <f t="shared" si="23"/>
        <v>6</v>
      </c>
      <c r="K48" s="1" t="str">
        <f t="shared" si="5"/>
        <v>HAS  6</v>
      </c>
    </row>
    <row r="49" spans="1:11" ht="14.25" customHeight="1" x14ac:dyDescent="0.3">
      <c r="A49" s="1" t="str">
        <f t="shared" si="4"/>
        <v>HY  4</v>
      </c>
      <c r="B49" s="3">
        <f t="shared" si="6"/>
        <v>46</v>
      </c>
      <c r="C49">
        <v>400</v>
      </c>
      <c r="D49" s="23" t="s">
        <v>1315</v>
      </c>
      <c r="E49" s="1" t="str">
        <f>+VLOOKUP($C49,MasterData!$B$4:$I$1003,2,"false")</f>
        <v>Barry</v>
      </c>
      <c r="F49" s="1" t="str">
        <f>+VLOOKUP($C49,MasterData!$B$4:$I$1003,3,"false")</f>
        <v>Buchanan</v>
      </c>
      <c r="G49" s="1" t="str">
        <f>+VLOOKUP($C49,MasterData!$B$4:$I$1003,4,"false")</f>
        <v>HY</v>
      </c>
      <c r="H49" s="16" t="str">
        <f>+IF(ISNA(VLOOKUP($C49,MasterData!$B$4:$I$1003,5,"False")),"",VLOOKUP($C49,MasterData!$B$4:$I$1003,5,"False"))</f>
        <v>Sen</v>
      </c>
      <c r="I49" s="3" t="str">
        <f>+VLOOKUP($C49,MasterData!$B$4:$I$1003,6,"false")</f>
        <v>M</v>
      </c>
      <c r="J49" s="26" t="str">
        <f t="shared" si="23"/>
        <v>4</v>
      </c>
      <c r="K49" s="1" t="str">
        <f t="shared" si="5"/>
        <v>HY  4</v>
      </c>
    </row>
    <row r="50" spans="1:11" ht="14.25" customHeight="1" x14ac:dyDescent="0.3">
      <c r="A50" s="1" t="str">
        <f t="shared" si="4"/>
        <v>LEW  5</v>
      </c>
      <c r="B50" s="3">
        <f t="shared" si="6"/>
        <v>47</v>
      </c>
      <c r="C50">
        <v>360</v>
      </c>
      <c r="D50" s="23" t="s">
        <v>1316</v>
      </c>
      <c r="E50" s="1" t="str">
        <f>+VLOOKUP($C50,MasterData!$B$4:$I$1003,2,"false")</f>
        <v>Chris</v>
      </c>
      <c r="F50" s="1" t="str">
        <f>+VLOOKUP($C50,MasterData!$B$4:$I$1003,3,"false")</f>
        <v>Gilbert</v>
      </c>
      <c r="G50" s="1" t="str">
        <f>+VLOOKUP($C50,MasterData!$B$4:$I$1003,4,"false")</f>
        <v>LEW</v>
      </c>
      <c r="H50" s="16" t="str">
        <f>+IF(ISNA(VLOOKUP($C50,MasterData!$B$4:$I$1003,5,"False")),"",VLOOKUP($C50,MasterData!$B$4:$I$1003,5,"False"))</f>
        <v>Sen</v>
      </c>
      <c r="I50" s="3" t="str">
        <f>+VLOOKUP($C50,MasterData!$B$4:$I$1003,6,"false")</f>
        <v>M</v>
      </c>
      <c r="J50" s="26" t="str">
        <f t="shared" si="23"/>
        <v>5</v>
      </c>
      <c r="K50" s="1" t="str">
        <f t="shared" si="5"/>
        <v>LEW  5</v>
      </c>
    </row>
    <row r="51" spans="1:11" ht="14.25" customHeight="1" x14ac:dyDescent="0.3">
      <c r="A51" s="1" t="str">
        <f t="shared" si="4"/>
        <v>CRA  3</v>
      </c>
      <c r="B51" s="3">
        <f t="shared" si="6"/>
        <v>48</v>
      </c>
      <c r="C51">
        <v>408</v>
      </c>
      <c r="D51" s="23" t="s">
        <v>1317</v>
      </c>
      <c r="E51" s="1" t="str">
        <f>+VLOOKUP($C51,MasterData!$B$4:$I$1003,2,"false")</f>
        <v>Tim</v>
      </c>
      <c r="F51" s="1" t="str">
        <f>+VLOOKUP($C51,MasterData!$B$4:$I$1003,3,"false")</f>
        <v>Lunnon</v>
      </c>
      <c r="G51" s="1" t="str">
        <f>+VLOOKUP($C51,MasterData!$B$4:$I$1003,4,"false")</f>
        <v>CRA</v>
      </c>
      <c r="H51" s="16" t="str">
        <f>+IF(ISNA(VLOOKUP($C51,MasterData!$B$4:$I$1003,5,"False")),"",VLOOKUP($C51,MasterData!$B$4:$I$1003,5,"False"))</f>
        <v>Sen</v>
      </c>
      <c r="I51" s="3" t="str">
        <f>+VLOOKUP($C51,MasterData!$B$4:$I$1003,6,"false")</f>
        <v>M</v>
      </c>
      <c r="J51" s="26" t="str">
        <f t="shared" si="23"/>
        <v>3</v>
      </c>
      <c r="K51" s="1" t="str">
        <f t="shared" si="5"/>
        <v>CRA  3</v>
      </c>
    </row>
    <row r="52" spans="1:11" ht="14.25" customHeight="1" x14ac:dyDescent="0.3">
      <c r="A52" s="1" t="str">
        <f t="shared" si="4"/>
        <v>LEW  6</v>
      </c>
      <c r="B52" s="3">
        <f t="shared" si="6"/>
        <v>49</v>
      </c>
      <c r="C52">
        <v>424</v>
      </c>
      <c r="D52" s="23" t="s">
        <v>1318</v>
      </c>
      <c r="E52" s="1" t="str">
        <f>+VLOOKUP($C52,MasterData!$B$4:$I$1003,2,"false")</f>
        <v>Charles</v>
      </c>
      <c r="F52" s="1" t="str">
        <f>+VLOOKUP($C52,MasterData!$B$4:$I$1003,3,"false")</f>
        <v>Taylor</v>
      </c>
      <c r="G52" s="1" t="str">
        <f>+VLOOKUP($C52,MasterData!$B$4:$I$1003,4,"false")</f>
        <v>LEW</v>
      </c>
      <c r="H52" s="16" t="str">
        <f>+IF(ISNA(VLOOKUP($C52,MasterData!$B$4:$I$1003,5,"False")),"",VLOOKUP($C52,MasterData!$B$4:$I$1003,5,"False"))</f>
        <v>Sen</v>
      </c>
      <c r="I52" s="3" t="str">
        <f>+VLOOKUP($C52,MasterData!$B$4:$I$1003,6,"false")</f>
        <v>M</v>
      </c>
      <c r="J52" s="26" t="str">
        <f t="shared" si="23"/>
        <v>6</v>
      </c>
      <c r="K52" s="1" t="str">
        <f t="shared" si="5"/>
        <v>LEW  6</v>
      </c>
    </row>
    <row r="53" spans="1:11" ht="14.25" customHeight="1" x14ac:dyDescent="0.3">
      <c r="A53" s="1" t="str">
        <f t="shared" si="4"/>
        <v>PHX  7</v>
      </c>
      <c r="B53" s="3">
        <f t="shared" si="6"/>
        <v>50</v>
      </c>
      <c r="C53">
        <v>447</v>
      </c>
      <c r="D53" s="23" t="s">
        <v>1318</v>
      </c>
      <c r="E53" s="1" t="str">
        <f>+VLOOKUP($C53,MasterData!$B$4:$I$1003,2,"false")</f>
        <v>Tim</v>
      </c>
      <c r="F53" s="1" t="str">
        <f>+VLOOKUP($C53,MasterData!$B$4:$I$1003,3,"false")</f>
        <v>Clarke</v>
      </c>
      <c r="G53" s="1" t="str">
        <f>+VLOOKUP($C53,MasterData!$B$4:$I$1003,4,"false")</f>
        <v>PHX</v>
      </c>
      <c r="H53" s="16" t="str">
        <f>+IF(ISNA(VLOOKUP($C53,MasterData!$B$4:$I$1003,5,"False")),"",VLOOKUP($C53,MasterData!$B$4:$I$1003,5,"False"))</f>
        <v>Sen</v>
      </c>
      <c r="I53" s="3" t="str">
        <f>+VLOOKUP($C53,MasterData!$B$4:$I$1003,6,"false")</f>
        <v>M</v>
      </c>
      <c r="J53" s="26" t="str">
        <f t="shared" si="23"/>
        <v>7</v>
      </c>
      <c r="K53" s="1" t="str">
        <f t="shared" si="5"/>
        <v>PHX  7</v>
      </c>
    </row>
    <row r="54" spans="1:11" ht="14.25" customHeight="1" x14ac:dyDescent="0.3">
      <c r="A54" s="1" t="str">
        <f t="shared" si="4"/>
        <v>PHX  8</v>
      </c>
      <c r="B54" s="3">
        <f t="shared" si="6"/>
        <v>51</v>
      </c>
      <c r="C54">
        <v>348</v>
      </c>
      <c r="D54" s="23" t="s">
        <v>1319</v>
      </c>
      <c r="E54" s="1" t="str">
        <f>+VLOOKUP($C54,MasterData!$B$4:$I$1003,2,"false")</f>
        <v>Alexander</v>
      </c>
      <c r="F54" s="1" t="str">
        <f>+VLOOKUP($C54,MasterData!$B$4:$I$1003,3,"false")</f>
        <v>Garrod</v>
      </c>
      <c r="G54" s="1" t="str">
        <f>+VLOOKUP($C54,MasterData!$B$4:$I$1003,4,"false")</f>
        <v>PHX</v>
      </c>
      <c r="H54" s="16" t="str">
        <f>+IF(ISNA(VLOOKUP($C54,MasterData!$B$4:$I$1003,5,"False")),"",VLOOKUP($C54,MasterData!$B$4:$I$1003,5,"False"))</f>
        <v>Sen</v>
      </c>
      <c r="I54" s="3" t="str">
        <f>+VLOOKUP($C54,MasterData!$B$4:$I$1003,6,"false")</f>
        <v>M</v>
      </c>
      <c r="J54" s="26" t="str">
        <f t="shared" si="23"/>
        <v>8</v>
      </c>
      <c r="K54" s="1" t="str">
        <f t="shared" si="5"/>
        <v>PHX  8</v>
      </c>
    </row>
    <row r="55" spans="1:11" ht="14.25" customHeight="1" x14ac:dyDescent="0.3">
      <c r="A55" s="1" t="str">
        <f t="shared" si="4"/>
        <v>LEW  7</v>
      </c>
      <c r="B55" s="3">
        <f t="shared" si="6"/>
        <v>52</v>
      </c>
      <c r="C55">
        <v>428</v>
      </c>
      <c r="D55" s="23" t="s">
        <v>1320</v>
      </c>
      <c r="E55" s="1" t="str">
        <f>+VLOOKUP($C55,MasterData!$B$4:$I$1003,2,"false")</f>
        <v>Euan</v>
      </c>
      <c r="F55" s="1" t="str">
        <f>+VLOOKUP($C55,MasterData!$B$4:$I$1003,3,"false")</f>
        <v>Baker</v>
      </c>
      <c r="G55" s="1" t="str">
        <f>+VLOOKUP($C55,MasterData!$B$4:$I$1003,4,"false")</f>
        <v>LEW</v>
      </c>
      <c r="H55" s="16" t="str">
        <f>+IF(ISNA(VLOOKUP($C55,MasterData!$B$4:$I$1003,5,"False")),"",VLOOKUP($C55,MasterData!$B$4:$I$1003,5,"False"))</f>
        <v>Sen</v>
      </c>
      <c r="I55" s="3" t="str">
        <f>+VLOOKUP($C55,MasterData!$B$4:$I$1003,6,"false")</f>
        <v>M</v>
      </c>
      <c r="J55" s="26" t="str">
        <f t="shared" si="23"/>
        <v>7</v>
      </c>
      <c r="K55" s="1" t="str">
        <f t="shared" si="5"/>
        <v>LEW  7</v>
      </c>
    </row>
    <row r="56" spans="1:11" ht="14.25" customHeight="1" x14ac:dyDescent="0.3">
      <c r="A56" s="1" t="str">
        <f t="shared" si="4"/>
        <v>HY  5</v>
      </c>
      <c r="B56" s="3">
        <f t="shared" si="6"/>
        <v>53</v>
      </c>
      <c r="C56">
        <v>393</v>
      </c>
      <c r="D56" s="23" t="s">
        <v>1321</v>
      </c>
      <c r="E56" s="1" t="str">
        <f>+VLOOKUP($C56,MasterData!$B$4:$I$1003,2,"false")</f>
        <v>Oliver</v>
      </c>
      <c r="F56" s="1" t="str">
        <f>+VLOOKUP($C56,MasterData!$B$4:$I$1003,3,"false")</f>
        <v>Carey</v>
      </c>
      <c r="G56" s="1" t="str">
        <f>+VLOOKUP($C56,MasterData!$B$4:$I$1003,4,"false")</f>
        <v>HY</v>
      </c>
      <c r="H56" s="16" t="str">
        <f>+IF(ISNA(VLOOKUP($C56,MasterData!$B$4:$I$1003,5,"False")),"",VLOOKUP($C56,MasterData!$B$4:$I$1003,5,"False"))</f>
        <v>Sen</v>
      </c>
      <c r="I56" s="3" t="str">
        <f>+VLOOKUP($C56,MasterData!$B$4:$I$1003,6,"false")</f>
        <v>M</v>
      </c>
      <c r="J56" s="26" t="str">
        <f t="shared" si="23"/>
        <v>5</v>
      </c>
      <c r="K56" s="1" t="str">
        <f t="shared" si="5"/>
        <v>HY  5</v>
      </c>
    </row>
    <row r="57" spans="1:11" ht="14.25" customHeight="1" x14ac:dyDescent="0.3">
      <c r="A57" s="1" t="str">
        <f t="shared" si="4"/>
        <v>PHX  9</v>
      </c>
      <c r="B57" s="3">
        <f t="shared" si="6"/>
        <v>54</v>
      </c>
      <c r="C57">
        <v>432</v>
      </c>
      <c r="D57" s="23" t="s">
        <v>1322</v>
      </c>
      <c r="E57" s="1" t="str">
        <f>+VLOOKUP($C57,MasterData!$B$4:$I$1003,2,"false")</f>
        <v>Keir</v>
      </c>
      <c r="F57" s="1" t="str">
        <f>+VLOOKUP($C57,MasterData!$B$4:$I$1003,3,"false")</f>
        <v>Macdonald</v>
      </c>
      <c r="G57" s="1" t="str">
        <f>+VLOOKUP($C57,MasterData!$B$4:$I$1003,4,"false")</f>
        <v>PHX</v>
      </c>
      <c r="H57" s="16" t="str">
        <f>+IF(ISNA(VLOOKUP($C57,MasterData!$B$4:$I$1003,5,"False")),"",VLOOKUP($C57,MasterData!$B$4:$I$1003,5,"False"))</f>
        <v>Sen</v>
      </c>
      <c r="I57" s="3" t="str">
        <f>+VLOOKUP($C57,MasterData!$B$4:$I$1003,6,"false")</f>
        <v>M</v>
      </c>
      <c r="J57" s="26" t="str">
        <f t="shared" si="23"/>
        <v>9</v>
      </c>
      <c r="K57" s="1" t="str">
        <f t="shared" si="5"/>
        <v>PHX  9</v>
      </c>
    </row>
    <row r="58" spans="1:11" ht="14.25" customHeight="1" x14ac:dyDescent="0.3">
      <c r="A58" s="1" t="str">
        <f t="shared" si="4"/>
        <v>LEW  8</v>
      </c>
      <c r="B58" s="3">
        <f t="shared" si="6"/>
        <v>55</v>
      </c>
      <c r="C58">
        <v>336</v>
      </c>
      <c r="D58" s="23" t="s">
        <v>1323</v>
      </c>
      <c r="E58" s="1" t="str">
        <f>+VLOOKUP($C58,MasterData!$B$4:$I$1003,2,"false")</f>
        <v>Adam</v>
      </c>
      <c r="F58" s="1" t="str">
        <f>+VLOOKUP($C58,MasterData!$B$4:$I$1003,3,"false")</f>
        <v>Vaughan</v>
      </c>
      <c r="G58" s="1" t="str">
        <f>+VLOOKUP($C58,MasterData!$B$4:$I$1003,4,"false")</f>
        <v>LEW</v>
      </c>
      <c r="H58" s="16" t="str">
        <f>+IF(ISNA(VLOOKUP($C58,MasterData!$B$4:$I$1003,5,"False")),"",VLOOKUP($C58,MasterData!$B$4:$I$1003,5,"False"))</f>
        <v>Sen</v>
      </c>
      <c r="I58" s="3" t="str">
        <f>+VLOOKUP($C58,MasterData!$B$4:$I$1003,6,"false")</f>
        <v>M</v>
      </c>
      <c r="J58" s="26" t="str">
        <f t="shared" si="23"/>
        <v>8</v>
      </c>
      <c r="K58" s="1" t="str">
        <f t="shared" si="5"/>
        <v>LEW  8</v>
      </c>
    </row>
    <row r="59" spans="1:11" ht="14.25" customHeight="1" x14ac:dyDescent="0.3">
      <c r="A59" s="1" t="str">
        <f t="shared" si="4"/>
        <v>PHX  10</v>
      </c>
      <c r="B59" s="3">
        <f t="shared" si="6"/>
        <v>56</v>
      </c>
      <c r="C59">
        <v>328</v>
      </c>
      <c r="D59" s="23" t="s">
        <v>1324</v>
      </c>
      <c r="E59" s="1" t="str">
        <f>+VLOOKUP($C59,MasterData!$B$4:$I$1003,2,"false")</f>
        <v>Donald</v>
      </c>
      <c r="F59" s="1" t="str">
        <f>+VLOOKUP($C59,MasterData!$B$4:$I$1003,3,"false")</f>
        <v>Maclellan</v>
      </c>
      <c r="G59" s="1" t="str">
        <f>+VLOOKUP($C59,MasterData!$B$4:$I$1003,4,"false")</f>
        <v>PHX</v>
      </c>
      <c r="H59" s="16" t="str">
        <f>+IF(ISNA(VLOOKUP($C59,MasterData!$B$4:$I$1003,5,"False")),"",VLOOKUP($C59,MasterData!$B$4:$I$1003,5,"False"))</f>
        <v>Sen</v>
      </c>
      <c r="I59" s="3" t="str">
        <f>+VLOOKUP($C59,MasterData!$B$4:$I$1003,6,"false")</f>
        <v>M</v>
      </c>
      <c r="J59" s="26" t="str">
        <f t="shared" si="23"/>
        <v>10</v>
      </c>
      <c r="K59" s="1" t="str">
        <f t="shared" si="5"/>
        <v>PHX  10</v>
      </c>
    </row>
    <row r="60" spans="1:11" ht="14.25" customHeight="1" x14ac:dyDescent="0.3">
      <c r="A60" s="1" t="str">
        <f t="shared" si="4"/>
        <v>PHX  11</v>
      </c>
      <c r="B60" s="3">
        <f t="shared" si="6"/>
        <v>57</v>
      </c>
      <c r="C60">
        <v>444</v>
      </c>
      <c r="D60" s="23" t="s">
        <v>1325</v>
      </c>
      <c r="E60" s="1" t="str">
        <f>+VLOOKUP($C60,MasterData!$B$4:$I$1003,2,"false")</f>
        <v>Del</v>
      </c>
      <c r="F60" s="1" t="str">
        <f>+VLOOKUP($C60,MasterData!$B$4:$I$1003,3,"false")</f>
        <v>Wallace</v>
      </c>
      <c r="G60" s="1" t="str">
        <f>+VLOOKUP($C60,MasterData!$B$4:$I$1003,4,"false")</f>
        <v>PHX</v>
      </c>
      <c r="H60" s="16" t="str">
        <f>+IF(ISNA(VLOOKUP($C60,MasterData!$B$4:$I$1003,5,"False")),"",VLOOKUP($C60,MasterData!$B$4:$I$1003,5,"False"))</f>
        <v>Sen</v>
      </c>
      <c r="I60" s="3" t="str">
        <f>+VLOOKUP($C60,MasterData!$B$4:$I$1003,6,"false")</f>
        <v>M</v>
      </c>
      <c r="J60" s="26" t="str">
        <f t="shared" si="23"/>
        <v>11</v>
      </c>
      <c r="K60" s="1" t="str">
        <f t="shared" si="5"/>
        <v>PHX  11</v>
      </c>
    </row>
    <row r="61" spans="1:11" ht="14.25" customHeight="1" x14ac:dyDescent="0.3">
      <c r="A61" s="1" t="str">
        <f t="shared" si="4"/>
        <v>CHI  2</v>
      </c>
      <c r="B61" s="3">
        <f t="shared" si="6"/>
        <v>58</v>
      </c>
      <c r="C61">
        <v>364</v>
      </c>
      <c r="D61" s="23" t="s">
        <v>1325</v>
      </c>
      <c r="E61" s="1" t="str">
        <f>+VLOOKUP($C61,MasterData!$B$4:$I$1003,2,"false")</f>
        <v>Wesley</v>
      </c>
      <c r="F61" s="1" t="str">
        <f>+VLOOKUP($C61,MasterData!$B$4:$I$1003,3,"false")</f>
        <v>Adams</v>
      </c>
      <c r="G61" s="1" t="str">
        <f>+VLOOKUP($C61,MasterData!$B$4:$I$1003,4,"false")</f>
        <v>CHI</v>
      </c>
      <c r="H61" s="16" t="str">
        <f>+IF(ISNA(VLOOKUP($C61,MasterData!$B$4:$I$1003,5,"False")),"",VLOOKUP($C61,MasterData!$B$4:$I$1003,5,"False"))</f>
        <v>Sen</v>
      </c>
      <c r="I61" s="3" t="str">
        <f>+VLOOKUP($C61,MasterData!$B$4:$I$1003,6,"false")</f>
        <v>M</v>
      </c>
      <c r="J61" s="26" t="str">
        <f t="shared" si="23"/>
        <v>2</v>
      </c>
      <c r="K61" s="1" t="str">
        <f t="shared" si="5"/>
        <v>CHI  2</v>
      </c>
    </row>
    <row r="62" spans="1:11" ht="14.25" customHeight="1" x14ac:dyDescent="0.3">
      <c r="A62" s="1" t="str">
        <f t="shared" si="4"/>
        <v>BTC  2</v>
      </c>
      <c r="B62" s="3">
        <f t="shared" si="6"/>
        <v>59</v>
      </c>
      <c r="C62">
        <v>338</v>
      </c>
      <c r="D62" s="23" t="s">
        <v>1326</v>
      </c>
      <c r="E62" s="1" t="str">
        <f>+VLOOKUP($C62,MasterData!$B$4:$I$1003,2,"false")</f>
        <v>Ian</v>
      </c>
      <c r="F62" s="1" t="str">
        <f>+VLOOKUP($C62,MasterData!$B$4:$I$1003,3,"false")</f>
        <v>McLaren</v>
      </c>
      <c r="G62" s="1" t="str">
        <f>+VLOOKUP($C62,MasterData!$B$4:$I$1003,4,"false")</f>
        <v>BTC</v>
      </c>
      <c r="H62" s="16" t="str">
        <f>+IF(ISNA(VLOOKUP($C62,MasterData!$B$4:$I$1003,5,"False")),"",VLOOKUP($C62,MasterData!$B$4:$I$1003,5,"False"))</f>
        <v>Sen</v>
      </c>
      <c r="I62" s="3" t="str">
        <f>+VLOOKUP($C62,MasterData!$B$4:$I$1003,6,"false")</f>
        <v>M</v>
      </c>
      <c r="J62" s="26" t="str">
        <f t="shared" si="23"/>
        <v>2</v>
      </c>
      <c r="K62" s="1" t="str">
        <f t="shared" si="5"/>
        <v>BTC  2</v>
      </c>
    </row>
    <row r="63" spans="1:11" ht="14.25" customHeight="1" x14ac:dyDescent="0.3">
      <c r="A63" s="1" t="str">
        <f t="shared" si="4"/>
        <v>PHX  12</v>
      </c>
      <c r="B63" s="3">
        <f t="shared" si="6"/>
        <v>60</v>
      </c>
      <c r="C63">
        <v>425</v>
      </c>
      <c r="D63" s="23" t="s">
        <v>1327</v>
      </c>
      <c r="E63" s="1" t="str">
        <f>+VLOOKUP($C63,MasterData!$B$4:$I$1003,2,"false")</f>
        <v>Paul</v>
      </c>
      <c r="F63" s="1" t="str">
        <f>+VLOOKUP($C63,MasterData!$B$4:$I$1003,3,"false")</f>
        <v>Wishart</v>
      </c>
      <c r="G63" s="1" t="str">
        <f>+VLOOKUP($C63,MasterData!$B$4:$I$1003,4,"false")</f>
        <v>PHX</v>
      </c>
      <c r="H63" s="16" t="str">
        <f>+IF(ISNA(VLOOKUP($C63,MasterData!$B$4:$I$1003,5,"False")),"",VLOOKUP($C63,MasterData!$B$4:$I$1003,5,"False"))</f>
        <v>Sen</v>
      </c>
      <c r="I63" s="3" t="str">
        <f>+VLOOKUP($C63,MasterData!$B$4:$I$1003,6,"false")</f>
        <v>M</v>
      </c>
      <c r="J63" s="26" t="str">
        <f t="shared" si="23"/>
        <v>12</v>
      </c>
      <c r="K63" s="1" t="str">
        <f t="shared" si="5"/>
        <v>PHX  12</v>
      </c>
    </row>
    <row r="64" spans="1:11" ht="14.25" customHeight="1" x14ac:dyDescent="0.3">
      <c r="A64" s="1" t="str">
        <f t="shared" si="4"/>
        <v>WDH  2</v>
      </c>
      <c r="B64" s="3">
        <f t="shared" si="6"/>
        <v>61</v>
      </c>
      <c r="C64">
        <v>440</v>
      </c>
      <c r="D64" s="23" t="s">
        <v>1328</v>
      </c>
      <c r="E64" s="1" t="str">
        <f>+VLOOKUP($C64,MasterData!$B$4:$I$1003,2,"false")</f>
        <v>Evert</v>
      </c>
      <c r="F64" s="1" t="str">
        <f>+VLOOKUP($C64,MasterData!$B$4:$I$1003,3,"false")</f>
        <v>Baker</v>
      </c>
      <c r="G64" s="1" t="str">
        <f>+VLOOKUP($C64,MasterData!$B$4:$I$1003,4,"false")</f>
        <v>WDH</v>
      </c>
      <c r="H64" s="16" t="str">
        <f>+IF(ISNA(VLOOKUP($C64,MasterData!$B$4:$I$1003,5,"False")),"",VLOOKUP($C64,MasterData!$B$4:$I$1003,5,"False"))</f>
        <v>Sen</v>
      </c>
      <c r="I64" s="3" t="str">
        <f>+VLOOKUP($C64,MasterData!$B$4:$I$1003,6,"false")</f>
        <v>M</v>
      </c>
      <c r="J64" s="26" t="str">
        <f t="shared" si="23"/>
        <v>2</v>
      </c>
      <c r="K64" s="1" t="str">
        <f t="shared" si="5"/>
        <v>WDH  2</v>
      </c>
    </row>
    <row r="65" spans="1:11" ht="14.25" customHeight="1" x14ac:dyDescent="0.3">
      <c r="A65" s="1" t="str">
        <f t="shared" si="4"/>
        <v>HAS  7</v>
      </c>
      <c r="B65" s="3">
        <f t="shared" si="6"/>
        <v>62</v>
      </c>
      <c r="C65">
        <v>416</v>
      </c>
      <c r="D65" s="23" t="s">
        <v>1329</v>
      </c>
      <c r="E65" s="1" t="str">
        <f>+VLOOKUP($C65,MasterData!$B$4:$I$1003,2,"false")</f>
        <v>Luke</v>
      </c>
      <c r="F65" s="1" t="str">
        <f>+VLOOKUP($C65,MasterData!$B$4:$I$1003,3,"false")</f>
        <v>Youngs</v>
      </c>
      <c r="G65" s="1" t="str">
        <f>+VLOOKUP($C65,MasterData!$B$4:$I$1003,4,"false")</f>
        <v>HAS</v>
      </c>
      <c r="H65" s="16" t="str">
        <f>+IF(ISNA(VLOOKUP($C65,MasterData!$B$4:$I$1003,5,"False")),"",VLOOKUP($C65,MasterData!$B$4:$I$1003,5,"False"))</f>
        <v>Sen</v>
      </c>
      <c r="I65" s="3" t="str">
        <f>+VLOOKUP($C65,MasterData!$B$4:$I$1003,6,"false")</f>
        <v>M</v>
      </c>
      <c r="J65" s="26" t="str">
        <f t="shared" si="23"/>
        <v>7</v>
      </c>
      <c r="K65" s="1" t="str">
        <f t="shared" si="5"/>
        <v>HAS  7</v>
      </c>
    </row>
    <row r="66" spans="1:11" ht="14.25" customHeight="1" x14ac:dyDescent="0.3">
      <c r="A66" s="1" t="str">
        <f t="shared" si="4"/>
        <v>PHX  13</v>
      </c>
      <c r="B66" s="3">
        <f t="shared" si="6"/>
        <v>63</v>
      </c>
      <c r="C66">
        <v>405</v>
      </c>
      <c r="D66" s="23" t="s">
        <v>1330</v>
      </c>
      <c r="E66" s="1" t="str">
        <f>+VLOOKUP($C66,MasterData!$B$4:$I$1003,2,"false")</f>
        <v>James</v>
      </c>
      <c r="F66" s="1" t="str">
        <f>+VLOOKUP($C66,MasterData!$B$4:$I$1003,3,"false")</f>
        <v>Hampshire</v>
      </c>
      <c r="G66" s="1" t="str">
        <f>+VLOOKUP($C66,MasterData!$B$4:$I$1003,4,"false")</f>
        <v>PHX</v>
      </c>
      <c r="H66" s="16" t="str">
        <f>+IF(ISNA(VLOOKUP($C66,MasterData!$B$4:$I$1003,5,"False")),"",VLOOKUP($C66,MasterData!$B$4:$I$1003,5,"False"))</f>
        <v>Sen</v>
      </c>
      <c r="I66" s="3" t="str">
        <f>+VLOOKUP($C66,MasterData!$B$4:$I$1003,6,"false")</f>
        <v>M</v>
      </c>
      <c r="J66" s="26" t="str">
        <f t="shared" si="23"/>
        <v>13</v>
      </c>
      <c r="K66" s="1" t="str">
        <f t="shared" si="5"/>
        <v>PHX  13</v>
      </c>
    </row>
    <row r="67" spans="1:11" ht="14.25" customHeight="1" x14ac:dyDescent="0.3">
      <c r="A67" s="1" t="str">
        <f t="shared" si="4"/>
        <v>EBR  3</v>
      </c>
      <c r="B67" s="3">
        <f t="shared" si="6"/>
        <v>64</v>
      </c>
      <c r="C67">
        <v>367</v>
      </c>
      <c r="D67" s="23" t="s">
        <v>1331</v>
      </c>
      <c r="E67" s="1" t="str">
        <f>+VLOOKUP($C67,MasterData!$B$4:$I$1003,2,"false")</f>
        <v>Richard</v>
      </c>
      <c r="F67" s="1" t="str">
        <f>+VLOOKUP($C67,MasterData!$B$4:$I$1003,3,"false")</f>
        <v>Davis</v>
      </c>
      <c r="G67" s="1" t="str">
        <f>+VLOOKUP($C67,MasterData!$B$4:$I$1003,4,"false")</f>
        <v>EBR</v>
      </c>
      <c r="H67" s="16" t="str">
        <f>+IF(ISNA(VLOOKUP($C67,MasterData!$B$4:$I$1003,5,"False")),"",VLOOKUP($C67,MasterData!$B$4:$I$1003,5,"False"))</f>
        <v>Sen</v>
      </c>
      <c r="I67" s="3" t="str">
        <f>+VLOOKUP($C67,MasterData!$B$4:$I$1003,6,"false")</f>
        <v>M</v>
      </c>
      <c r="J67" s="26" t="str">
        <f t="shared" si="23"/>
        <v>3</v>
      </c>
      <c r="K67" s="1" t="str">
        <f t="shared" si="5"/>
        <v>EBR  3</v>
      </c>
    </row>
    <row r="68" spans="1:11" ht="14.25" customHeight="1" x14ac:dyDescent="0.3">
      <c r="A68" s="1" t="str">
        <f t="shared" si="4"/>
        <v>HMJ  2</v>
      </c>
      <c r="B68" s="3">
        <f t="shared" si="6"/>
        <v>65</v>
      </c>
      <c r="C68">
        <v>417</v>
      </c>
      <c r="D68" s="23" t="s">
        <v>1332</v>
      </c>
      <c r="E68" s="1" t="str">
        <f>+VLOOKUP($C68,MasterData!$B$4:$I$1003,2,"false")</f>
        <v>Matt</v>
      </c>
      <c r="F68" s="1" t="str">
        <f>+VLOOKUP($C68,MasterData!$B$4:$I$1003,3,"false")</f>
        <v>Mason</v>
      </c>
      <c r="G68" s="1" t="str">
        <f>+VLOOKUP($C68,MasterData!$B$4:$I$1003,4,"false")</f>
        <v>HMJ</v>
      </c>
      <c r="H68" s="16" t="str">
        <f>+IF(ISNA(VLOOKUP($C68,MasterData!$B$4:$I$1003,5,"False")),"",VLOOKUP($C68,MasterData!$B$4:$I$1003,5,"False"))</f>
        <v>Sen</v>
      </c>
      <c r="I68" s="3" t="str">
        <f>+VLOOKUP($C68,MasterData!$B$4:$I$1003,6,"false")</f>
        <v>M</v>
      </c>
      <c r="J68" s="26" t="str">
        <f t="shared" ref="J68:J99" si="25">TEXT(SUMPRODUCT(--(G68=$G$4:$G$597),--(B68&gt;$B$4:$B$597))+1,0)</f>
        <v>2</v>
      </c>
      <c r="K68" s="1" t="str">
        <f t="shared" si="5"/>
        <v>HMJ  2</v>
      </c>
    </row>
    <row r="69" spans="1:11" ht="14.25" customHeight="1" x14ac:dyDescent="0.3">
      <c r="A69" s="1" t="str">
        <f t="shared" ref="A69:A104" si="26">+K69</f>
        <v>HY  6</v>
      </c>
      <c r="B69" s="3">
        <f t="shared" si="6"/>
        <v>66</v>
      </c>
      <c r="C69">
        <v>395</v>
      </c>
      <c r="D69" s="23" t="s">
        <v>1333</v>
      </c>
      <c r="E69" s="1" t="str">
        <f>+VLOOKUP($C69,MasterData!$B$4:$I$1003,2,"false")</f>
        <v>Carl</v>
      </c>
      <c r="F69" s="1" t="str">
        <f>+VLOOKUP($C69,MasterData!$B$4:$I$1003,3,"false")</f>
        <v>Adams</v>
      </c>
      <c r="G69" s="1" t="str">
        <f>+VLOOKUP($C69,MasterData!$B$4:$I$1003,4,"false")</f>
        <v>HY</v>
      </c>
      <c r="H69" s="16" t="str">
        <f>+IF(ISNA(VLOOKUP($C69,MasterData!$B$4:$I$1003,5,"False")),"",VLOOKUP($C69,MasterData!$B$4:$I$1003,5,"False"))</f>
        <v>Sen</v>
      </c>
      <c r="I69" s="3" t="str">
        <f>+VLOOKUP($C69,MasterData!$B$4:$I$1003,6,"false")</f>
        <v>M</v>
      </c>
      <c r="J69" s="26" t="str">
        <f t="shared" si="25"/>
        <v>6</v>
      </c>
      <c r="K69" s="1" t="str">
        <f t="shared" ref="K69:K104" si="27">+G69&amp;"  "&amp;J69</f>
        <v>HY  6</v>
      </c>
    </row>
    <row r="70" spans="1:11" ht="14.25" customHeight="1" x14ac:dyDescent="0.3">
      <c r="A70" s="1" t="str">
        <f t="shared" si="26"/>
        <v>WDH  3</v>
      </c>
      <c r="B70" s="3">
        <f t="shared" ref="B70:B111" si="28">+B69+1</f>
        <v>67</v>
      </c>
      <c r="C70">
        <v>448</v>
      </c>
      <c r="D70" s="23" t="s">
        <v>1334</v>
      </c>
      <c r="E70" s="1" t="str">
        <f>+VLOOKUP($C70,MasterData!$B$4:$I$1003,2,"false")</f>
        <v>Andy</v>
      </c>
      <c r="F70" s="1" t="str">
        <f>+VLOOKUP($C70,MasterData!$B$4:$I$1003,3,"false")</f>
        <v>Born</v>
      </c>
      <c r="G70" s="1" t="str">
        <f>+VLOOKUP($C70,MasterData!$B$4:$I$1003,4,"false")</f>
        <v>WDH</v>
      </c>
      <c r="H70" s="16" t="str">
        <f>+IF(ISNA(VLOOKUP($C70,MasterData!$B$4:$I$1003,5,"False")),"",VLOOKUP($C70,MasterData!$B$4:$I$1003,5,"False"))</f>
        <v>Sen</v>
      </c>
      <c r="I70" s="3" t="str">
        <f>+VLOOKUP($C70,MasterData!$B$4:$I$1003,6,"false")</f>
        <v>M</v>
      </c>
      <c r="J70" s="26" t="str">
        <f t="shared" si="25"/>
        <v>3</v>
      </c>
      <c r="K70" s="1" t="str">
        <f t="shared" si="27"/>
        <v>WDH  3</v>
      </c>
    </row>
    <row r="71" spans="1:11" ht="14.25" customHeight="1" x14ac:dyDescent="0.3">
      <c r="A71" s="1" t="str">
        <f t="shared" si="26"/>
        <v>CRA  4</v>
      </c>
      <c r="B71" s="3">
        <f t="shared" si="28"/>
        <v>68</v>
      </c>
      <c r="C71">
        <v>430</v>
      </c>
      <c r="D71" s="23" t="s">
        <v>1335</v>
      </c>
      <c r="E71" s="1" t="str">
        <f>+VLOOKUP($C71,MasterData!$B$4:$I$1003,2,"false")</f>
        <v>Stefan</v>
      </c>
      <c r="F71" s="1" t="str">
        <f>+VLOOKUP($C71,MasterData!$B$4:$I$1003,3,"false")</f>
        <v>Massingham</v>
      </c>
      <c r="G71" s="1" t="str">
        <f>+VLOOKUP($C71,MasterData!$B$4:$I$1003,4,"false")</f>
        <v>CRA</v>
      </c>
      <c r="H71" s="16" t="str">
        <f>+IF(ISNA(VLOOKUP($C71,MasterData!$B$4:$I$1003,5,"False")),"",VLOOKUP($C71,MasterData!$B$4:$I$1003,5,"False"))</f>
        <v>Sen</v>
      </c>
      <c r="I71" s="3" t="str">
        <f>+VLOOKUP($C71,MasterData!$B$4:$I$1003,6,"false")</f>
        <v>M</v>
      </c>
      <c r="J71" s="26" t="str">
        <f t="shared" si="25"/>
        <v>4</v>
      </c>
      <c r="K71" s="1" t="str">
        <f t="shared" si="27"/>
        <v>CRA  4</v>
      </c>
    </row>
    <row r="72" spans="1:11" ht="14.25" customHeight="1" x14ac:dyDescent="0.3">
      <c r="A72" s="1" t="str">
        <f t="shared" si="26"/>
        <v>CHI  3</v>
      </c>
      <c r="B72" s="3">
        <f t="shared" si="28"/>
        <v>69</v>
      </c>
      <c r="C72">
        <v>368</v>
      </c>
      <c r="D72" s="23" t="s">
        <v>1336</v>
      </c>
      <c r="E72" s="1" t="str">
        <f>+VLOOKUP($C72,MasterData!$B$4:$I$1003,2,"false")</f>
        <v>Jim</v>
      </c>
      <c r="F72" s="1" t="str">
        <f>+VLOOKUP($C72,MasterData!$B$4:$I$1003,3,"false")</f>
        <v>Garland</v>
      </c>
      <c r="G72" s="1" t="str">
        <f>+VLOOKUP($C72,MasterData!$B$4:$I$1003,4,"false")</f>
        <v>CHI</v>
      </c>
      <c r="H72" s="16" t="str">
        <f>+IF(ISNA(VLOOKUP($C72,MasterData!$B$4:$I$1003,5,"False")),"",VLOOKUP($C72,MasterData!$B$4:$I$1003,5,"False"))</f>
        <v>Sen</v>
      </c>
      <c r="I72" s="3" t="str">
        <f>+VLOOKUP($C72,MasterData!$B$4:$I$1003,6,"false")</f>
        <v>M</v>
      </c>
      <c r="J72" s="26" t="str">
        <f t="shared" si="25"/>
        <v>3</v>
      </c>
      <c r="K72" s="1" t="str">
        <f t="shared" si="27"/>
        <v>CHI  3</v>
      </c>
    </row>
    <row r="73" spans="1:11" ht="14.25" customHeight="1" x14ac:dyDescent="0.3">
      <c r="A73" s="1" t="str">
        <f t="shared" si="26"/>
        <v>HHH  3</v>
      </c>
      <c r="B73" s="3">
        <f t="shared" si="28"/>
        <v>70</v>
      </c>
      <c r="C73">
        <v>344</v>
      </c>
      <c r="D73" s="23" t="s">
        <v>1337</v>
      </c>
      <c r="E73" s="1" t="str">
        <f>+VLOOKUP($C73,MasterData!$B$4:$I$1003,2,"false")</f>
        <v>Oliver</v>
      </c>
      <c r="F73" s="1" t="str">
        <f>+VLOOKUP($C73,MasterData!$B$4:$I$1003,3,"false")</f>
        <v>Fyfe</v>
      </c>
      <c r="G73" s="1" t="str">
        <f>+VLOOKUP($C73,MasterData!$B$4:$I$1003,4,"false")</f>
        <v>HHH</v>
      </c>
      <c r="H73" s="16" t="str">
        <f>+IF(ISNA(VLOOKUP($C73,MasterData!$B$4:$I$1003,5,"False")),"",VLOOKUP($C73,MasterData!$B$4:$I$1003,5,"False"))</f>
        <v>Sen</v>
      </c>
      <c r="I73" s="3" t="str">
        <f>+VLOOKUP($C73,MasterData!$B$4:$I$1003,6,"false")</f>
        <v>M</v>
      </c>
      <c r="J73" s="26" t="str">
        <f t="shared" si="25"/>
        <v>3</v>
      </c>
      <c r="K73" s="1" t="str">
        <f t="shared" si="27"/>
        <v>HHH  3</v>
      </c>
    </row>
    <row r="74" spans="1:11" ht="14.25" customHeight="1" x14ac:dyDescent="0.3">
      <c r="A74" s="1" t="str">
        <f t="shared" si="26"/>
        <v>CRA  5</v>
      </c>
      <c r="B74" s="3">
        <f t="shared" si="28"/>
        <v>71</v>
      </c>
      <c r="C74">
        <v>342</v>
      </c>
      <c r="D74" s="23" t="s">
        <v>1338</v>
      </c>
      <c r="E74" s="1" t="str">
        <f>+VLOOKUP($C74,MasterData!$B$4:$I$1003,2,"false")</f>
        <v>Simon</v>
      </c>
      <c r="F74" s="1" t="str">
        <f>+VLOOKUP($C74,MasterData!$B$4:$I$1003,3,"false")</f>
        <v>Powell</v>
      </c>
      <c r="G74" s="1" t="str">
        <f>+VLOOKUP($C74,MasterData!$B$4:$I$1003,4,"false")</f>
        <v>CRA</v>
      </c>
      <c r="H74" s="16" t="str">
        <f>+IF(ISNA(VLOOKUP($C74,MasterData!$B$4:$I$1003,5,"False")),"",VLOOKUP($C74,MasterData!$B$4:$I$1003,5,"False"))</f>
        <v>Sen</v>
      </c>
      <c r="I74" s="3" t="str">
        <f>+VLOOKUP($C74,MasterData!$B$4:$I$1003,6,"false")</f>
        <v>M</v>
      </c>
      <c r="J74" s="26" t="str">
        <f t="shared" si="25"/>
        <v>5</v>
      </c>
      <c r="K74" s="1" t="str">
        <f t="shared" si="27"/>
        <v>CRA  5</v>
      </c>
    </row>
    <row r="75" spans="1:11" ht="14.25" customHeight="1" x14ac:dyDescent="0.3">
      <c r="A75" s="1" t="str">
        <f t="shared" si="26"/>
        <v>CHI  4</v>
      </c>
      <c r="B75" s="3">
        <f t="shared" si="28"/>
        <v>72</v>
      </c>
      <c r="C75">
        <v>326</v>
      </c>
      <c r="D75" s="23" t="s">
        <v>1339</v>
      </c>
      <c r="E75" s="1" t="str">
        <f>+VLOOKUP($C75,MasterData!$B$4:$I$1003,2,"false")</f>
        <v>Michael</v>
      </c>
      <c r="F75" s="1" t="str">
        <f>+VLOOKUP($C75,MasterData!$B$4:$I$1003,3,"false")</f>
        <v>Kwoka</v>
      </c>
      <c r="G75" s="1" t="str">
        <f>+VLOOKUP($C75,MasterData!$B$4:$I$1003,4,"false")</f>
        <v>CHI</v>
      </c>
      <c r="H75" s="16" t="str">
        <f>+IF(ISNA(VLOOKUP($C75,MasterData!$B$4:$I$1003,5,"False")),"",VLOOKUP($C75,MasterData!$B$4:$I$1003,5,"False"))</f>
        <v>Sen</v>
      </c>
      <c r="I75" s="3" t="str">
        <f>+VLOOKUP($C75,MasterData!$B$4:$I$1003,6,"false")</f>
        <v>M</v>
      </c>
      <c r="J75" s="26" t="str">
        <f t="shared" si="25"/>
        <v>4</v>
      </c>
      <c r="K75" s="1" t="str">
        <f t="shared" si="27"/>
        <v>CHI  4</v>
      </c>
    </row>
    <row r="76" spans="1:11" ht="14.25" customHeight="1" x14ac:dyDescent="0.3">
      <c r="A76" s="1" t="str">
        <f t="shared" si="26"/>
        <v>CSS  1</v>
      </c>
      <c r="B76" s="3">
        <f t="shared" si="28"/>
        <v>73</v>
      </c>
      <c r="C76">
        <v>401</v>
      </c>
      <c r="D76" s="23" t="s">
        <v>1340</v>
      </c>
      <c r="E76" s="1" t="str">
        <f>+VLOOKUP($C76,MasterData!$B$4:$I$1003,2,"false")</f>
        <v>Paul</v>
      </c>
      <c r="F76" s="1" t="str">
        <f>+VLOOKUP($C76,MasterData!$B$4:$I$1003,3,"false")</f>
        <v>Luttman</v>
      </c>
      <c r="G76" s="1" t="str">
        <f>+VLOOKUP($C76,MasterData!$B$4:$I$1003,4,"false")</f>
        <v>CSS</v>
      </c>
      <c r="H76" s="16" t="str">
        <f>+IF(ISNA(VLOOKUP($C76,MasterData!$B$4:$I$1003,5,"False")),"",VLOOKUP($C76,MasterData!$B$4:$I$1003,5,"False"))</f>
        <v>Sen</v>
      </c>
      <c r="I76" s="3" t="str">
        <f>+VLOOKUP($C76,MasterData!$B$4:$I$1003,6,"false")</f>
        <v>M</v>
      </c>
      <c r="J76" s="26" t="str">
        <f t="shared" si="25"/>
        <v>1</v>
      </c>
      <c r="K76" s="1" t="str">
        <f t="shared" si="27"/>
        <v>CSS  1</v>
      </c>
    </row>
    <row r="77" spans="1:11" ht="14.25" customHeight="1" x14ac:dyDescent="0.3">
      <c r="A77" s="1" t="str">
        <f t="shared" si="26"/>
        <v>HY  7</v>
      </c>
      <c r="B77" s="3">
        <f t="shared" si="28"/>
        <v>74</v>
      </c>
      <c r="C77">
        <v>403</v>
      </c>
      <c r="D77" s="23" t="s">
        <v>1376</v>
      </c>
      <c r="E77" s="1" t="str">
        <f>+VLOOKUP($C77,MasterData!$B$4:$I$1003,2,"false")</f>
        <v>Dan</v>
      </c>
      <c r="F77" s="1" t="str">
        <f>+VLOOKUP($C77,MasterData!$B$4:$I$1003,3,"false")</f>
        <v>Isted</v>
      </c>
      <c r="G77" s="1" t="str">
        <f>+VLOOKUP($C77,MasterData!$B$4:$I$1003,4,"false")</f>
        <v>HY</v>
      </c>
      <c r="H77" s="16" t="str">
        <f>+IF(ISNA(VLOOKUP($C77,MasterData!$B$4:$I$1003,5,"False")),"",VLOOKUP($C77,MasterData!$B$4:$I$1003,5,"False"))</f>
        <v>Sen</v>
      </c>
      <c r="I77" s="3" t="str">
        <f>+VLOOKUP($C77,MasterData!$B$4:$I$1003,6,"false")</f>
        <v>M</v>
      </c>
      <c r="J77" s="26" t="str">
        <f t="shared" si="25"/>
        <v>7</v>
      </c>
      <c r="K77" s="1" t="str">
        <f t="shared" si="27"/>
        <v>HY  7</v>
      </c>
    </row>
    <row r="78" spans="1:11" ht="14.25" customHeight="1" x14ac:dyDescent="0.3">
      <c r="A78" s="1" t="str">
        <f t="shared" si="26"/>
        <v>B&amp;H  8</v>
      </c>
      <c r="B78" s="3">
        <f t="shared" si="28"/>
        <v>75</v>
      </c>
      <c r="C78">
        <v>406</v>
      </c>
      <c r="D78" s="23" t="s">
        <v>1341</v>
      </c>
      <c r="E78" s="1" t="str">
        <f>+VLOOKUP($C78,MasterData!$B$4:$I$1003,2,"false")</f>
        <v>Liam</v>
      </c>
      <c r="F78" s="1" t="str">
        <f>+VLOOKUP($C78,MasterData!$B$4:$I$1003,3,"false")</f>
        <v>Hurley</v>
      </c>
      <c r="G78" s="1" t="str">
        <f>+VLOOKUP($C78,MasterData!$B$4:$I$1003,4,"false")</f>
        <v>B&amp;H</v>
      </c>
      <c r="H78" s="16" t="str">
        <f>+IF(ISNA(VLOOKUP($C78,MasterData!$B$4:$I$1003,5,"False")),"",VLOOKUP($C78,MasterData!$B$4:$I$1003,5,"False"))</f>
        <v>Sen</v>
      </c>
      <c r="I78" s="3" t="str">
        <f>+VLOOKUP($C78,MasterData!$B$4:$I$1003,6,"false")</f>
        <v>M</v>
      </c>
      <c r="J78" s="26" t="str">
        <f t="shared" si="25"/>
        <v>8</v>
      </c>
      <c r="K78" s="1" t="str">
        <f t="shared" si="27"/>
        <v>B&amp;H  8</v>
      </c>
    </row>
    <row r="79" spans="1:11" ht="14.25" customHeight="1" x14ac:dyDescent="0.3">
      <c r="A79" s="1" t="str">
        <f t="shared" si="26"/>
        <v>HAS  8</v>
      </c>
      <c r="B79" s="3">
        <f t="shared" si="28"/>
        <v>76</v>
      </c>
      <c r="C79">
        <v>426</v>
      </c>
      <c r="D79" s="23" t="s">
        <v>1342</v>
      </c>
      <c r="E79" s="1" t="str">
        <f>+VLOOKUP($C79,MasterData!$B$4:$I$1003,2,"false")</f>
        <v>Tim</v>
      </c>
      <c r="F79" s="1" t="str">
        <f>+VLOOKUP($C79,MasterData!$B$4:$I$1003,3,"false")</f>
        <v>Archer</v>
      </c>
      <c r="G79" s="1" t="str">
        <f>+VLOOKUP($C79,MasterData!$B$4:$I$1003,4,"false")</f>
        <v>HAS</v>
      </c>
      <c r="H79" s="16" t="str">
        <f>+IF(ISNA(VLOOKUP($C79,MasterData!$B$4:$I$1003,5,"False")),"",VLOOKUP($C79,MasterData!$B$4:$I$1003,5,"False"))</f>
        <v>Sen</v>
      </c>
      <c r="I79" s="3" t="str">
        <f>+VLOOKUP($C79,MasterData!$B$4:$I$1003,6,"false")</f>
        <v>M</v>
      </c>
      <c r="J79" s="26" t="str">
        <f t="shared" si="25"/>
        <v>8</v>
      </c>
      <c r="K79" s="1" t="str">
        <f t="shared" si="27"/>
        <v>HAS  8</v>
      </c>
    </row>
    <row r="80" spans="1:11" ht="14.25" customHeight="1" x14ac:dyDescent="0.3">
      <c r="A80" s="1" t="str">
        <f t="shared" si="26"/>
        <v>CROW  1</v>
      </c>
      <c r="B80" s="3">
        <f t="shared" si="28"/>
        <v>77</v>
      </c>
      <c r="C80">
        <v>419</v>
      </c>
      <c r="D80" s="23" t="s">
        <v>1343</v>
      </c>
      <c r="E80" s="1" t="str">
        <f>+VLOOKUP($C80,MasterData!$B$4:$I$1003,2,"false")</f>
        <v>Adam</v>
      </c>
      <c r="F80" s="1" t="str">
        <f>+VLOOKUP($C80,MasterData!$B$4:$I$1003,3,"false")</f>
        <v>Styles</v>
      </c>
      <c r="G80" s="1" t="str">
        <f>+VLOOKUP($C80,MasterData!$B$4:$I$1003,4,"false")</f>
        <v>CROW</v>
      </c>
      <c r="H80" s="16" t="str">
        <f>+IF(ISNA(VLOOKUP($C80,MasterData!$B$4:$I$1003,5,"False")),"",VLOOKUP($C80,MasterData!$B$4:$I$1003,5,"False"))</f>
        <v>Sen</v>
      </c>
      <c r="I80" s="3" t="str">
        <f>+VLOOKUP($C80,MasterData!$B$4:$I$1003,6,"false")</f>
        <v>M</v>
      </c>
      <c r="J80" s="26" t="str">
        <f t="shared" si="25"/>
        <v>1</v>
      </c>
      <c r="K80" s="1" t="str">
        <f t="shared" si="27"/>
        <v>CROW  1</v>
      </c>
    </row>
    <row r="81" spans="1:11" ht="14.25" customHeight="1" x14ac:dyDescent="0.3">
      <c r="A81" s="1" t="str">
        <f t="shared" si="26"/>
        <v>HY  8</v>
      </c>
      <c r="B81" s="3">
        <f t="shared" si="28"/>
        <v>78</v>
      </c>
      <c r="C81" s="61">
        <v>376</v>
      </c>
      <c r="D81" s="23" t="s">
        <v>1344</v>
      </c>
      <c r="E81" s="1" t="str">
        <f>+VLOOKUP($C81,MasterData!$B$4:$I$1003,2,"false")</f>
        <v>Sam</v>
      </c>
      <c r="F81" s="1" t="str">
        <f>+VLOOKUP($C81,MasterData!$B$4:$I$1003,3,"false")</f>
        <v>Brown</v>
      </c>
      <c r="G81" s="1" t="str">
        <f>+VLOOKUP($C81,MasterData!$B$4:$I$1003,4,"false")</f>
        <v>HY</v>
      </c>
      <c r="H81" s="16" t="str">
        <f>+IF(ISNA(VLOOKUP($C81,MasterData!$B$4:$I$1003,5,"False")),"",VLOOKUP($C81,MasterData!$B$4:$I$1003,5,"False"))</f>
        <v>Sen</v>
      </c>
      <c r="I81" s="3" t="str">
        <f>+VLOOKUP($C81,MasterData!$B$4:$I$1003,6,"false")</f>
        <v>M</v>
      </c>
      <c r="J81" s="26" t="str">
        <f t="shared" si="25"/>
        <v>8</v>
      </c>
      <c r="K81" s="1" t="str">
        <f t="shared" si="27"/>
        <v>HY  8</v>
      </c>
    </row>
    <row r="82" spans="1:11" ht="14.25" customHeight="1" x14ac:dyDescent="0.3">
      <c r="A82" s="1" t="str">
        <f t="shared" si="26"/>
        <v>CHI  5</v>
      </c>
      <c r="B82" s="3">
        <f t="shared" si="28"/>
        <v>79</v>
      </c>
      <c r="C82" s="61">
        <v>420</v>
      </c>
      <c r="D82" s="23" t="s">
        <v>1345</v>
      </c>
      <c r="E82" s="1" t="str">
        <f>+VLOOKUP($C82,MasterData!$B$4:$I$1003,2,"false")</f>
        <v>Steve</v>
      </c>
      <c r="F82" s="1" t="str">
        <f>+VLOOKUP($C82,MasterData!$B$4:$I$1003,3,"false")</f>
        <v>Davy</v>
      </c>
      <c r="G82" s="1" t="str">
        <f>+VLOOKUP($C82,MasterData!$B$4:$I$1003,4,"false")</f>
        <v>CHI</v>
      </c>
      <c r="H82" s="16" t="str">
        <f>+IF(ISNA(VLOOKUP($C82,MasterData!$B$4:$I$1003,5,"False")),"",VLOOKUP($C82,MasterData!$B$4:$I$1003,5,"False"))</f>
        <v>Sen</v>
      </c>
      <c r="I82" s="3" t="str">
        <f>+VLOOKUP($C82,MasterData!$B$4:$I$1003,6,"false")</f>
        <v>M</v>
      </c>
      <c r="J82" s="26" t="str">
        <f t="shared" si="25"/>
        <v>5</v>
      </c>
      <c r="K82" s="1" t="str">
        <f t="shared" si="27"/>
        <v>CHI  5</v>
      </c>
    </row>
    <row r="83" spans="1:11" ht="14.25" customHeight="1" x14ac:dyDescent="0.3">
      <c r="A83" s="1" t="str">
        <f t="shared" si="26"/>
        <v>HY  9</v>
      </c>
      <c r="B83" s="3">
        <f t="shared" si="28"/>
        <v>80</v>
      </c>
      <c r="C83" s="61">
        <v>331</v>
      </c>
      <c r="D83" s="23" t="s">
        <v>1346</v>
      </c>
      <c r="E83" s="1" t="str">
        <f>+VLOOKUP($C83,MasterData!$B$4:$I$1003,2,"false")</f>
        <v>Tom</v>
      </c>
      <c r="F83" s="1" t="str">
        <f>+VLOOKUP($C83,MasterData!$B$4:$I$1003,3,"false")</f>
        <v>Brampton</v>
      </c>
      <c r="G83" s="1" t="str">
        <f>+VLOOKUP($C83,MasterData!$B$4:$I$1003,4,"false")</f>
        <v>HY</v>
      </c>
      <c r="H83" s="16" t="str">
        <f>+IF(ISNA(VLOOKUP($C83,MasterData!$B$4:$I$1003,5,"False")),"",VLOOKUP($C83,MasterData!$B$4:$I$1003,5,"False"))</f>
        <v>Sen</v>
      </c>
      <c r="I83" s="3" t="str">
        <f>+VLOOKUP($C83,MasterData!$B$4:$I$1003,6,"false")</f>
        <v>M</v>
      </c>
      <c r="J83" s="26" t="str">
        <f t="shared" si="25"/>
        <v>9</v>
      </c>
      <c r="K83" s="1" t="str">
        <f t="shared" si="27"/>
        <v>HY  9</v>
      </c>
    </row>
    <row r="84" spans="1:11" ht="14.25" customHeight="1" x14ac:dyDescent="0.3">
      <c r="A84" s="1" t="str">
        <f t="shared" si="26"/>
        <v>EBR  4</v>
      </c>
      <c r="B84" s="3">
        <f t="shared" si="28"/>
        <v>81</v>
      </c>
      <c r="C84" s="61">
        <v>370</v>
      </c>
      <c r="D84" s="23" t="s">
        <v>1347</v>
      </c>
      <c r="E84" s="1" t="str">
        <f>+VLOOKUP($C84,MasterData!$B$4:$I$1003,2,"false")</f>
        <v>Phil</v>
      </c>
      <c r="F84" s="1" t="str">
        <f>+VLOOKUP($C84,MasterData!$B$4:$I$1003,3,"false")</f>
        <v>Wood</v>
      </c>
      <c r="G84" s="1" t="str">
        <f>+VLOOKUP($C84,MasterData!$B$4:$I$1003,4,"false")</f>
        <v>EBR</v>
      </c>
      <c r="H84" s="16" t="str">
        <f>+IF(ISNA(VLOOKUP($C84,MasterData!$B$4:$I$1003,5,"False")),"",VLOOKUP($C84,MasterData!$B$4:$I$1003,5,"False"))</f>
        <v>Sen</v>
      </c>
      <c r="I84" s="3" t="str">
        <f>+VLOOKUP($C84,MasterData!$B$4:$I$1003,6,"false")</f>
        <v>M</v>
      </c>
      <c r="J84" s="26" t="str">
        <f t="shared" si="25"/>
        <v>4</v>
      </c>
      <c r="K84" s="1" t="str">
        <f t="shared" si="27"/>
        <v>EBR  4</v>
      </c>
    </row>
    <row r="85" spans="1:11" ht="14.25" customHeight="1" x14ac:dyDescent="0.3">
      <c r="A85" s="1" t="str">
        <f t="shared" si="26"/>
        <v>HAS  9</v>
      </c>
      <c r="B85" s="3">
        <f t="shared" si="28"/>
        <v>82</v>
      </c>
      <c r="C85" s="61">
        <v>365</v>
      </c>
      <c r="D85" s="23" t="s">
        <v>1348</v>
      </c>
      <c r="E85" s="1" t="str">
        <f>+VLOOKUP($C85,MasterData!$B$4:$I$1003,2,"false")</f>
        <v>Chris</v>
      </c>
      <c r="F85" s="1" t="str">
        <f>+VLOOKUP($C85,MasterData!$B$4:$I$1003,3,"false")</f>
        <v>Brandt</v>
      </c>
      <c r="G85" s="1" t="str">
        <f>+VLOOKUP($C85,MasterData!$B$4:$I$1003,4,"false")</f>
        <v>HAS</v>
      </c>
      <c r="H85" s="16" t="str">
        <f>+IF(ISNA(VLOOKUP($C85,MasterData!$B$4:$I$1003,5,"False")),"",VLOOKUP($C85,MasterData!$B$4:$I$1003,5,"False"))</f>
        <v>Sen</v>
      </c>
      <c r="I85" s="3" t="str">
        <f>+VLOOKUP($C85,MasterData!$B$4:$I$1003,6,"false")</f>
        <v>M</v>
      </c>
      <c r="J85" s="26" t="str">
        <f t="shared" si="25"/>
        <v>9</v>
      </c>
      <c r="K85" s="1" t="str">
        <f t="shared" si="27"/>
        <v>HAS  9</v>
      </c>
    </row>
    <row r="86" spans="1:11" ht="14.25" customHeight="1" x14ac:dyDescent="0.3">
      <c r="A86" s="1" t="str">
        <f t="shared" si="26"/>
        <v>CRA  6</v>
      </c>
      <c r="B86" s="3">
        <f t="shared" si="28"/>
        <v>83</v>
      </c>
      <c r="C86" s="61">
        <v>445</v>
      </c>
      <c r="D86" s="23" t="s">
        <v>1349</v>
      </c>
      <c r="E86" s="1" t="str">
        <f>+VLOOKUP($C86,MasterData!$B$4:$I$1003,2,"false")</f>
        <v>Tim</v>
      </c>
      <c r="F86" s="1" t="str">
        <f>+VLOOKUP($C86,MasterData!$B$4:$I$1003,3,"false")</f>
        <v>Kimber</v>
      </c>
      <c r="G86" s="1" t="str">
        <f>+VLOOKUP($C86,MasterData!$B$4:$I$1003,4,"false")</f>
        <v>CRA</v>
      </c>
      <c r="H86" s="16" t="str">
        <f>+IF(ISNA(VLOOKUP($C86,MasterData!$B$4:$I$1003,5,"False")),"",VLOOKUP($C86,MasterData!$B$4:$I$1003,5,"False"))</f>
        <v>Sen</v>
      </c>
      <c r="I86" s="3" t="str">
        <f>+VLOOKUP($C86,MasterData!$B$4:$I$1003,6,"false")</f>
        <v>M</v>
      </c>
      <c r="J86" s="26" t="str">
        <f t="shared" si="25"/>
        <v>6</v>
      </c>
      <c r="K86" s="1" t="str">
        <f t="shared" si="27"/>
        <v>CRA  6</v>
      </c>
    </row>
    <row r="87" spans="1:11" ht="14.25" customHeight="1" x14ac:dyDescent="0.3">
      <c r="A87" s="1" t="str">
        <f t="shared" si="26"/>
        <v>HHH  4</v>
      </c>
      <c r="B87" s="3">
        <f t="shared" si="28"/>
        <v>84</v>
      </c>
      <c r="C87" s="61">
        <v>446</v>
      </c>
      <c r="D87" s="23" t="s">
        <v>1350</v>
      </c>
      <c r="E87" s="1" t="str">
        <f>+VLOOKUP($C87,MasterData!$B$4:$I$1003,2,"false")</f>
        <v>Tim</v>
      </c>
      <c r="F87" s="1" t="str">
        <f>+VLOOKUP($C87,MasterData!$B$4:$I$1003,3,"false")</f>
        <v>Miller</v>
      </c>
      <c r="G87" s="1" t="str">
        <f>+VLOOKUP($C87,MasterData!$B$4:$I$1003,4,"false")</f>
        <v>HHH</v>
      </c>
      <c r="H87" s="16" t="str">
        <f>+IF(ISNA(VLOOKUP($C87,MasterData!$B$4:$I$1003,5,"False")),"",VLOOKUP($C87,MasterData!$B$4:$I$1003,5,"False"))</f>
        <v>Sen</v>
      </c>
      <c r="I87" s="3" t="str">
        <f>+VLOOKUP($C87,MasterData!$B$4:$I$1003,6,"false")</f>
        <v>M</v>
      </c>
      <c r="J87" s="26" t="str">
        <f t="shared" si="25"/>
        <v>4</v>
      </c>
      <c r="K87" s="1" t="str">
        <f t="shared" si="27"/>
        <v>HHH  4</v>
      </c>
    </row>
    <row r="88" spans="1:11" ht="14.25" customHeight="1" x14ac:dyDescent="0.3">
      <c r="A88" s="1" t="str">
        <f t="shared" si="26"/>
        <v>HY  10</v>
      </c>
      <c r="B88" s="3">
        <f t="shared" si="28"/>
        <v>85</v>
      </c>
      <c r="C88" s="61">
        <v>402</v>
      </c>
      <c r="D88" s="23" t="s">
        <v>1351</v>
      </c>
      <c r="E88" s="1" t="str">
        <f>+VLOOKUP($C88,MasterData!$B$4:$I$1003,2,"false")</f>
        <v>John</v>
      </c>
      <c r="F88" s="1" t="str">
        <f>+VLOOKUP($C88,MasterData!$B$4:$I$1003,3,"false")</f>
        <v>Badrock</v>
      </c>
      <c r="G88" s="1" t="str">
        <f>+VLOOKUP($C88,MasterData!$B$4:$I$1003,4,"false")</f>
        <v>HY</v>
      </c>
      <c r="H88" s="16" t="str">
        <f>+IF(ISNA(VLOOKUP($C88,MasterData!$B$4:$I$1003,5,"False")),"",VLOOKUP($C88,MasterData!$B$4:$I$1003,5,"False"))</f>
        <v>Sen</v>
      </c>
      <c r="I88" s="3" t="str">
        <f>+VLOOKUP($C88,MasterData!$B$4:$I$1003,6,"false")</f>
        <v>M</v>
      </c>
      <c r="J88" s="26" t="str">
        <f t="shared" si="25"/>
        <v>10</v>
      </c>
      <c r="K88" s="1" t="str">
        <f t="shared" si="27"/>
        <v>HY  10</v>
      </c>
    </row>
    <row r="89" spans="1:11" ht="14.25" customHeight="1" x14ac:dyDescent="0.3">
      <c r="A89" s="1" t="str">
        <f t="shared" si="26"/>
        <v>HAS  10</v>
      </c>
      <c r="B89" s="3">
        <f t="shared" si="28"/>
        <v>86</v>
      </c>
      <c r="C89" s="61">
        <v>499</v>
      </c>
      <c r="D89" s="23" t="s">
        <v>1352</v>
      </c>
      <c r="E89" s="1" t="str">
        <f>+VLOOKUP($C89,MasterData!$B$4:$I$1003,2,"false")</f>
        <v>Jack</v>
      </c>
      <c r="F89" s="1" t="str">
        <f>+VLOOKUP($C89,MasterData!$B$4:$I$1003,3,"false")</f>
        <v>Mabon</v>
      </c>
      <c r="G89" s="1" t="str">
        <f>+VLOOKUP($C89,MasterData!$B$4:$I$1003,4,"false")</f>
        <v>HAS</v>
      </c>
      <c r="H89" s="16" t="str">
        <f>+IF(ISNA(VLOOKUP($C89,MasterData!$B$4:$I$1003,5,"False")),"",VLOOKUP($C89,MasterData!$B$4:$I$1003,5,"False"))</f>
        <v>Sen</v>
      </c>
      <c r="I89" s="3" t="str">
        <f>+VLOOKUP($C89,MasterData!$B$4:$I$1003,6,"false")</f>
        <v>M</v>
      </c>
      <c r="J89" s="26" t="str">
        <f t="shared" si="25"/>
        <v>10</v>
      </c>
      <c r="K89" s="1" t="str">
        <f t="shared" si="27"/>
        <v>HAS  10</v>
      </c>
    </row>
    <row r="90" spans="1:11" ht="14.25" customHeight="1" x14ac:dyDescent="0.3">
      <c r="A90" s="1" t="str">
        <f t="shared" si="26"/>
        <v>CRA  7</v>
      </c>
      <c r="B90" s="3">
        <f t="shared" si="28"/>
        <v>87</v>
      </c>
      <c r="C90" s="61">
        <v>356</v>
      </c>
      <c r="D90" s="23" t="s">
        <v>1353</v>
      </c>
      <c r="E90" s="1" t="str">
        <f>+VLOOKUP($C90,MasterData!$B$4:$I$1003,2,"false")</f>
        <v>David</v>
      </c>
      <c r="F90" s="1" t="str">
        <f>+VLOOKUP($C90,MasterData!$B$4:$I$1003,3,"false")</f>
        <v>Rayner</v>
      </c>
      <c r="G90" s="1" t="str">
        <f>+VLOOKUP($C90,MasterData!$B$4:$I$1003,4,"false")</f>
        <v>CRA</v>
      </c>
      <c r="H90" s="16" t="str">
        <f>+IF(ISNA(VLOOKUP($C90,MasterData!$B$4:$I$1003,5,"False")),"",VLOOKUP($C90,MasterData!$B$4:$I$1003,5,"False"))</f>
        <v>Sen</v>
      </c>
      <c r="I90" s="3" t="str">
        <f>+VLOOKUP($C90,MasterData!$B$4:$I$1003,6,"false")</f>
        <v>M</v>
      </c>
      <c r="J90" s="26" t="str">
        <f t="shared" si="25"/>
        <v>7</v>
      </c>
      <c r="K90" s="1" t="str">
        <f t="shared" si="27"/>
        <v>CRA  7</v>
      </c>
    </row>
    <row r="91" spans="1:11" ht="14.25" customHeight="1" x14ac:dyDescent="0.3">
      <c r="A91" s="1" t="str">
        <f t="shared" si="26"/>
        <v>VR  1</v>
      </c>
      <c r="B91" s="3">
        <f t="shared" si="28"/>
        <v>88</v>
      </c>
      <c r="C91" s="61">
        <v>345</v>
      </c>
      <c r="D91" s="23" t="s">
        <v>1354</v>
      </c>
      <c r="E91" s="1" t="str">
        <f>+VLOOKUP($C91,MasterData!$B$4:$I$1003,2,"false")</f>
        <v>Duncan</v>
      </c>
      <c r="F91" s="1" t="str">
        <f>+VLOOKUP($C91,MasterData!$B$4:$I$1003,3,"false")</f>
        <v>Curtis</v>
      </c>
      <c r="G91" s="1" t="str">
        <f>+VLOOKUP($C91,MasterData!$B$4:$I$1003,4,"false")</f>
        <v>VR</v>
      </c>
      <c r="H91" s="16" t="str">
        <f>+IF(ISNA(VLOOKUP($C91,MasterData!$B$4:$I$1003,5,"False")),"",VLOOKUP($C91,MasterData!$B$4:$I$1003,5,"False"))</f>
        <v>Sen</v>
      </c>
      <c r="I91" s="3" t="str">
        <f>+VLOOKUP($C91,MasterData!$B$4:$I$1003,6,"false")</f>
        <v>M</v>
      </c>
      <c r="J91" s="26" t="str">
        <f t="shared" si="25"/>
        <v>1</v>
      </c>
      <c r="K91" s="1" t="str">
        <f t="shared" si="27"/>
        <v>VR  1</v>
      </c>
    </row>
    <row r="92" spans="1:11" ht="14.25" customHeight="1" x14ac:dyDescent="0.3">
      <c r="A92" s="1" t="str">
        <f t="shared" si="26"/>
        <v>HBS  7</v>
      </c>
      <c r="B92" s="3">
        <f t="shared" si="28"/>
        <v>89</v>
      </c>
      <c r="C92" s="61">
        <v>399</v>
      </c>
      <c r="D92" s="23" t="s">
        <v>1355</v>
      </c>
      <c r="E92" s="1" t="str">
        <f>+VLOOKUP($C92,MasterData!$B$4:$I$1003,2,"false")</f>
        <v>Jim</v>
      </c>
      <c r="F92" s="1" t="str">
        <f>+VLOOKUP($C92,MasterData!$B$4:$I$1003,3,"false")</f>
        <v>Ferris</v>
      </c>
      <c r="G92" s="1" t="str">
        <f>+VLOOKUP($C92,MasterData!$B$4:$I$1003,4,"false")</f>
        <v>HBS</v>
      </c>
      <c r="H92" s="16" t="str">
        <f>+IF(ISNA(VLOOKUP($C92,MasterData!$B$4:$I$1003,5,"False")),"",VLOOKUP($C92,MasterData!$B$4:$I$1003,5,"False"))</f>
        <v>Sen</v>
      </c>
      <c r="I92" s="3" t="str">
        <f>+VLOOKUP($C92,MasterData!$B$4:$I$1003,6,"false")</f>
        <v>M</v>
      </c>
      <c r="J92" s="26" t="str">
        <f t="shared" si="25"/>
        <v>7</v>
      </c>
      <c r="K92" s="1" t="str">
        <f t="shared" si="27"/>
        <v>HBS  7</v>
      </c>
    </row>
    <row r="93" spans="1:11" ht="14.25" customHeight="1" x14ac:dyDescent="0.3">
      <c r="A93" s="1" t="str">
        <f t="shared" si="26"/>
        <v>WDH  4</v>
      </c>
      <c r="B93" s="3">
        <f t="shared" si="28"/>
        <v>90</v>
      </c>
      <c r="C93" s="61">
        <v>441</v>
      </c>
      <c r="D93" s="23" t="s">
        <v>1356</v>
      </c>
      <c r="E93" s="1" t="str">
        <f>+VLOOKUP($C93,MasterData!$B$4:$I$1003,2,"false")</f>
        <v>Stephen</v>
      </c>
      <c r="F93" s="1" t="str">
        <f>+VLOOKUP($C93,MasterData!$B$4:$I$1003,3,"false")</f>
        <v>Cousins</v>
      </c>
      <c r="G93" s="1" t="str">
        <f>+VLOOKUP($C93,MasterData!$B$4:$I$1003,4,"false")</f>
        <v>WDH</v>
      </c>
      <c r="H93" s="16" t="str">
        <f>+IF(ISNA(VLOOKUP($C93,MasterData!$B$4:$I$1003,5,"False")),"",VLOOKUP($C93,MasterData!$B$4:$I$1003,5,"False"))</f>
        <v>Sen</v>
      </c>
      <c r="I93" s="3" t="str">
        <f>+VLOOKUP($C93,MasterData!$B$4:$I$1003,6,"false")</f>
        <v>M</v>
      </c>
      <c r="J93" s="26" t="str">
        <f t="shared" si="25"/>
        <v>4</v>
      </c>
      <c r="K93" s="1" t="str">
        <f t="shared" si="27"/>
        <v>WDH  4</v>
      </c>
    </row>
    <row r="94" spans="1:11" ht="14.25" customHeight="1" x14ac:dyDescent="0.3">
      <c r="A94" s="1" t="str">
        <f t="shared" si="26"/>
        <v>HMJ  3</v>
      </c>
      <c r="B94" s="3">
        <f t="shared" si="28"/>
        <v>91</v>
      </c>
      <c r="C94" s="61">
        <v>414</v>
      </c>
      <c r="D94" s="23" t="s">
        <v>1357</v>
      </c>
      <c r="E94" s="1" t="str">
        <f>+VLOOKUP($C94,MasterData!$B$4:$I$1003,2,"false")</f>
        <v>Ian</v>
      </c>
      <c r="F94" s="1" t="str">
        <f>+VLOOKUP($C94,MasterData!$B$4:$I$1003,3,"false")</f>
        <v>Dickinson</v>
      </c>
      <c r="G94" s="1" t="str">
        <f>+VLOOKUP($C94,MasterData!$B$4:$I$1003,4,"false")</f>
        <v>HMJ</v>
      </c>
      <c r="H94" s="16" t="str">
        <f>+IF(ISNA(VLOOKUP($C94,MasterData!$B$4:$I$1003,5,"False")),"",VLOOKUP($C94,MasterData!$B$4:$I$1003,5,"False"))</f>
        <v>Sen</v>
      </c>
      <c r="I94" s="3" t="str">
        <f>+VLOOKUP($C94,MasterData!$B$4:$I$1003,6,"false")</f>
        <v>M</v>
      </c>
      <c r="J94" s="26" t="str">
        <f t="shared" si="25"/>
        <v>3</v>
      </c>
      <c r="K94" s="1" t="str">
        <f t="shared" si="27"/>
        <v>HMJ  3</v>
      </c>
    </row>
    <row r="95" spans="1:11" ht="14.25" customHeight="1" x14ac:dyDescent="0.3">
      <c r="A95" s="1" t="str">
        <f t="shared" si="26"/>
        <v>CHI  6</v>
      </c>
      <c r="B95" s="3">
        <f t="shared" si="28"/>
        <v>92</v>
      </c>
      <c r="C95" s="61">
        <v>504</v>
      </c>
      <c r="D95" s="23" t="s">
        <v>1358</v>
      </c>
      <c r="E95" s="1" t="str">
        <f>+VLOOKUP($C95,MasterData!$B$4:$I$1003,2,"false")</f>
        <v xml:space="preserve">Jason </v>
      </c>
      <c r="F95" s="1" t="str">
        <f>+VLOOKUP($C95,MasterData!$B$4:$I$1003,3,"false")</f>
        <v>Boswell</v>
      </c>
      <c r="G95" s="1" t="str">
        <f>+VLOOKUP($C95,MasterData!$B$4:$I$1003,4,"false")</f>
        <v>CHI</v>
      </c>
      <c r="H95" s="16" t="str">
        <f>+IF(ISNA(VLOOKUP($C95,MasterData!$B$4:$I$1003,5,"False")),"",VLOOKUP($C95,MasterData!$B$4:$I$1003,5,"False"))</f>
        <v>Sen</v>
      </c>
      <c r="I95" s="3" t="str">
        <f>+VLOOKUP($C95,MasterData!$B$4:$I$1003,6,"false")</f>
        <v>M</v>
      </c>
      <c r="J95" s="26" t="str">
        <f t="shared" si="25"/>
        <v>6</v>
      </c>
      <c r="K95" s="1" t="str">
        <f t="shared" si="27"/>
        <v>CHI  6</v>
      </c>
    </row>
    <row r="96" spans="1:11" ht="14.25" customHeight="1" x14ac:dyDescent="0.3">
      <c r="A96" s="1" t="str">
        <f t="shared" si="26"/>
        <v>WDH  5</v>
      </c>
      <c r="B96" s="3">
        <f t="shared" si="28"/>
        <v>93</v>
      </c>
      <c r="C96" s="61">
        <v>436</v>
      </c>
      <c r="D96" s="23" t="s">
        <v>1359</v>
      </c>
      <c r="E96" s="1" t="str">
        <f>+VLOOKUP($C96,MasterData!$B$4:$I$1003,2,"false")</f>
        <v>Martin</v>
      </c>
      <c r="F96" s="1" t="str">
        <f>+VLOOKUP($C96,MasterData!$B$4:$I$1003,3,"false")</f>
        <v>Petry</v>
      </c>
      <c r="G96" s="1" t="str">
        <f>+VLOOKUP($C96,MasterData!$B$4:$I$1003,4,"false")</f>
        <v>WDH</v>
      </c>
      <c r="H96" s="16" t="str">
        <f>+IF(ISNA(VLOOKUP($C96,MasterData!$B$4:$I$1003,5,"False")),"",VLOOKUP($C96,MasterData!$B$4:$I$1003,5,"False"))</f>
        <v>Sen</v>
      </c>
      <c r="I96" s="3" t="str">
        <f>+VLOOKUP($C96,MasterData!$B$4:$I$1003,6,"false")</f>
        <v>M</v>
      </c>
      <c r="J96" s="26" t="str">
        <f t="shared" si="25"/>
        <v>5</v>
      </c>
      <c r="K96" s="1" t="str">
        <f t="shared" si="27"/>
        <v>WDH  5</v>
      </c>
    </row>
    <row r="97" spans="1:14" ht="14.25" customHeight="1" x14ac:dyDescent="0.3">
      <c r="A97" s="1" t="str">
        <f t="shared" si="26"/>
        <v>LEW  9</v>
      </c>
      <c r="B97" s="3">
        <f t="shared" si="28"/>
        <v>94</v>
      </c>
      <c r="C97" s="61">
        <v>325</v>
      </c>
      <c r="D97" s="23" t="s">
        <v>1360</v>
      </c>
      <c r="E97" s="1" t="str">
        <f>+VLOOKUP($C97,MasterData!$B$4:$I$1003,2,"false")</f>
        <v>Dominic</v>
      </c>
      <c r="F97" s="1" t="str">
        <f>+VLOOKUP($C97,MasterData!$B$4:$I$1003,3,"false")</f>
        <v>Osman-Allu</v>
      </c>
      <c r="G97" s="1" t="str">
        <f>+VLOOKUP($C97,MasterData!$B$4:$I$1003,4,"false")</f>
        <v>LEW</v>
      </c>
      <c r="H97" s="16" t="str">
        <f>+IF(ISNA(VLOOKUP($C97,MasterData!$B$4:$I$1003,5,"False")),"",VLOOKUP($C97,MasterData!$B$4:$I$1003,5,"False"))</f>
        <v>Sen</v>
      </c>
      <c r="I97" s="3" t="str">
        <f>+VLOOKUP($C97,MasterData!$B$4:$I$1003,6,"false")</f>
        <v>M</v>
      </c>
      <c r="J97" s="26" t="str">
        <f t="shared" si="25"/>
        <v>9</v>
      </c>
      <c r="K97" s="1" t="str">
        <f t="shared" si="27"/>
        <v>LEW  9</v>
      </c>
    </row>
    <row r="98" spans="1:14" ht="14.25" customHeight="1" x14ac:dyDescent="0.3">
      <c r="A98" s="1" t="str">
        <f t="shared" si="26"/>
        <v>HHH  5</v>
      </c>
      <c r="B98" s="3">
        <f t="shared" si="28"/>
        <v>95</v>
      </c>
      <c r="C98" s="61">
        <v>352</v>
      </c>
      <c r="D98" s="23" t="s">
        <v>1361</v>
      </c>
      <c r="E98" s="1" t="str">
        <f>+VLOOKUP($C98,MasterData!$B$4:$I$1003,2,"false")</f>
        <v>Tim</v>
      </c>
      <c r="F98" s="1" t="str">
        <f>+VLOOKUP($C98,MasterData!$B$4:$I$1003,3,"false")</f>
        <v>Hicks</v>
      </c>
      <c r="G98" s="1" t="str">
        <f>+VLOOKUP($C98,MasterData!$B$4:$I$1003,4,"false")</f>
        <v>HHH</v>
      </c>
      <c r="H98" s="16" t="str">
        <f>+IF(ISNA(VLOOKUP($C98,MasterData!$B$4:$I$1003,5,"False")),"",VLOOKUP($C98,MasterData!$B$4:$I$1003,5,"False"))</f>
        <v>Sen</v>
      </c>
      <c r="I98" s="3" t="str">
        <f>+VLOOKUP($C98,MasterData!$B$4:$I$1003,6,"false")</f>
        <v>M</v>
      </c>
      <c r="J98" s="26" t="str">
        <f t="shared" si="25"/>
        <v>5</v>
      </c>
      <c r="K98" s="1" t="str">
        <f t="shared" si="27"/>
        <v>HHH  5</v>
      </c>
    </row>
    <row r="99" spans="1:14" ht="14.25" customHeight="1" x14ac:dyDescent="0.3">
      <c r="A99" s="1" t="str">
        <f t="shared" si="26"/>
        <v>HY  11</v>
      </c>
      <c r="B99" s="3">
        <f t="shared" si="28"/>
        <v>96</v>
      </c>
      <c r="C99" s="61">
        <v>396</v>
      </c>
      <c r="D99" s="23" t="s">
        <v>1362</v>
      </c>
      <c r="E99" s="1" t="str">
        <f>+VLOOKUP($C99,MasterData!$B$4:$I$1003,2,"false")</f>
        <v>Joe</v>
      </c>
      <c r="F99" s="1" t="str">
        <f>+VLOOKUP($C99,MasterData!$B$4:$I$1003,3,"false")</f>
        <v>Moore</v>
      </c>
      <c r="G99" s="1" t="str">
        <f>+VLOOKUP($C99,MasterData!$B$4:$I$1003,4,"false")</f>
        <v>HY</v>
      </c>
      <c r="H99" s="16" t="str">
        <f>+IF(ISNA(VLOOKUP($C99,MasterData!$B$4:$I$1003,5,"False")),"",VLOOKUP($C99,MasterData!$B$4:$I$1003,5,"False"))</f>
        <v>Sen</v>
      </c>
      <c r="I99" s="3" t="str">
        <f>+VLOOKUP($C99,MasterData!$B$4:$I$1003,6,"false")</f>
        <v>M</v>
      </c>
      <c r="J99" s="26" t="str">
        <f t="shared" si="25"/>
        <v>11</v>
      </c>
      <c r="K99" s="1" t="str">
        <f t="shared" si="27"/>
        <v>HY  11</v>
      </c>
    </row>
    <row r="100" spans="1:14" ht="14.25" customHeight="1" x14ac:dyDescent="0.3">
      <c r="A100" s="1" t="str">
        <f t="shared" si="26"/>
        <v>CRA  8</v>
      </c>
      <c r="B100" s="3">
        <f t="shared" si="28"/>
        <v>97</v>
      </c>
      <c r="C100" s="61">
        <v>379</v>
      </c>
      <c r="D100" s="23" t="s">
        <v>1363</v>
      </c>
      <c r="E100" s="1" t="str">
        <f>+VLOOKUP($C100,MasterData!$B$4:$I$1003,2,"false")</f>
        <v>David</v>
      </c>
      <c r="F100" s="1" t="str">
        <f>+VLOOKUP($C100,MasterData!$B$4:$I$1003,3,"false")</f>
        <v>Tibbals</v>
      </c>
      <c r="G100" s="1" t="str">
        <f>+VLOOKUP($C100,MasterData!$B$4:$I$1003,4,"false")</f>
        <v>CRA</v>
      </c>
      <c r="H100" s="16" t="str">
        <f>+IF(ISNA(VLOOKUP($C100,MasterData!$B$4:$I$1003,5,"False")),"",VLOOKUP($C100,MasterData!$B$4:$I$1003,5,"False"))</f>
        <v>Sen</v>
      </c>
      <c r="I100" s="3" t="str">
        <f>+VLOOKUP($C100,MasterData!$B$4:$I$1003,6,"false")</f>
        <v>M</v>
      </c>
      <c r="J100" s="26" t="str">
        <f t="shared" ref="J100:J110" si="29">TEXT(SUMPRODUCT(--(G100=$G$4:$G$597),--(B100&gt;$B$4:$B$597))+1,0)</f>
        <v>8</v>
      </c>
      <c r="K100" s="1" t="str">
        <f t="shared" si="27"/>
        <v>CRA  8</v>
      </c>
      <c r="N100" t="s">
        <v>154</v>
      </c>
    </row>
    <row r="101" spans="1:14" ht="14.25" customHeight="1" x14ac:dyDescent="0.3">
      <c r="A101" s="1" t="str">
        <f t="shared" si="26"/>
        <v>CSS  2</v>
      </c>
      <c r="B101" s="3">
        <f t="shared" si="28"/>
        <v>98</v>
      </c>
      <c r="C101" s="61">
        <v>427</v>
      </c>
      <c r="D101" s="23" t="s">
        <v>1364</v>
      </c>
      <c r="E101" s="1" t="str">
        <f>+VLOOKUP($C101,MasterData!$B$4:$I$1003,2,"false")</f>
        <v>Martyn</v>
      </c>
      <c r="F101" s="1" t="str">
        <f>+VLOOKUP($C101,MasterData!$B$4:$I$1003,3,"false")</f>
        <v>Flint</v>
      </c>
      <c r="G101" s="1" t="str">
        <f>+VLOOKUP($C101,MasterData!$B$4:$I$1003,4,"false")</f>
        <v>CSS</v>
      </c>
      <c r="H101" s="16" t="str">
        <f>+IF(ISNA(VLOOKUP($C101,MasterData!$B$4:$I$1003,5,"False")),"",VLOOKUP($C101,MasterData!$B$4:$I$1003,5,"False"))</f>
        <v>Sen</v>
      </c>
      <c r="I101" s="3" t="str">
        <f>+VLOOKUP($C101,MasterData!$B$4:$I$1003,6,"false")</f>
        <v>M</v>
      </c>
      <c r="J101" s="26" t="str">
        <f t="shared" si="29"/>
        <v>2</v>
      </c>
      <c r="K101" s="1" t="str">
        <f t="shared" si="27"/>
        <v>CSS  2</v>
      </c>
      <c r="N101" t="s">
        <v>153</v>
      </c>
    </row>
    <row r="102" spans="1:14" ht="14.25" customHeight="1" x14ac:dyDescent="0.3">
      <c r="A102" s="1" t="str">
        <f t="shared" si="26"/>
        <v>GRR  1</v>
      </c>
      <c r="B102" s="3">
        <f t="shared" si="28"/>
        <v>99</v>
      </c>
      <c r="C102" s="61">
        <v>439</v>
      </c>
      <c r="D102" s="23" t="s">
        <v>1365</v>
      </c>
      <c r="E102" s="1" t="str">
        <f>+VLOOKUP($C102,MasterData!$B$4:$I$1003,2,"false")</f>
        <v>Reg</v>
      </c>
      <c r="F102" s="1" t="str">
        <f>+VLOOKUP($C102,MasterData!$B$4:$I$1003,3,"false")</f>
        <v>Shirley</v>
      </c>
      <c r="G102" s="1" t="str">
        <f>+VLOOKUP($C102,MasterData!$B$4:$I$1003,4,"false")</f>
        <v>GRR</v>
      </c>
      <c r="H102" s="16" t="str">
        <f>+IF(ISNA(VLOOKUP($C102,MasterData!$B$4:$I$1003,5,"False")),"",VLOOKUP($C102,MasterData!$B$4:$I$1003,5,"False"))</f>
        <v>Sen</v>
      </c>
      <c r="I102" s="3" t="str">
        <f>+VLOOKUP($C102,MasterData!$B$4:$I$1003,6,"false")</f>
        <v>M</v>
      </c>
      <c r="J102" s="26" t="str">
        <f t="shared" si="29"/>
        <v>1</v>
      </c>
      <c r="K102" s="1" t="str">
        <f t="shared" si="27"/>
        <v>GRR  1</v>
      </c>
      <c r="N102" t="s">
        <v>156</v>
      </c>
    </row>
    <row r="103" spans="1:14" ht="14.25" customHeight="1" x14ac:dyDescent="0.3">
      <c r="A103" s="1" t="str">
        <f t="shared" si="26"/>
        <v>EBR  5</v>
      </c>
      <c r="B103" s="3">
        <f t="shared" si="28"/>
        <v>100</v>
      </c>
      <c r="C103" s="61">
        <v>377</v>
      </c>
      <c r="D103" s="23" t="s">
        <v>1366</v>
      </c>
      <c r="E103" s="1" t="str">
        <f>+VLOOKUP($C103,MasterData!$B$4:$I$1003,2,"false")</f>
        <v>Stephen</v>
      </c>
      <c r="F103" s="1" t="str">
        <f>+VLOOKUP($C103,MasterData!$B$4:$I$1003,3,"false")</f>
        <v>Marsden</v>
      </c>
      <c r="G103" s="1" t="str">
        <f>+VLOOKUP($C103,MasterData!$B$4:$I$1003,4,"false")</f>
        <v>EBR</v>
      </c>
      <c r="H103" s="16" t="str">
        <f>+IF(ISNA(VLOOKUP($C103,MasterData!$B$4:$I$1003,5,"False")),"",VLOOKUP($C103,MasterData!$B$4:$I$1003,5,"False"))</f>
        <v>Sen</v>
      </c>
      <c r="I103" s="3" t="str">
        <f>+VLOOKUP($C103,MasterData!$B$4:$I$1003,6,"false")</f>
        <v>M</v>
      </c>
      <c r="J103" s="26" t="str">
        <f t="shared" si="29"/>
        <v>5</v>
      </c>
      <c r="K103" s="1" t="str">
        <f t="shared" si="27"/>
        <v>EBR  5</v>
      </c>
      <c r="N103" t="s">
        <v>152</v>
      </c>
    </row>
    <row r="104" spans="1:14" ht="14.25" customHeight="1" x14ac:dyDescent="0.3">
      <c r="A104" s="1" t="str">
        <f t="shared" si="26"/>
        <v>HBS  8</v>
      </c>
      <c r="B104" s="3">
        <f t="shared" si="28"/>
        <v>101</v>
      </c>
      <c r="C104" s="61">
        <v>371</v>
      </c>
      <c r="D104" s="23" t="s">
        <v>1367</v>
      </c>
      <c r="E104" s="1" t="str">
        <f>+VLOOKUP($C104,MasterData!$B$4:$I$1003,2,"false")</f>
        <v>Ronald</v>
      </c>
      <c r="F104" s="1" t="str">
        <f>+VLOOKUP($C104,MasterData!$B$4:$I$1003,3,"false")</f>
        <v>Shannon</v>
      </c>
      <c r="G104" s="1" t="str">
        <f>+VLOOKUP($C104,MasterData!$B$4:$I$1003,4,"false")</f>
        <v>HBS</v>
      </c>
      <c r="H104" s="16" t="str">
        <f>+IF(ISNA(VLOOKUP($C104,MasterData!$B$4:$I$1003,5,"False")),"",VLOOKUP($C104,MasterData!$B$4:$I$1003,5,"False"))</f>
        <v>Sen</v>
      </c>
      <c r="I104" s="3" t="str">
        <f>+VLOOKUP($C104,MasterData!$B$4:$I$1003,6,"false")</f>
        <v>M</v>
      </c>
      <c r="J104" s="26" t="str">
        <f t="shared" si="29"/>
        <v>8</v>
      </c>
      <c r="K104" s="1" t="str">
        <f t="shared" si="27"/>
        <v>HBS  8</v>
      </c>
      <c r="N104" t="s">
        <v>596</v>
      </c>
    </row>
    <row r="105" spans="1:14" ht="14.25" customHeight="1" x14ac:dyDescent="0.3">
      <c r="A105" s="1" t="str">
        <f t="shared" ref="A105:A110" si="30">+K105</f>
        <v>CSS  3</v>
      </c>
      <c r="B105" s="3">
        <f t="shared" si="28"/>
        <v>102</v>
      </c>
      <c r="C105" s="61">
        <v>327</v>
      </c>
      <c r="D105" s="23" t="s">
        <v>1368</v>
      </c>
      <c r="E105" s="1" t="str">
        <f>+VLOOKUP($C105,MasterData!$B$4:$I$1003,2,"false")</f>
        <v>Richard</v>
      </c>
      <c r="F105" s="1" t="str">
        <f>+VLOOKUP($C105,MasterData!$B$4:$I$1003,3,"false")</f>
        <v>Bryant</v>
      </c>
      <c r="G105" s="1" t="str">
        <f>+VLOOKUP($C105,MasterData!$B$4:$I$1003,4,"false")</f>
        <v>CSS</v>
      </c>
      <c r="H105" s="16" t="str">
        <f>+IF(ISNA(VLOOKUP($C105,MasterData!$B$4:$I$1003,5,"False")),"",VLOOKUP($C105,MasterData!$B$4:$I$1003,5,"False"))</f>
        <v>Sen</v>
      </c>
      <c r="I105" s="3" t="str">
        <f>+VLOOKUP($C105,MasterData!$B$4:$I$1003,6,"false")</f>
        <v>M</v>
      </c>
      <c r="J105" s="26" t="str">
        <f t="shared" si="29"/>
        <v>3</v>
      </c>
      <c r="K105" s="1" t="str">
        <f t="shared" ref="K105:K110" si="31">+G105&amp;"  "&amp;J105</f>
        <v>CSS  3</v>
      </c>
      <c r="N105" t="s">
        <v>157</v>
      </c>
    </row>
    <row r="106" spans="1:14" ht="14.25" customHeight="1" x14ac:dyDescent="0.3">
      <c r="A106" s="1" t="str">
        <f t="shared" si="30"/>
        <v>HBS  9</v>
      </c>
      <c r="B106" s="3">
        <f t="shared" si="28"/>
        <v>103</v>
      </c>
      <c r="C106" s="61">
        <v>415</v>
      </c>
      <c r="D106" s="23" t="s">
        <v>1369</v>
      </c>
      <c r="E106" s="1" t="str">
        <f>+VLOOKUP($C106,MasterData!$B$4:$I$1003,2,"false")</f>
        <v>Keith</v>
      </c>
      <c r="F106" s="1" t="str">
        <f>+VLOOKUP($C106,MasterData!$B$4:$I$1003,3,"false")</f>
        <v>Beckley</v>
      </c>
      <c r="G106" s="1" t="str">
        <f>+VLOOKUP($C106,MasterData!$B$4:$I$1003,4,"false")</f>
        <v>HBS</v>
      </c>
      <c r="H106" s="16" t="str">
        <f>+IF(ISNA(VLOOKUP($C106,MasterData!$B$4:$I$1003,5,"False")),"",VLOOKUP($C106,MasterData!$B$4:$I$1003,5,"False"))</f>
        <v>Sen</v>
      </c>
      <c r="I106" s="3" t="str">
        <f>+VLOOKUP($C106,MasterData!$B$4:$I$1003,6,"false")</f>
        <v>M</v>
      </c>
      <c r="J106" s="26" t="str">
        <f t="shared" si="29"/>
        <v>9</v>
      </c>
      <c r="K106" s="1" t="str">
        <f t="shared" si="31"/>
        <v>HBS  9</v>
      </c>
      <c r="N106" t="s">
        <v>348</v>
      </c>
    </row>
    <row r="107" spans="1:14" ht="14.25" customHeight="1" x14ac:dyDescent="0.3">
      <c r="A107" s="1" t="str">
        <f t="shared" si="30"/>
        <v>HAI  1</v>
      </c>
      <c r="B107" s="3">
        <f t="shared" si="28"/>
        <v>104</v>
      </c>
      <c r="C107" s="61">
        <v>398</v>
      </c>
      <c r="D107" s="23" t="s">
        <v>1370</v>
      </c>
      <c r="E107" s="1" t="str">
        <f>+VLOOKUP($C107,MasterData!$B$4:$I$1003,2,"false")</f>
        <v>Douglas</v>
      </c>
      <c r="F107" s="1" t="str">
        <f>+VLOOKUP($C107,MasterData!$B$4:$I$1003,3,"false")</f>
        <v>Wood</v>
      </c>
      <c r="G107" s="1" t="str">
        <f>+VLOOKUP($C107,MasterData!$B$4:$I$1003,4,"false")</f>
        <v>HAI</v>
      </c>
      <c r="H107" s="16" t="str">
        <f>+IF(ISNA(VLOOKUP($C107,MasterData!$B$4:$I$1003,5,"False")),"",VLOOKUP($C107,MasterData!$B$4:$I$1003,5,"False"))</f>
        <v>Sen</v>
      </c>
      <c r="I107" s="3" t="str">
        <f>+VLOOKUP($C107,MasterData!$B$4:$I$1003,6,"false")</f>
        <v>M</v>
      </c>
      <c r="J107" s="26" t="str">
        <f t="shared" si="29"/>
        <v>1</v>
      </c>
      <c r="K107" s="1" t="str">
        <f t="shared" si="31"/>
        <v>HAI  1</v>
      </c>
      <c r="N107" t="s">
        <v>352</v>
      </c>
    </row>
    <row r="108" spans="1:14" ht="14.25" customHeight="1" x14ac:dyDescent="0.3">
      <c r="A108" s="1" t="str">
        <f t="shared" si="30"/>
        <v>CRA  9</v>
      </c>
      <c r="B108" s="3">
        <f t="shared" si="28"/>
        <v>105</v>
      </c>
      <c r="C108" s="61">
        <v>374</v>
      </c>
      <c r="D108" s="23" t="s">
        <v>1371</v>
      </c>
      <c r="E108" s="1" t="str">
        <f>+VLOOKUP($C108,MasterData!$B$4:$I$1003,2,"false")</f>
        <v>Dave</v>
      </c>
      <c r="F108" s="1" t="str">
        <f>+VLOOKUP($C108,MasterData!$B$4:$I$1003,3,"false")</f>
        <v>Beattie</v>
      </c>
      <c r="G108" s="1" t="str">
        <f>+VLOOKUP($C108,MasterData!$B$4:$I$1003,4,"false")</f>
        <v>CRA</v>
      </c>
      <c r="H108" s="16" t="str">
        <f>+IF(ISNA(VLOOKUP($C108,MasterData!$B$4:$I$1003,5,"False")),"",VLOOKUP($C108,MasterData!$B$4:$I$1003,5,"False"))</f>
        <v>Sen</v>
      </c>
      <c r="I108" s="3" t="str">
        <f>+VLOOKUP($C108,MasterData!$B$4:$I$1003,6,"false")</f>
        <v>M</v>
      </c>
      <c r="J108" s="26" t="str">
        <f t="shared" si="29"/>
        <v>9</v>
      </c>
      <c r="K108" s="1" t="str">
        <f t="shared" si="31"/>
        <v>CRA  9</v>
      </c>
      <c r="N108" t="s">
        <v>624</v>
      </c>
    </row>
    <row r="109" spans="1:14" ht="14.25" customHeight="1" x14ac:dyDescent="0.3">
      <c r="A109" s="1" t="str">
        <f t="shared" si="30"/>
        <v>CHI  7</v>
      </c>
      <c r="B109" s="3">
        <f t="shared" si="28"/>
        <v>106</v>
      </c>
      <c r="C109" s="61">
        <v>431</v>
      </c>
      <c r="D109" s="23" t="s">
        <v>1372</v>
      </c>
      <c r="E109" s="1" t="str">
        <f>+VLOOKUP($C109,MasterData!$B$4:$I$1003,2,"false")</f>
        <v>Peter</v>
      </c>
      <c r="F109" s="1" t="str">
        <f>+VLOOKUP($C109,MasterData!$B$4:$I$1003,3,"false")</f>
        <v>Anderson</v>
      </c>
      <c r="G109" s="1" t="str">
        <f>+VLOOKUP($C109,MasterData!$B$4:$I$1003,4,"false")</f>
        <v>CHI</v>
      </c>
      <c r="H109" s="16" t="str">
        <f>+IF(ISNA(VLOOKUP($C109,MasterData!$B$4:$I$1003,5,"False")),"",VLOOKUP($C109,MasterData!$B$4:$I$1003,5,"False"))</f>
        <v>Sen</v>
      </c>
      <c r="I109" s="3" t="str">
        <f>+VLOOKUP($C109,MasterData!$B$4:$I$1003,6,"false")</f>
        <v>M</v>
      </c>
      <c r="J109" s="26" t="str">
        <f t="shared" si="29"/>
        <v>7</v>
      </c>
      <c r="K109" s="1" t="str">
        <f t="shared" si="31"/>
        <v>CHI  7</v>
      </c>
      <c r="N109" t="s">
        <v>470</v>
      </c>
    </row>
    <row r="110" spans="1:14" ht="14.25" customHeight="1" x14ac:dyDescent="0.3">
      <c r="A110" s="1" t="str">
        <f t="shared" si="30"/>
        <v>CSS  4</v>
      </c>
      <c r="B110" s="3">
        <f t="shared" si="28"/>
        <v>107</v>
      </c>
      <c r="C110" s="61">
        <v>383</v>
      </c>
      <c r="D110" s="23" t="s">
        <v>1373</v>
      </c>
      <c r="E110" s="1" t="str">
        <f>+VLOOKUP($C110,MasterData!$B$4:$I$1003,2,"false")</f>
        <v>James</v>
      </c>
      <c r="F110" s="1" t="str">
        <f>+VLOOKUP($C110,MasterData!$B$4:$I$1003,3,"false")</f>
        <v>Mason</v>
      </c>
      <c r="G110" s="1" t="str">
        <f>+VLOOKUP($C110,MasterData!$B$4:$I$1003,4,"false")</f>
        <v>CSS</v>
      </c>
      <c r="H110" s="16" t="str">
        <f>+IF(ISNA(VLOOKUP($C110,MasterData!$B$4:$I$1003,5,"False")),"",VLOOKUP($C110,MasterData!$B$4:$I$1003,5,"False"))</f>
        <v>Sen</v>
      </c>
      <c r="I110" s="3" t="str">
        <f>+VLOOKUP($C110,MasterData!$B$4:$I$1003,6,"false")</f>
        <v>M</v>
      </c>
      <c r="J110" s="26" t="str">
        <f t="shared" si="29"/>
        <v>4</v>
      </c>
      <c r="K110" s="1" t="str">
        <f t="shared" si="31"/>
        <v>CSS  4</v>
      </c>
      <c r="N110" t="s">
        <v>568</v>
      </c>
    </row>
    <row r="111" spans="1:14" ht="14.25" customHeight="1" x14ac:dyDescent="0.3">
      <c r="A111" s="1" t="str">
        <f t="shared" ref="A111" si="32">+K111</f>
        <v>CSS  5</v>
      </c>
      <c r="B111" s="3">
        <f t="shared" si="28"/>
        <v>108</v>
      </c>
      <c r="C111" s="61">
        <v>334</v>
      </c>
      <c r="D111" s="23" t="s">
        <v>1374</v>
      </c>
      <c r="E111" s="1" t="str">
        <f>+VLOOKUP($C111,MasterData!$B$4:$I$1003,2,"false")</f>
        <v>Jim</v>
      </c>
      <c r="F111" s="1" t="str">
        <f>+VLOOKUP($C111,MasterData!$B$4:$I$1003,3,"false")</f>
        <v>Scott</v>
      </c>
      <c r="G111" s="1" t="str">
        <f>+VLOOKUP($C111,MasterData!$B$4:$I$1003,4,"false")</f>
        <v>CSS</v>
      </c>
      <c r="H111" s="16" t="str">
        <f>+IF(ISNA(VLOOKUP($C111,MasterData!$B$4:$I$1003,5,"False")),"",VLOOKUP($C111,MasterData!$B$4:$I$1003,5,"False"))</f>
        <v>Sen</v>
      </c>
      <c r="I111" s="3" t="str">
        <f>+VLOOKUP($C111,MasterData!$B$4:$I$1003,6,"false")</f>
        <v>M</v>
      </c>
      <c r="J111" s="26" t="str">
        <f t="shared" ref="J111" si="33">TEXT(SUMPRODUCT(--(G111=$G$4:$G$597),--(B111&gt;$B$4:$B$597))+1,0)</f>
        <v>5</v>
      </c>
      <c r="K111" s="1" t="str">
        <f t="shared" ref="K111" si="34">+G111&amp;"  "&amp;J111</f>
        <v>CSS  5</v>
      </c>
      <c r="N111" t="s">
        <v>158</v>
      </c>
    </row>
    <row r="112" spans="1:14" ht="14.25" customHeight="1" x14ac:dyDescent="0.3">
      <c r="A112" s="1"/>
      <c r="B112" s="3"/>
      <c r="C112" s="1"/>
      <c r="D112" s="23"/>
      <c r="E112" s="1"/>
      <c r="F112" s="1"/>
      <c r="G112" s="1"/>
      <c r="H112" s="16"/>
      <c r="I112" s="3"/>
      <c r="J112" s="26"/>
      <c r="K112" s="1"/>
      <c r="N112" t="s">
        <v>155</v>
      </c>
    </row>
    <row r="113" spans="1:17" ht="14.25" customHeight="1" x14ac:dyDescent="0.3">
      <c r="C113"/>
      <c r="D113"/>
      <c r="E113" s="1"/>
      <c r="F113" s="1"/>
      <c r="G113" s="1"/>
      <c r="H113" s="16"/>
      <c r="I113" s="3"/>
      <c r="J113" s="26"/>
      <c r="K113" s="1"/>
      <c r="N113" t="s">
        <v>636</v>
      </c>
    </row>
    <row r="114" spans="1:17" ht="14.25" customHeight="1" x14ac:dyDescent="0.3">
      <c r="A114" s="1"/>
      <c r="B114" s="3"/>
      <c r="C114" s="1"/>
      <c r="D114" s="23"/>
      <c r="E114" s="1"/>
      <c r="F114" s="1"/>
      <c r="G114" s="1"/>
      <c r="H114" s="16"/>
      <c r="I114" s="3"/>
      <c r="J114" s="26"/>
      <c r="K114" s="1"/>
      <c r="N114" t="s">
        <v>402</v>
      </c>
    </row>
    <row r="115" spans="1:17" ht="14.25" customHeight="1" x14ac:dyDescent="0.3">
      <c r="A115" s="1"/>
      <c r="B115" s="3"/>
      <c r="C115" s="1"/>
      <c r="D115" s="23"/>
      <c r="E115" s="1"/>
      <c r="F115" s="1"/>
      <c r="G115" s="1"/>
      <c r="H115" s="16"/>
      <c r="I115" s="3"/>
      <c r="J115" s="26"/>
      <c r="K115" s="1"/>
      <c r="N115" t="s">
        <v>641</v>
      </c>
    </row>
    <row r="116" spans="1:17" ht="14.25" customHeight="1" x14ac:dyDescent="0.3">
      <c r="A116" s="1"/>
      <c r="B116" s="3"/>
      <c r="C116" s="1"/>
      <c r="D116" s="23"/>
      <c r="E116" s="1"/>
      <c r="F116" s="1"/>
      <c r="G116" s="1"/>
      <c r="H116" s="16"/>
      <c r="I116" s="3"/>
      <c r="J116" s="26"/>
      <c r="K116" s="1"/>
      <c r="N116" t="s">
        <v>168</v>
      </c>
    </row>
    <row r="117" spans="1:17" ht="14.25" customHeight="1" x14ac:dyDescent="0.3">
      <c r="A117" s="1"/>
      <c r="B117" s="3"/>
      <c r="C117" s="1"/>
      <c r="D117" s="23"/>
      <c r="E117" s="1"/>
      <c r="F117" s="1"/>
      <c r="G117" s="1"/>
      <c r="H117" s="16"/>
      <c r="I117" s="3"/>
      <c r="J117" s="26"/>
      <c r="K117" s="1"/>
      <c r="N117" t="s">
        <v>614</v>
      </c>
    </row>
    <row r="118" spans="1:17" ht="14.25" customHeight="1" x14ac:dyDescent="0.3">
      <c r="A118" s="1"/>
      <c r="B118" s="3"/>
      <c r="C118" s="1"/>
      <c r="D118" s="23"/>
      <c r="E118" s="1"/>
      <c r="F118" s="1"/>
      <c r="G118" s="1"/>
      <c r="H118" s="16"/>
      <c r="I118" s="3"/>
      <c r="J118" s="26"/>
      <c r="K118" s="1"/>
      <c r="N118" t="s">
        <v>435</v>
      </c>
    </row>
    <row r="119" spans="1:17" ht="14.25" customHeight="1" x14ac:dyDescent="0.3">
      <c r="A119" s="1"/>
      <c r="B119" s="3"/>
      <c r="C119" s="1"/>
      <c r="D119" s="23"/>
      <c r="E119" s="1"/>
      <c r="F119" s="1"/>
      <c r="G119" s="1"/>
      <c r="H119" s="16"/>
      <c r="I119" s="3"/>
      <c r="J119" s="26"/>
      <c r="K119" s="1"/>
      <c r="N119" t="s">
        <v>411</v>
      </c>
    </row>
    <row r="120" spans="1:17" ht="14.25" customHeight="1" x14ac:dyDescent="0.3">
      <c r="A120" s="1"/>
      <c r="B120" s="3"/>
      <c r="C120" s="1"/>
      <c r="D120" s="23"/>
      <c r="E120" s="1"/>
      <c r="F120" s="1"/>
      <c r="G120" s="1"/>
      <c r="H120" s="16"/>
      <c r="I120" s="3"/>
      <c r="J120" s="26"/>
      <c r="K120" s="1"/>
      <c r="N120" t="s">
        <v>161</v>
      </c>
    </row>
    <row r="121" spans="1:17" ht="14.25" customHeight="1" x14ac:dyDescent="0.3">
      <c r="A121" s="1"/>
      <c r="B121" s="3"/>
      <c r="C121" s="1"/>
      <c r="D121" s="23"/>
      <c r="E121" s="1"/>
      <c r="F121" s="1"/>
      <c r="G121" s="1"/>
      <c r="H121" s="16"/>
      <c r="I121" s="3"/>
      <c r="J121" s="26"/>
      <c r="K121" s="1"/>
    </row>
    <row r="122" spans="1:17" ht="14.25" customHeight="1" x14ac:dyDescent="0.3">
      <c r="A122" s="1"/>
      <c r="B122" s="3"/>
      <c r="C122" s="1"/>
      <c r="D122" s="23"/>
      <c r="E122" s="1"/>
      <c r="F122" s="1"/>
      <c r="G122" s="1"/>
      <c r="H122" s="16"/>
      <c r="I122" s="3"/>
      <c r="J122" s="26"/>
      <c r="K122" s="1"/>
    </row>
    <row r="123" spans="1:17" ht="14.25" customHeight="1" x14ac:dyDescent="0.3">
      <c r="A123" s="1"/>
      <c r="B123" s="3"/>
      <c r="C123" s="1"/>
      <c r="D123" s="23"/>
      <c r="E123" s="1"/>
      <c r="F123" s="1"/>
      <c r="G123" s="1"/>
      <c r="H123" s="16"/>
      <c r="I123" s="3"/>
      <c r="J123" s="26"/>
      <c r="K123" s="1"/>
    </row>
    <row r="124" spans="1:17" ht="14.25" customHeight="1" x14ac:dyDescent="0.3">
      <c r="A124" s="1"/>
      <c r="B124" s="3"/>
      <c r="C124" s="1"/>
      <c r="D124" s="23"/>
      <c r="E124" s="1"/>
      <c r="F124" s="1"/>
      <c r="G124" s="1"/>
      <c r="H124" s="16"/>
      <c r="I124" s="3"/>
      <c r="J124" s="26"/>
      <c r="K124" s="1"/>
    </row>
    <row r="125" spans="1:17" ht="14.25" customHeight="1" x14ac:dyDescent="0.3">
      <c r="A125" s="1"/>
      <c r="B125" s="3"/>
      <c r="C125" s="1"/>
      <c r="D125" s="23"/>
      <c r="E125" s="1"/>
      <c r="F125" s="1"/>
      <c r="G125" s="1"/>
      <c r="H125" s="16"/>
      <c r="I125" s="3"/>
      <c r="J125" s="26"/>
      <c r="K125" s="1"/>
    </row>
    <row r="126" spans="1:17" ht="14.25" customHeight="1" x14ac:dyDescent="0.3">
      <c r="A126" s="1"/>
      <c r="B126" s="3"/>
      <c r="C126" s="1"/>
      <c r="D126" s="23"/>
      <c r="E126" s="1"/>
      <c r="F126" s="1"/>
      <c r="G126" s="1"/>
      <c r="H126" s="16"/>
      <c r="I126" s="3"/>
      <c r="J126" s="26"/>
      <c r="K126" s="1"/>
      <c r="O126" s="1"/>
      <c r="P126" s="1"/>
      <c r="Q126" s="1"/>
    </row>
    <row r="127" spans="1:17" ht="14.25" customHeight="1" x14ac:dyDescent="0.3">
      <c r="A127" s="1"/>
      <c r="B127" s="3"/>
      <c r="C127" s="1"/>
      <c r="D127" s="23"/>
      <c r="E127" s="1"/>
      <c r="F127" s="1"/>
      <c r="G127" s="1"/>
      <c r="H127" s="16"/>
      <c r="I127" s="3"/>
      <c r="J127" s="26"/>
      <c r="K127" s="1"/>
    </row>
    <row r="128" spans="1:17" ht="14.25" customHeight="1" x14ac:dyDescent="0.3">
      <c r="A128" s="1"/>
      <c r="B128" s="3"/>
      <c r="C128" s="1"/>
      <c r="D128" s="23"/>
      <c r="E128" s="1"/>
      <c r="F128" s="1"/>
      <c r="G128" s="1"/>
      <c r="H128" s="16"/>
      <c r="I128" s="3"/>
      <c r="J128" s="26"/>
      <c r="K128" s="1"/>
    </row>
    <row r="129" spans="1:11" ht="14.25" customHeight="1" x14ac:dyDescent="0.3">
      <c r="A129" s="1"/>
      <c r="B129" s="3"/>
      <c r="C129" s="1"/>
      <c r="D129" s="23"/>
      <c r="E129" s="1"/>
      <c r="F129" s="1"/>
      <c r="G129" s="1"/>
      <c r="H129" s="16"/>
      <c r="I129" s="3"/>
      <c r="J129" s="26"/>
      <c r="K129" s="1"/>
    </row>
    <row r="130" spans="1:11" ht="14.25" customHeight="1" x14ac:dyDescent="0.3">
      <c r="A130" s="1"/>
      <c r="B130" s="3"/>
      <c r="C130" s="1"/>
      <c r="D130" s="23"/>
      <c r="E130" s="1"/>
      <c r="F130" s="1"/>
      <c r="G130" s="1"/>
      <c r="H130" s="16"/>
      <c r="I130" s="3"/>
      <c r="J130" s="26"/>
      <c r="K130" s="1"/>
    </row>
    <row r="131" spans="1:11" ht="14.25" customHeight="1" x14ac:dyDescent="0.3">
      <c r="A131" s="1"/>
      <c r="B131" s="3"/>
      <c r="C131" s="1"/>
      <c r="D131" s="23"/>
      <c r="E131" s="1"/>
      <c r="F131" s="1"/>
      <c r="G131" s="1"/>
      <c r="H131" s="16"/>
      <c r="I131" s="3"/>
      <c r="J131" s="26"/>
      <c r="K131" s="1"/>
    </row>
    <row r="132" spans="1:11" ht="14.25" customHeight="1" x14ac:dyDescent="0.3">
      <c r="A132" s="1"/>
      <c r="B132" s="3"/>
      <c r="C132" s="1"/>
      <c r="D132" s="23"/>
      <c r="E132" s="1"/>
      <c r="F132" s="1"/>
      <c r="G132" s="1"/>
      <c r="H132" s="16"/>
      <c r="I132" s="3"/>
      <c r="J132" s="26"/>
      <c r="K132" s="1"/>
    </row>
    <row r="133" spans="1:11" ht="14.25" customHeight="1" x14ac:dyDescent="0.3">
      <c r="A133" s="1"/>
      <c r="B133" s="3"/>
      <c r="C133" s="1"/>
      <c r="D133" s="23"/>
      <c r="E133" s="1"/>
      <c r="F133" s="1"/>
      <c r="G133" s="1"/>
      <c r="H133" s="16"/>
      <c r="I133" s="3"/>
      <c r="J133" s="26"/>
      <c r="K133" s="1"/>
    </row>
    <row r="134" spans="1:11" ht="14.25" customHeight="1" x14ac:dyDescent="0.3">
      <c r="A134" s="1"/>
      <c r="B134" s="3"/>
      <c r="C134" s="1"/>
      <c r="D134" s="23"/>
      <c r="E134" s="1"/>
      <c r="F134" s="1"/>
      <c r="G134" s="1"/>
      <c r="H134" s="16"/>
      <c r="I134" s="3"/>
      <c r="J134" s="26"/>
      <c r="K134" s="1"/>
    </row>
    <row r="135" spans="1:11" ht="14.25" customHeight="1" x14ac:dyDescent="0.3">
      <c r="A135" s="1"/>
      <c r="B135" s="3"/>
      <c r="C135" s="1"/>
      <c r="D135" s="23"/>
      <c r="E135" s="1"/>
      <c r="F135" s="1"/>
      <c r="G135" s="1"/>
      <c r="H135" s="16"/>
      <c r="I135" s="3"/>
      <c r="J135" s="26"/>
      <c r="K135" s="1"/>
    </row>
    <row r="136" spans="1:11" ht="14.25" customHeight="1" x14ac:dyDescent="0.3">
      <c r="A136" s="1"/>
      <c r="B136" s="3"/>
      <c r="C136" s="1"/>
      <c r="D136" s="23"/>
      <c r="E136" s="1"/>
      <c r="F136" s="1"/>
      <c r="G136" s="1"/>
      <c r="H136" s="16"/>
      <c r="I136" s="3"/>
      <c r="J136" s="26"/>
      <c r="K136" s="1"/>
    </row>
    <row r="137" spans="1:11" ht="14.25" customHeight="1" x14ac:dyDescent="0.3">
      <c r="A137" s="1"/>
      <c r="B137" s="3"/>
      <c r="C137" s="1"/>
      <c r="D137" s="23"/>
      <c r="E137" s="1"/>
      <c r="F137" s="1"/>
      <c r="G137" s="1"/>
      <c r="H137" s="16"/>
      <c r="I137" s="3"/>
      <c r="J137" s="26"/>
      <c r="K137" s="1"/>
    </row>
    <row r="138" spans="1:11" ht="14.25" customHeight="1" x14ac:dyDescent="0.3">
      <c r="A138" s="1"/>
      <c r="B138" s="3"/>
      <c r="C138" s="1"/>
      <c r="D138" s="23"/>
      <c r="E138" s="1"/>
      <c r="F138" s="1"/>
      <c r="G138" s="1"/>
      <c r="H138" s="16"/>
      <c r="I138" s="3"/>
      <c r="J138" s="26"/>
      <c r="K138" s="1"/>
    </row>
    <row r="139" spans="1:11" ht="14.25" customHeight="1" x14ac:dyDescent="0.3">
      <c r="A139" s="1"/>
      <c r="B139" s="3"/>
      <c r="C139" s="1"/>
      <c r="D139" s="23"/>
      <c r="E139" s="1"/>
      <c r="F139" s="1"/>
      <c r="G139" s="1"/>
      <c r="H139" s="16"/>
      <c r="I139" s="3"/>
      <c r="J139" s="26"/>
      <c r="K139" s="1"/>
    </row>
    <row r="140" spans="1:11" ht="14.25" customHeight="1" x14ac:dyDescent="0.3">
      <c r="A140" s="1"/>
      <c r="B140" s="3"/>
      <c r="C140" s="1"/>
      <c r="D140" s="23"/>
      <c r="E140" s="1"/>
      <c r="F140" s="1"/>
      <c r="G140" s="1"/>
      <c r="H140" s="16"/>
      <c r="I140" s="3"/>
      <c r="J140" s="26"/>
      <c r="K140" s="1"/>
    </row>
    <row r="141" spans="1:11" ht="14.25" customHeight="1" x14ac:dyDescent="0.3">
      <c r="A141" s="1"/>
      <c r="B141" s="3"/>
      <c r="C141" s="1"/>
      <c r="D141" s="23"/>
      <c r="E141" s="1"/>
      <c r="F141" s="1"/>
      <c r="G141" s="1"/>
      <c r="H141" s="16"/>
      <c r="I141" s="3"/>
      <c r="J141" s="26"/>
      <c r="K141" s="1"/>
    </row>
    <row r="142" spans="1:11" ht="14.25" customHeight="1" x14ac:dyDescent="0.3">
      <c r="A142" s="1"/>
      <c r="B142" s="3"/>
      <c r="C142" s="1"/>
      <c r="D142" s="23"/>
      <c r="E142" s="1"/>
      <c r="F142" s="1"/>
      <c r="G142" s="1"/>
      <c r="H142" s="16"/>
      <c r="I142" s="3"/>
      <c r="J142" s="26"/>
      <c r="K142" s="1"/>
    </row>
    <row r="143" spans="1:11" ht="14.25" customHeight="1" x14ac:dyDescent="0.3">
      <c r="A143" s="1"/>
      <c r="B143" s="3"/>
      <c r="C143" s="1"/>
      <c r="D143" s="23"/>
      <c r="E143" s="1"/>
      <c r="F143" s="1"/>
      <c r="G143" s="1"/>
      <c r="H143" s="16"/>
      <c r="I143" s="3"/>
      <c r="J143" s="26"/>
      <c r="K143" s="1"/>
    </row>
    <row r="144" spans="1:11" ht="14.25" customHeight="1" x14ac:dyDescent="0.3">
      <c r="A144" s="1"/>
      <c r="B144" s="3"/>
      <c r="C144" s="1"/>
      <c r="D144" s="23"/>
      <c r="E144" s="1"/>
      <c r="F144" s="1"/>
      <c r="G144" s="1"/>
      <c r="H144" s="16"/>
      <c r="I144" s="3"/>
      <c r="J144" s="26"/>
      <c r="K144" s="1"/>
    </row>
    <row r="145" spans="1:11" ht="14.25" customHeight="1" x14ac:dyDescent="0.3">
      <c r="A145" s="1"/>
      <c r="B145" s="3"/>
      <c r="C145" s="1"/>
      <c r="D145" s="23"/>
      <c r="E145" s="1"/>
      <c r="F145" s="1"/>
      <c r="G145" s="1"/>
      <c r="H145" s="16"/>
      <c r="I145" s="3"/>
      <c r="J145" s="26"/>
      <c r="K145" s="1"/>
    </row>
    <row r="146" spans="1:11" ht="14.25" customHeight="1" x14ac:dyDescent="0.3">
      <c r="A146" s="1"/>
      <c r="B146" s="3"/>
      <c r="C146" s="1"/>
      <c r="D146" s="23"/>
      <c r="E146" s="1"/>
      <c r="F146" s="1"/>
      <c r="G146" s="1"/>
      <c r="H146" s="16"/>
      <c r="I146" s="3"/>
      <c r="J146" s="26"/>
      <c r="K146" s="1"/>
    </row>
    <row r="147" spans="1:11" ht="14.25" customHeight="1" x14ac:dyDescent="0.3">
      <c r="A147" s="1"/>
      <c r="B147" s="3"/>
      <c r="C147" s="1"/>
      <c r="D147" s="23"/>
      <c r="E147" s="1"/>
      <c r="F147" s="1"/>
      <c r="G147" s="1"/>
      <c r="H147" s="16"/>
      <c r="I147" s="3"/>
      <c r="J147" s="26"/>
      <c r="K147" s="1"/>
    </row>
    <row r="148" spans="1:11" ht="14.25" customHeight="1" x14ac:dyDescent="0.3">
      <c r="A148" s="1"/>
      <c r="B148" s="3"/>
      <c r="C148" s="1"/>
      <c r="D148" s="23"/>
      <c r="E148" s="1"/>
      <c r="F148" s="1"/>
      <c r="G148" s="1"/>
      <c r="H148" s="16"/>
      <c r="I148" s="3"/>
      <c r="J148" s="26"/>
      <c r="K148" s="1"/>
    </row>
    <row r="149" spans="1:11" ht="14.25" customHeight="1" x14ac:dyDescent="0.3">
      <c r="A149" s="1"/>
      <c r="B149" s="3"/>
      <c r="C149" s="1"/>
      <c r="D149" s="23"/>
      <c r="E149" s="1"/>
      <c r="F149" s="1"/>
      <c r="G149" s="1"/>
      <c r="H149" s="16"/>
      <c r="I149" s="3"/>
      <c r="J149" s="26"/>
      <c r="K149" s="1"/>
    </row>
    <row r="150" spans="1:11" ht="14.25" customHeight="1" x14ac:dyDescent="0.3">
      <c r="A150" s="1"/>
      <c r="B150" s="3"/>
      <c r="C150" s="1"/>
      <c r="D150" s="23"/>
      <c r="E150" s="1"/>
      <c r="F150" s="1"/>
      <c r="G150" s="1"/>
      <c r="H150" s="16"/>
      <c r="I150" s="3"/>
      <c r="J150" s="26"/>
      <c r="K150" s="1"/>
    </row>
    <row r="151" spans="1:11" ht="14.25" customHeight="1" x14ac:dyDescent="0.3">
      <c r="A151" s="1"/>
      <c r="B151" s="3"/>
      <c r="D151" s="23"/>
      <c r="E151" s="1"/>
      <c r="F151" s="1"/>
      <c r="G151" s="1"/>
      <c r="H151" s="16"/>
      <c r="I151" s="3"/>
      <c r="J151" s="26"/>
      <c r="K151" s="1"/>
    </row>
    <row r="152" spans="1:11" ht="14.25" customHeight="1" x14ac:dyDescent="0.3">
      <c r="A152" s="1"/>
      <c r="B152" s="3"/>
      <c r="D152" s="23"/>
      <c r="E152" s="1"/>
      <c r="F152" s="1"/>
      <c r="G152" s="1"/>
      <c r="H152" s="16"/>
      <c r="I152" s="3"/>
      <c r="J152" s="26"/>
      <c r="K152" s="1"/>
    </row>
    <row r="153" spans="1:11" ht="14.25" customHeight="1" x14ac:dyDescent="0.3">
      <c r="A153" s="1"/>
      <c r="B153" s="3"/>
      <c r="D153" s="23"/>
      <c r="E153" s="1"/>
      <c r="F153" s="1"/>
      <c r="G153" s="1"/>
      <c r="H153" s="16"/>
      <c r="I153" s="3"/>
      <c r="J153" s="26"/>
      <c r="K153" s="1"/>
    </row>
    <row r="154" spans="1:11" ht="14.25" customHeight="1" x14ac:dyDescent="0.3">
      <c r="A154" s="1"/>
      <c r="B154" s="3"/>
      <c r="C154" s="25"/>
      <c r="D154" s="23"/>
      <c r="E154" s="1"/>
      <c r="F154" s="1"/>
      <c r="G154" s="1"/>
      <c r="H154" s="16"/>
      <c r="I154" s="3"/>
      <c r="J154" s="26"/>
      <c r="K154" s="1"/>
    </row>
    <row r="155" spans="1:11" ht="14.25" customHeight="1" x14ac:dyDescent="0.3">
      <c r="A155" s="1"/>
      <c r="B155" s="3"/>
      <c r="C155" s="25"/>
      <c r="D155" s="23"/>
      <c r="E155" s="1"/>
      <c r="F155" s="1"/>
      <c r="G155" s="1"/>
      <c r="H155" s="16"/>
      <c r="I155" s="3"/>
      <c r="J155" s="26"/>
      <c r="K155" s="1"/>
    </row>
    <row r="156" spans="1:11" ht="14.25" customHeight="1" x14ac:dyDescent="0.3">
      <c r="A156" s="1"/>
      <c r="B156" s="3"/>
      <c r="C156" s="25"/>
      <c r="D156" s="23"/>
      <c r="E156" s="1"/>
      <c r="F156" s="1"/>
      <c r="G156" s="1"/>
      <c r="H156" s="16"/>
      <c r="I156" s="3"/>
      <c r="J156" s="26"/>
      <c r="K156" s="1"/>
    </row>
    <row r="157" spans="1:11" ht="14.25" customHeight="1" x14ac:dyDescent="0.3">
      <c r="A157" s="1"/>
      <c r="B157" s="3"/>
      <c r="D157"/>
      <c r="E157" s="1"/>
      <c r="F157" s="1"/>
      <c r="G157" s="1"/>
      <c r="H157" s="16"/>
      <c r="I157" s="3"/>
      <c r="J157" s="26"/>
      <c r="K157" s="1"/>
    </row>
    <row r="158" spans="1:11" ht="14.25" customHeight="1" x14ac:dyDescent="0.3">
      <c r="A158" s="1"/>
      <c r="B158" s="3"/>
      <c r="C158" s="25"/>
      <c r="D158" s="23"/>
      <c r="E158" s="1"/>
      <c r="F158" s="1"/>
      <c r="G158" s="1"/>
      <c r="H158" s="16"/>
      <c r="I158" s="3"/>
      <c r="J158" s="26"/>
      <c r="K158" s="1"/>
    </row>
    <row r="159" spans="1:11" ht="14.25" customHeight="1" x14ac:dyDescent="0.3">
      <c r="A159" s="1"/>
      <c r="B159" s="3"/>
      <c r="C159" s="25"/>
      <c r="D159" s="23"/>
      <c r="E159" s="1"/>
      <c r="F159" s="1"/>
      <c r="G159" s="1"/>
      <c r="H159" s="16"/>
      <c r="I159" s="3"/>
      <c r="J159" s="26"/>
      <c r="K159" s="1"/>
    </row>
    <row r="160" spans="1:11" ht="14.25" customHeight="1" x14ac:dyDescent="0.3">
      <c r="A160" s="1"/>
      <c r="B160" s="3"/>
      <c r="C160" s="25"/>
      <c r="D160" s="23"/>
      <c r="E160" s="1"/>
      <c r="F160" s="1"/>
      <c r="G160" s="1"/>
      <c r="H160" s="16"/>
      <c r="I160" s="3"/>
      <c r="J160" s="26"/>
      <c r="K160" s="1"/>
    </row>
    <row r="161" spans="1:11" ht="14.25" customHeight="1" x14ac:dyDescent="0.3">
      <c r="A161" s="1"/>
      <c r="B161" s="3"/>
      <c r="C161" s="25"/>
      <c r="D161" s="23"/>
      <c r="E161" s="1"/>
      <c r="F161" s="1"/>
      <c r="G161" s="1"/>
      <c r="H161" s="16"/>
      <c r="I161" s="3"/>
      <c r="J161" s="26"/>
      <c r="K161" s="1"/>
    </row>
    <row r="162" spans="1:11" ht="14.25" customHeight="1" x14ac:dyDescent="0.3">
      <c r="A162" s="1"/>
      <c r="B162" s="3"/>
      <c r="C162" s="25"/>
      <c r="D162" s="23"/>
      <c r="E162" s="1"/>
      <c r="F162" s="1"/>
      <c r="G162" s="1"/>
      <c r="H162" s="16"/>
      <c r="I162" s="3"/>
      <c r="J162" s="26"/>
      <c r="K162" s="1"/>
    </row>
    <row r="163" spans="1:11" ht="14.25" customHeight="1" x14ac:dyDescent="0.3">
      <c r="A163" s="1"/>
      <c r="B163" s="3"/>
      <c r="C163" s="25"/>
      <c r="D163" s="23"/>
      <c r="E163" s="1"/>
      <c r="F163" s="1"/>
      <c r="G163" s="1"/>
      <c r="H163" s="16"/>
      <c r="I163" s="3"/>
      <c r="J163" s="26"/>
      <c r="K163" s="1"/>
    </row>
    <row r="164" spans="1:11" ht="14.25" customHeight="1" x14ac:dyDescent="0.3">
      <c r="A164" s="1"/>
      <c r="B164" s="3"/>
      <c r="C164" s="25"/>
      <c r="D164" s="23"/>
      <c r="E164" s="1"/>
      <c r="F164" s="1"/>
      <c r="G164" s="1"/>
      <c r="H164" s="16"/>
      <c r="I164" s="3"/>
      <c r="J164" s="26"/>
      <c r="K164" s="1"/>
    </row>
    <row r="165" spans="1:11" ht="14.25" customHeight="1" x14ac:dyDescent="0.3">
      <c r="A165" s="1"/>
      <c r="B165" s="3"/>
      <c r="C165" s="25"/>
      <c r="D165" s="23"/>
      <c r="E165" s="1"/>
      <c r="F165" s="1"/>
      <c r="G165" s="1"/>
      <c r="H165" s="16"/>
      <c r="I165" s="3"/>
      <c r="J165" s="26"/>
      <c r="K165" s="1"/>
    </row>
    <row r="166" spans="1:11" ht="14.25" customHeight="1" x14ac:dyDescent="0.3">
      <c r="A166" s="1"/>
      <c r="B166" s="3"/>
      <c r="C166" s="25"/>
      <c r="D166" s="23"/>
      <c r="E166" s="1"/>
      <c r="F166" s="1"/>
      <c r="G166" s="1"/>
      <c r="H166" s="16"/>
      <c r="I166" s="3"/>
      <c r="J166" s="26"/>
      <c r="K166" s="1"/>
    </row>
    <row r="167" spans="1:11" ht="14.25" customHeight="1" x14ac:dyDescent="0.3">
      <c r="A167" s="1"/>
      <c r="B167" s="3"/>
      <c r="C167" s="25"/>
      <c r="D167" s="23"/>
      <c r="E167" s="1"/>
      <c r="F167" s="1"/>
      <c r="G167" s="1"/>
      <c r="H167" s="16"/>
      <c r="I167" s="3"/>
      <c r="J167" s="26"/>
      <c r="K167" s="1"/>
    </row>
    <row r="168" spans="1:11" ht="14.25" customHeight="1" x14ac:dyDescent="0.3">
      <c r="A168" s="1"/>
      <c r="B168" s="3"/>
      <c r="C168" s="25"/>
      <c r="D168" s="23"/>
      <c r="E168" s="1"/>
      <c r="F168" s="1"/>
      <c r="G168" s="1"/>
      <c r="H168" s="16"/>
      <c r="I168" s="3"/>
      <c r="J168" s="26"/>
      <c r="K168" s="1"/>
    </row>
    <row r="169" spans="1:11" ht="14.25" customHeight="1" x14ac:dyDescent="0.3">
      <c r="A169" s="1"/>
      <c r="B169" s="3"/>
      <c r="C169" s="25"/>
      <c r="D169" s="23"/>
      <c r="E169" s="1"/>
      <c r="F169" s="1"/>
      <c r="G169" s="1"/>
      <c r="H169" s="16"/>
      <c r="I169" s="3"/>
      <c r="J169" s="26"/>
      <c r="K169" s="1"/>
    </row>
    <row r="170" spans="1:11" ht="14.25" customHeight="1" x14ac:dyDescent="0.3">
      <c r="A170" s="1"/>
      <c r="B170" s="3"/>
      <c r="C170" s="25"/>
      <c r="D170" s="23"/>
      <c r="E170" s="1"/>
      <c r="F170" s="1"/>
      <c r="G170" s="1"/>
      <c r="H170" s="16"/>
      <c r="I170" s="3"/>
      <c r="J170" s="26"/>
      <c r="K170" s="1"/>
    </row>
    <row r="171" spans="1:11" ht="14.25" customHeight="1" x14ac:dyDescent="0.3">
      <c r="A171" s="1"/>
      <c r="B171" s="3"/>
      <c r="C171" s="25"/>
      <c r="D171" s="23"/>
      <c r="E171" s="1"/>
      <c r="F171" s="1"/>
      <c r="G171" s="1"/>
      <c r="H171" s="16"/>
      <c r="I171" s="3"/>
      <c r="J171" s="26"/>
      <c r="K171" s="1"/>
    </row>
    <row r="172" spans="1:11" ht="14.25" customHeight="1" x14ac:dyDescent="0.3">
      <c r="A172" s="1"/>
      <c r="B172" s="3"/>
      <c r="C172" s="25"/>
      <c r="D172" s="23"/>
      <c r="E172" s="1"/>
      <c r="F172" s="1"/>
      <c r="G172" s="1"/>
      <c r="H172" s="16"/>
      <c r="I172" s="3"/>
      <c r="J172" s="26"/>
      <c r="K172" s="1"/>
    </row>
    <row r="173" spans="1:11" ht="14.25" customHeight="1" x14ac:dyDescent="0.3">
      <c r="A173" s="1"/>
      <c r="B173" s="3"/>
      <c r="C173" s="25"/>
      <c r="D173" s="23"/>
      <c r="E173" s="1"/>
      <c r="F173" s="1"/>
      <c r="G173" s="1"/>
      <c r="H173" s="16"/>
      <c r="I173" s="3"/>
      <c r="J173" s="26"/>
      <c r="K173" s="1"/>
    </row>
    <row r="174" spans="1:11" ht="14.25" customHeight="1" x14ac:dyDescent="0.3">
      <c r="A174" s="1"/>
      <c r="B174" s="3"/>
      <c r="C174" s="25"/>
      <c r="D174" s="23"/>
      <c r="E174" s="1"/>
      <c r="F174" s="1"/>
      <c r="G174" s="1"/>
      <c r="H174" s="16"/>
      <c r="I174" s="3"/>
      <c r="J174" s="26"/>
      <c r="K174" s="1"/>
    </row>
    <row r="175" spans="1:11" ht="14.25" customHeight="1" x14ac:dyDescent="0.3">
      <c r="A175" s="1"/>
      <c r="B175" s="3"/>
      <c r="C175" s="25"/>
      <c r="D175" s="23"/>
      <c r="E175" s="1"/>
      <c r="F175" s="1"/>
      <c r="G175" s="1"/>
      <c r="H175" s="16"/>
      <c r="I175" s="3"/>
      <c r="J175" s="26"/>
      <c r="K175" s="1"/>
    </row>
    <row r="176" spans="1:11" ht="14.25" customHeight="1" x14ac:dyDescent="0.3">
      <c r="A176" s="1"/>
      <c r="B176" s="3"/>
      <c r="C176" s="25"/>
      <c r="D176" s="23"/>
      <c r="E176" s="1"/>
      <c r="F176" s="1"/>
      <c r="G176" s="1"/>
      <c r="H176" s="16"/>
      <c r="I176" s="3"/>
      <c r="J176" s="26"/>
      <c r="K176" s="1"/>
    </row>
    <row r="177" spans="1:11" ht="14.25" customHeight="1" x14ac:dyDescent="0.3">
      <c r="A177" s="1"/>
      <c r="B177" s="3"/>
      <c r="C177" s="25"/>
      <c r="D177" s="23"/>
      <c r="E177" s="1"/>
      <c r="F177" s="1"/>
      <c r="G177" s="1"/>
      <c r="H177" s="16"/>
      <c r="I177" s="3"/>
      <c r="J177" s="26"/>
      <c r="K177" s="1"/>
    </row>
    <row r="178" spans="1:11" ht="14.25" customHeight="1" x14ac:dyDescent="0.3">
      <c r="A178" s="1"/>
      <c r="B178" s="3"/>
      <c r="C178" s="25"/>
      <c r="D178" s="23"/>
      <c r="E178" s="1"/>
      <c r="F178" s="1"/>
      <c r="G178" s="1"/>
      <c r="H178" s="16"/>
      <c r="I178" s="3"/>
      <c r="J178" s="26"/>
      <c r="K178" s="1"/>
    </row>
    <row r="179" spans="1:11" ht="14.25" customHeight="1" x14ac:dyDescent="0.3">
      <c r="A179" s="1"/>
      <c r="B179" s="3"/>
      <c r="C179" s="25"/>
      <c r="D179" s="23"/>
      <c r="E179" s="1"/>
      <c r="F179" s="1"/>
      <c r="G179" s="1"/>
      <c r="H179" s="16"/>
      <c r="I179" s="3"/>
      <c r="J179" s="26"/>
      <c r="K179" s="1"/>
    </row>
    <row r="180" spans="1:11" ht="14.25" customHeight="1" x14ac:dyDescent="0.3">
      <c r="A180" s="1"/>
      <c r="B180" s="3"/>
      <c r="C180" s="25"/>
      <c r="D180" s="23"/>
      <c r="E180" s="1"/>
      <c r="F180" s="1"/>
      <c r="G180" s="1"/>
      <c r="H180" s="16"/>
      <c r="I180" s="3"/>
      <c r="J180" s="26"/>
      <c r="K180" s="1"/>
    </row>
    <row r="181" spans="1:11" ht="14.25" customHeight="1" x14ac:dyDescent="0.3">
      <c r="A181" s="1"/>
      <c r="B181" s="3"/>
      <c r="C181" s="25"/>
      <c r="D181" s="23"/>
      <c r="E181" s="1"/>
      <c r="F181" s="1"/>
      <c r="G181" s="1"/>
      <c r="H181" s="16"/>
      <c r="I181" s="3"/>
      <c r="J181" s="26"/>
      <c r="K181" s="1"/>
    </row>
    <row r="182" spans="1:11" ht="14.25" customHeight="1" x14ac:dyDescent="0.3">
      <c r="A182" s="1"/>
      <c r="B182" s="3"/>
      <c r="C182" s="25"/>
      <c r="D182" s="23"/>
      <c r="E182" s="1"/>
      <c r="F182" s="1"/>
      <c r="G182" s="1"/>
      <c r="H182" s="16"/>
      <c r="I182" s="3"/>
      <c r="J182" s="26"/>
      <c r="K182" s="1"/>
    </row>
    <row r="183" spans="1:11" ht="14.25" customHeight="1" x14ac:dyDescent="0.3">
      <c r="A183" s="1"/>
      <c r="B183" s="3"/>
      <c r="C183" s="25"/>
      <c r="D183" s="23"/>
      <c r="E183" s="1"/>
      <c r="F183" s="1"/>
      <c r="G183" s="1"/>
      <c r="H183" s="16"/>
      <c r="I183" s="3"/>
      <c r="J183" s="26"/>
      <c r="K183" s="1"/>
    </row>
    <row r="184" spans="1:11" ht="14.25" customHeight="1" x14ac:dyDescent="0.3">
      <c r="A184" s="1"/>
      <c r="B184" s="3"/>
      <c r="C184" s="25"/>
      <c r="D184" s="23"/>
      <c r="E184" s="1"/>
      <c r="F184" s="1"/>
      <c r="G184" s="1"/>
      <c r="H184" s="16"/>
      <c r="I184" s="3"/>
      <c r="J184" s="26"/>
      <c r="K184" s="1"/>
    </row>
    <row r="185" spans="1:11" ht="14.25" customHeight="1" x14ac:dyDescent="0.3">
      <c r="A185" s="1"/>
      <c r="B185" s="3"/>
      <c r="C185" s="25"/>
      <c r="D185" s="23"/>
      <c r="E185" s="1"/>
      <c r="F185" s="1"/>
      <c r="G185" s="1"/>
      <c r="H185" s="16"/>
      <c r="I185" s="3"/>
      <c r="J185" s="26"/>
      <c r="K185" s="1"/>
    </row>
    <row r="186" spans="1:11" ht="14.25" customHeight="1" x14ac:dyDescent="0.3">
      <c r="A186" s="1"/>
      <c r="B186" s="3"/>
      <c r="C186" s="25"/>
      <c r="D186" s="23"/>
      <c r="E186" s="1"/>
      <c r="F186" s="1"/>
      <c r="G186" s="1"/>
      <c r="H186" s="16"/>
      <c r="I186" s="3"/>
      <c r="J186" s="26"/>
      <c r="K186" s="1"/>
    </row>
    <row r="187" spans="1:11" ht="14.25" customHeight="1" x14ac:dyDescent="0.3">
      <c r="A187" s="1"/>
      <c r="B187" s="3"/>
      <c r="C187" s="25"/>
      <c r="D187" s="23"/>
      <c r="E187" s="1"/>
      <c r="F187" s="1"/>
      <c r="G187" s="1"/>
      <c r="H187" s="16"/>
      <c r="I187" s="3"/>
      <c r="J187" s="26"/>
      <c r="K187" s="1"/>
    </row>
    <row r="188" spans="1:11" ht="14.25" customHeight="1" x14ac:dyDescent="0.3">
      <c r="A188" s="1"/>
      <c r="B188" s="3"/>
      <c r="C188" s="25"/>
      <c r="D188" s="23"/>
      <c r="E188" s="1"/>
      <c r="F188" s="1"/>
      <c r="G188" s="1"/>
      <c r="H188" s="16"/>
      <c r="I188" s="3"/>
      <c r="J188" s="26"/>
      <c r="K188" s="1"/>
    </row>
    <row r="189" spans="1:11" ht="14.25" customHeight="1" x14ac:dyDescent="0.3">
      <c r="A189" s="1"/>
      <c r="B189" s="3"/>
      <c r="C189" s="25"/>
      <c r="D189" s="23"/>
      <c r="E189" s="1"/>
      <c r="F189" s="1"/>
      <c r="G189" s="1"/>
      <c r="H189" s="16"/>
      <c r="I189" s="3"/>
      <c r="J189" s="26"/>
      <c r="K189" s="1"/>
    </row>
    <row r="190" spans="1:11" ht="14.25" customHeight="1" x14ac:dyDescent="0.3">
      <c r="A190" s="1"/>
      <c r="B190" s="3"/>
      <c r="C190" s="25"/>
      <c r="D190" s="23"/>
      <c r="E190" s="1"/>
      <c r="F190" s="1"/>
      <c r="G190" s="1"/>
      <c r="H190" s="16"/>
      <c r="I190" s="3"/>
      <c r="J190" s="26"/>
      <c r="K190" s="1"/>
    </row>
    <row r="191" spans="1:11" ht="14.25" customHeight="1" x14ac:dyDescent="0.3">
      <c r="A191" s="1"/>
      <c r="B191" s="3"/>
      <c r="C191" s="25"/>
      <c r="D191" s="23"/>
      <c r="E191" s="1"/>
      <c r="F191" s="1"/>
      <c r="G191" s="1"/>
      <c r="H191" s="16"/>
      <c r="I191" s="3"/>
      <c r="J191" s="26"/>
      <c r="K191" s="1"/>
    </row>
    <row r="192" spans="1:11" ht="14.25" customHeight="1" x14ac:dyDescent="0.3">
      <c r="A192" s="1"/>
      <c r="B192" s="3"/>
      <c r="C192" s="25"/>
      <c r="D192" s="23"/>
      <c r="E192" s="1"/>
      <c r="F192" s="1"/>
      <c r="G192" s="1"/>
      <c r="H192" s="16"/>
      <c r="I192" s="3"/>
      <c r="J192" s="26"/>
      <c r="K192" s="1"/>
    </row>
    <row r="193" spans="1:11" ht="14.25" customHeight="1" x14ac:dyDescent="0.3">
      <c r="A193" s="1"/>
      <c r="B193" s="3"/>
      <c r="C193" s="25"/>
      <c r="D193" s="23"/>
      <c r="E193" s="1"/>
      <c r="F193" s="1"/>
      <c r="G193" s="1"/>
      <c r="H193" s="16"/>
      <c r="I193" s="3"/>
      <c r="J193" s="26"/>
      <c r="K193" s="1"/>
    </row>
    <row r="194" spans="1:11" ht="14.25" customHeight="1" x14ac:dyDescent="0.3">
      <c r="A194" s="1"/>
      <c r="B194" s="3"/>
      <c r="C194" s="25"/>
      <c r="D194" s="23"/>
      <c r="E194" s="1"/>
      <c r="F194" s="1"/>
      <c r="G194" s="1"/>
      <c r="H194" s="16"/>
      <c r="I194" s="3"/>
      <c r="J194" s="26"/>
      <c r="K194" s="1"/>
    </row>
    <row r="195" spans="1:11" ht="14.25" customHeight="1" x14ac:dyDescent="0.3">
      <c r="A195" s="1"/>
      <c r="B195" s="3"/>
      <c r="C195" s="25"/>
      <c r="D195" s="23"/>
      <c r="E195" s="1"/>
      <c r="F195" s="1"/>
      <c r="G195" s="1"/>
      <c r="H195" s="16"/>
      <c r="I195" s="3"/>
      <c r="J195" s="26"/>
      <c r="K195" s="1"/>
    </row>
    <row r="196" spans="1:11" ht="14.25" customHeight="1" x14ac:dyDescent="0.3">
      <c r="A196" s="1"/>
      <c r="B196" s="3"/>
      <c r="C196" s="25"/>
      <c r="D196" s="23"/>
      <c r="E196" s="1"/>
      <c r="F196" s="1"/>
      <c r="G196" s="1"/>
      <c r="H196" s="16"/>
      <c r="I196" s="3"/>
      <c r="J196" s="26"/>
      <c r="K196" s="1"/>
    </row>
    <row r="197" spans="1:11" ht="14.25" customHeight="1" x14ac:dyDescent="0.3">
      <c r="A197" s="1"/>
      <c r="B197" s="3"/>
      <c r="C197" s="25"/>
      <c r="D197" s="23"/>
      <c r="E197" s="1"/>
      <c r="F197" s="1"/>
      <c r="G197" s="1"/>
      <c r="H197" s="16"/>
      <c r="I197" s="3"/>
      <c r="J197" s="26"/>
      <c r="K197" s="1"/>
    </row>
    <row r="198" spans="1:11" ht="14.25" customHeight="1" x14ac:dyDescent="0.3">
      <c r="A198" s="1"/>
      <c r="B198" s="3"/>
      <c r="C198" s="25"/>
      <c r="D198" s="23"/>
      <c r="E198" s="1"/>
      <c r="F198" s="1"/>
      <c r="G198" s="1"/>
      <c r="H198" s="16"/>
      <c r="I198" s="3"/>
      <c r="J198" s="26"/>
      <c r="K198" s="1"/>
    </row>
    <row r="199" spans="1:11" ht="14.25" customHeight="1" x14ac:dyDescent="0.3">
      <c r="A199" s="1"/>
      <c r="B199" s="3"/>
      <c r="C199" s="25"/>
      <c r="D199" s="23"/>
      <c r="E199" s="1"/>
      <c r="F199" s="1"/>
      <c r="G199" s="1"/>
      <c r="H199" s="16"/>
      <c r="I199" s="3"/>
      <c r="J199" s="26"/>
      <c r="K199" s="1"/>
    </row>
    <row r="200" spans="1:11" ht="14.25" customHeight="1" x14ac:dyDescent="0.3">
      <c r="A200" s="1"/>
      <c r="B200" s="3"/>
      <c r="C200" s="25"/>
      <c r="D200" s="23"/>
      <c r="E200" s="1"/>
      <c r="F200" s="1"/>
      <c r="G200" s="1"/>
      <c r="H200" s="16"/>
      <c r="I200" s="3"/>
      <c r="J200" s="26"/>
      <c r="K200" s="1"/>
    </row>
    <row r="201" spans="1:11" ht="14.25" customHeight="1" x14ac:dyDescent="0.3">
      <c r="A201" s="1"/>
      <c r="B201" s="3"/>
      <c r="C201" s="25"/>
      <c r="D201" s="23"/>
      <c r="E201" s="1"/>
      <c r="F201" s="1"/>
      <c r="G201" s="1"/>
      <c r="H201" s="16"/>
      <c r="I201" s="3"/>
      <c r="J201" s="26"/>
      <c r="K201" s="1"/>
    </row>
    <row r="202" spans="1:11" ht="14.25" customHeight="1" x14ac:dyDescent="0.3">
      <c r="A202" s="1"/>
      <c r="B202" s="3"/>
      <c r="C202" s="25"/>
      <c r="D202" s="23"/>
      <c r="E202" s="1"/>
      <c r="F202" s="1"/>
      <c r="G202" s="1"/>
      <c r="H202" s="16"/>
      <c r="I202" s="3"/>
      <c r="J202" s="26"/>
      <c r="K202" s="1"/>
    </row>
    <row r="203" spans="1:11" ht="14.25" customHeight="1" x14ac:dyDescent="0.3">
      <c r="A203" s="1"/>
      <c r="B203" s="3"/>
      <c r="C203" s="25"/>
      <c r="D203" s="23"/>
      <c r="E203" s="1"/>
      <c r="F203" s="1"/>
      <c r="G203" s="1"/>
      <c r="H203" s="16"/>
      <c r="I203" s="3"/>
      <c r="J203" s="26"/>
      <c r="K203" s="1"/>
    </row>
    <row r="204" spans="1:11" ht="14.25" customHeight="1" x14ac:dyDescent="0.3">
      <c r="A204" s="1"/>
      <c r="B204" s="3"/>
      <c r="C204" s="25"/>
      <c r="D204" s="23"/>
      <c r="E204" s="1"/>
      <c r="F204" s="1"/>
      <c r="G204" s="1"/>
      <c r="H204" s="16"/>
      <c r="I204" s="3"/>
      <c r="J204" s="26"/>
      <c r="K204" s="1"/>
    </row>
    <row r="205" spans="1:11" ht="14.25" customHeight="1" x14ac:dyDescent="0.3">
      <c r="A205" s="1"/>
      <c r="B205" s="3"/>
      <c r="C205" s="25"/>
      <c r="D205" s="23"/>
      <c r="E205" s="1"/>
      <c r="F205" s="1"/>
      <c r="G205" s="1"/>
      <c r="H205" s="16"/>
      <c r="I205" s="3"/>
      <c r="J205" s="26"/>
      <c r="K205" s="1"/>
    </row>
    <row r="206" spans="1:11" ht="14.25" customHeight="1" x14ac:dyDescent="0.3">
      <c r="A206" s="1"/>
      <c r="B206" s="3"/>
      <c r="C206" s="25"/>
      <c r="D206" s="23"/>
      <c r="E206" s="1"/>
      <c r="F206" s="1"/>
      <c r="G206" s="1"/>
      <c r="H206" s="16"/>
      <c r="I206" s="3"/>
      <c r="J206" s="26"/>
      <c r="K206" s="1"/>
    </row>
    <row r="207" spans="1:11" ht="14.25" customHeight="1" x14ac:dyDescent="0.3">
      <c r="A207" s="1"/>
      <c r="B207" s="3"/>
      <c r="C207" s="25"/>
      <c r="D207" s="23"/>
      <c r="E207" s="1"/>
      <c r="F207" s="1"/>
      <c r="G207" s="1"/>
      <c r="H207" s="16"/>
      <c r="I207" s="3"/>
      <c r="J207" s="26"/>
      <c r="K207" s="1"/>
    </row>
    <row r="208" spans="1:11" ht="14.25" customHeight="1" x14ac:dyDescent="0.3">
      <c r="A208" s="1"/>
      <c r="B208" s="3"/>
      <c r="C208" s="25"/>
      <c r="D208" s="23"/>
      <c r="E208" s="1"/>
      <c r="F208" s="1"/>
      <c r="G208" s="1"/>
      <c r="H208" s="16"/>
      <c r="I208" s="3"/>
      <c r="J208" s="26"/>
      <c r="K208" s="1"/>
    </row>
    <row r="209" spans="1:11" ht="14.25" customHeight="1" x14ac:dyDescent="0.3">
      <c r="A209" s="1"/>
      <c r="B209" s="3"/>
      <c r="C209" s="25"/>
      <c r="D209" s="23"/>
      <c r="E209" s="1"/>
      <c r="F209" s="1"/>
      <c r="G209" s="1"/>
      <c r="H209" s="16"/>
      <c r="I209" s="3"/>
      <c r="J209" s="26"/>
      <c r="K209" s="1"/>
    </row>
    <row r="210" spans="1:11" ht="14.25" customHeight="1" x14ac:dyDescent="0.3">
      <c r="A210" s="1"/>
      <c r="B210" s="3"/>
      <c r="C210" s="25"/>
      <c r="D210" s="23"/>
      <c r="E210" s="1"/>
      <c r="F210" s="1"/>
      <c r="G210" s="1"/>
      <c r="H210" s="16"/>
      <c r="I210" s="3"/>
      <c r="J210" s="26"/>
      <c r="K210" s="1"/>
    </row>
    <row r="211" spans="1:11" ht="14.25" customHeight="1" x14ac:dyDescent="0.3">
      <c r="A211" s="1"/>
      <c r="B211" s="3"/>
      <c r="C211" s="25"/>
      <c r="D211" s="23"/>
      <c r="E211" s="1"/>
      <c r="F211" s="1"/>
      <c r="G211" s="1"/>
      <c r="H211" s="16"/>
      <c r="I211" s="3"/>
      <c r="J211" s="26"/>
      <c r="K211" s="1"/>
    </row>
    <row r="212" spans="1:11" ht="14.25" customHeight="1" x14ac:dyDescent="0.3">
      <c r="A212" s="1"/>
      <c r="B212" s="3"/>
      <c r="C212" s="25"/>
      <c r="D212" s="23"/>
      <c r="E212" s="1"/>
      <c r="F212" s="1"/>
      <c r="G212" s="1"/>
      <c r="H212" s="16"/>
      <c r="I212" s="3"/>
      <c r="J212" s="26"/>
      <c r="K212" s="1"/>
    </row>
    <row r="213" spans="1:11" ht="14.25" customHeight="1" x14ac:dyDescent="0.3">
      <c r="A213" s="1"/>
      <c r="B213" s="3"/>
      <c r="C213" s="25"/>
      <c r="D213" s="23"/>
      <c r="E213" s="1"/>
      <c r="F213" s="1"/>
      <c r="G213" s="1"/>
      <c r="H213" s="16"/>
      <c r="I213" s="3"/>
      <c r="J213" s="26"/>
      <c r="K213" s="1"/>
    </row>
    <row r="214" spans="1:11" ht="14.25" customHeight="1" x14ac:dyDescent="0.3">
      <c r="A214" s="1"/>
      <c r="B214" s="3"/>
      <c r="C214" s="25"/>
      <c r="D214" s="23"/>
      <c r="E214" s="1"/>
      <c r="F214" s="1"/>
      <c r="G214" s="1"/>
      <c r="H214" s="16"/>
      <c r="I214" s="3"/>
      <c r="J214" s="26"/>
      <c r="K214" s="1"/>
    </row>
    <row r="215" spans="1:11" ht="14.25" customHeight="1" x14ac:dyDescent="0.3">
      <c r="A215" s="1"/>
      <c r="B215" s="3"/>
      <c r="C215" s="25"/>
      <c r="D215" s="23"/>
      <c r="E215" s="1"/>
      <c r="F215" s="1"/>
      <c r="G215" s="1"/>
      <c r="H215" s="16"/>
      <c r="I215" s="3"/>
      <c r="J215" s="26"/>
      <c r="K215" s="1"/>
    </row>
    <row r="216" spans="1:11" ht="14.25" customHeight="1" x14ac:dyDescent="0.3">
      <c r="A216" s="1"/>
      <c r="B216" s="3"/>
      <c r="C216" s="25"/>
      <c r="D216" s="23"/>
      <c r="E216" s="1"/>
      <c r="F216" s="1"/>
      <c r="G216" s="1"/>
      <c r="H216" s="16"/>
      <c r="I216" s="3"/>
      <c r="J216" s="26"/>
      <c r="K216" s="1"/>
    </row>
    <row r="217" spans="1:11" ht="14.25" customHeight="1" x14ac:dyDescent="0.3">
      <c r="A217" s="1"/>
      <c r="B217" s="3"/>
      <c r="C217" s="25"/>
      <c r="D217" s="23"/>
      <c r="E217" s="1"/>
      <c r="F217" s="1"/>
      <c r="G217" s="1"/>
      <c r="H217" s="16"/>
      <c r="I217" s="3"/>
      <c r="J217" s="26"/>
      <c r="K217" s="1"/>
    </row>
    <row r="218" spans="1:11" ht="14.25" customHeight="1" x14ac:dyDescent="0.3">
      <c r="A218" s="1"/>
      <c r="B218" s="3"/>
      <c r="C218" s="25"/>
      <c r="D218" s="23"/>
      <c r="E218" s="1"/>
      <c r="F218" s="1"/>
      <c r="G218" s="1"/>
      <c r="H218" s="16"/>
      <c r="I218" s="3"/>
      <c r="J218" s="26"/>
      <c r="K218" s="1"/>
    </row>
    <row r="219" spans="1:11" ht="14.25" customHeight="1" x14ac:dyDescent="0.3">
      <c r="A219" s="1"/>
      <c r="B219" s="3"/>
      <c r="C219" s="25"/>
      <c r="D219" s="23"/>
      <c r="E219" s="1"/>
      <c r="F219" s="1"/>
      <c r="G219" s="1"/>
      <c r="H219" s="16"/>
      <c r="I219" s="3"/>
      <c r="J219" s="26"/>
      <c r="K219" s="1"/>
    </row>
    <row r="220" spans="1:11" ht="14.25" customHeight="1" x14ac:dyDescent="0.3">
      <c r="A220" s="1"/>
      <c r="B220" s="3"/>
      <c r="C220" s="25"/>
      <c r="D220" s="23"/>
      <c r="E220" s="1"/>
      <c r="F220" s="1"/>
      <c r="G220" s="1"/>
      <c r="H220" s="16"/>
      <c r="I220" s="3"/>
      <c r="J220" s="26"/>
      <c r="K220" s="1"/>
    </row>
    <row r="221" spans="1:11" ht="14.25" customHeight="1" x14ac:dyDescent="0.3">
      <c r="A221" s="1"/>
      <c r="B221" s="3"/>
      <c r="C221" s="25"/>
      <c r="D221" s="23"/>
      <c r="E221" s="1"/>
      <c r="F221" s="1"/>
      <c r="G221" s="1"/>
      <c r="H221" s="16"/>
      <c r="I221" s="3"/>
      <c r="J221" s="26"/>
      <c r="K221" s="1"/>
    </row>
    <row r="222" spans="1:11" ht="14.25" customHeight="1" x14ac:dyDescent="0.3">
      <c r="A222" s="1"/>
      <c r="B222" s="3"/>
      <c r="C222" s="25"/>
      <c r="D222" s="23"/>
      <c r="E222" s="1"/>
      <c r="F222" s="1"/>
      <c r="G222" s="1"/>
      <c r="H222" s="16"/>
      <c r="I222" s="3"/>
      <c r="J222" s="26"/>
      <c r="K222" s="1"/>
    </row>
    <row r="223" spans="1:11" ht="14.25" customHeight="1" x14ac:dyDescent="0.3">
      <c r="A223" s="1"/>
      <c r="B223" s="3"/>
      <c r="C223" s="25"/>
      <c r="D223" s="23"/>
      <c r="E223" s="1"/>
      <c r="F223" s="1"/>
      <c r="G223" s="1"/>
      <c r="H223" s="16"/>
      <c r="I223" s="3"/>
      <c r="J223" s="26"/>
      <c r="K223" s="1"/>
    </row>
    <row r="224" spans="1:11" ht="14.25" customHeight="1" x14ac:dyDescent="0.3">
      <c r="A224" s="1"/>
      <c r="B224" s="3"/>
      <c r="C224" s="25"/>
      <c r="D224" s="23"/>
      <c r="E224" s="1"/>
      <c r="F224" s="1"/>
      <c r="G224" s="1"/>
      <c r="H224" s="16"/>
      <c r="I224" s="3"/>
      <c r="J224" s="26"/>
      <c r="K224" s="1"/>
    </row>
    <row r="225" spans="1:11" ht="14.25" customHeight="1" x14ac:dyDescent="0.3">
      <c r="A225" s="1"/>
      <c r="B225" s="3"/>
      <c r="C225" s="25"/>
      <c r="D225" s="23"/>
      <c r="E225" s="1"/>
      <c r="F225" s="1"/>
      <c r="G225" s="1"/>
      <c r="H225" s="16"/>
      <c r="I225" s="3"/>
      <c r="J225" s="26"/>
      <c r="K225" s="1"/>
    </row>
    <row r="226" spans="1:11" ht="14.25" customHeight="1" x14ac:dyDescent="0.3">
      <c r="A226" s="1"/>
      <c r="B226" s="3"/>
      <c r="C226" s="25"/>
      <c r="D226" s="23"/>
      <c r="E226" s="1"/>
      <c r="F226" s="1"/>
      <c r="G226" s="1"/>
      <c r="H226" s="16"/>
      <c r="I226" s="3"/>
      <c r="J226" s="26"/>
      <c r="K226" s="1"/>
    </row>
    <row r="227" spans="1:11" ht="14.25" customHeight="1" x14ac:dyDescent="0.3">
      <c r="A227" s="1"/>
      <c r="B227" s="3"/>
      <c r="C227" s="25"/>
      <c r="D227" s="23"/>
      <c r="E227" s="1"/>
      <c r="F227" s="1"/>
      <c r="G227" s="1"/>
      <c r="H227" s="16"/>
      <c r="I227" s="3"/>
      <c r="J227" s="26"/>
      <c r="K227" s="1"/>
    </row>
    <row r="228" spans="1:11" ht="14.25" customHeight="1" x14ac:dyDescent="0.3">
      <c r="A228" s="1"/>
      <c r="B228" s="3"/>
      <c r="C228" s="25"/>
      <c r="D228" s="23"/>
      <c r="E228" s="1"/>
      <c r="F228" s="1"/>
      <c r="G228" s="1"/>
      <c r="H228" s="16"/>
      <c r="I228" s="3"/>
      <c r="J228" s="26"/>
      <c r="K228" s="1"/>
    </row>
    <row r="229" spans="1:11" ht="14.25" customHeight="1" x14ac:dyDescent="0.3">
      <c r="A229" s="1"/>
      <c r="B229" s="3"/>
      <c r="C229" s="25"/>
      <c r="D229" s="23"/>
      <c r="E229" s="1"/>
      <c r="F229" s="1"/>
      <c r="G229" s="1"/>
      <c r="H229" s="16"/>
      <c r="I229" s="3"/>
      <c r="J229" s="26"/>
      <c r="K229" s="1"/>
    </row>
    <row r="230" spans="1:11" ht="14.25" customHeight="1" x14ac:dyDescent="0.3">
      <c r="A230" s="1"/>
      <c r="B230" s="3"/>
      <c r="C230" s="25"/>
      <c r="D230" s="23"/>
      <c r="E230" s="1"/>
      <c r="F230" s="1"/>
      <c r="G230" s="1"/>
      <c r="H230" s="16"/>
      <c r="I230" s="3"/>
      <c r="J230" s="26"/>
      <c r="K230" s="1"/>
    </row>
    <row r="231" spans="1:11" ht="14.25" customHeight="1" x14ac:dyDescent="0.3">
      <c r="A231" s="1"/>
      <c r="B231" s="3"/>
      <c r="C231" s="25"/>
      <c r="D231" s="23"/>
      <c r="E231" s="1"/>
      <c r="F231" s="1"/>
      <c r="G231" s="1"/>
      <c r="H231" s="16"/>
      <c r="I231" s="3"/>
      <c r="J231" s="26"/>
      <c r="K231" s="1"/>
    </row>
    <row r="232" spans="1:11" ht="14.25" customHeight="1" x14ac:dyDescent="0.3">
      <c r="A232" s="1"/>
      <c r="B232" s="3"/>
      <c r="C232" s="25"/>
      <c r="D232" s="23"/>
      <c r="E232" s="1"/>
      <c r="F232" s="1"/>
      <c r="G232" s="1"/>
      <c r="H232" s="16"/>
      <c r="I232" s="3"/>
      <c r="J232" s="26"/>
      <c r="K232" s="1"/>
    </row>
    <row r="233" spans="1:11" ht="14.25" customHeight="1" x14ac:dyDescent="0.3">
      <c r="A233" s="1"/>
      <c r="B233" s="3"/>
      <c r="C233" s="25"/>
      <c r="D233" s="23"/>
      <c r="E233" s="1"/>
      <c r="F233" s="1"/>
      <c r="G233" s="1"/>
      <c r="H233" s="16"/>
      <c r="I233" s="3"/>
      <c r="J233" s="26"/>
      <c r="K233" s="1"/>
    </row>
    <row r="234" spans="1:11" ht="14.25" customHeight="1" x14ac:dyDescent="0.3">
      <c r="A234" s="1"/>
      <c r="B234" s="3"/>
      <c r="C234" s="25"/>
      <c r="D234" s="23"/>
      <c r="E234" s="1"/>
      <c r="F234" s="1"/>
      <c r="G234" s="1"/>
      <c r="H234" s="16"/>
      <c r="I234" s="3"/>
      <c r="J234" s="26"/>
      <c r="K234" s="1"/>
    </row>
    <row r="235" spans="1:11" ht="14.25" customHeight="1" x14ac:dyDescent="0.3">
      <c r="A235" s="1"/>
      <c r="B235" s="3"/>
      <c r="C235" s="25"/>
      <c r="D235" s="23"/>
      <c r="E235" s="1"/>
      <c r="F235" s="1"/>
      <c r="G235" s="1"/>
      <c r="H235" s="16"/>
      <c r="I235" s="3"/>
      <c r="J235" s="26"/>
      <c r="K235" s="1"/>
    </row>
    <row r="236" spans="1:11" ht="14.25" customHeight="1" x14ac:dyDescent="0.3">
      <c r="A236" s="1"/>
      <c r="B236" s="3"/>
      <c r="C236" s="25"/>
      <c r="D236" s="23"/>
      <c r="E236" s="1"/>
      <c r="F236" s="1"/>
      <c r="G236" s="1"/>
      <c r="H236" s="16"/>
      <c r="I236" s="3"/>
      <c r="J236" s="26"/>
      <c r="K236" s="1"/>
    </row>
    <row r="237" spans="1:11" ht="14.25" customHeight="1" x14ac:dyDescent="0.3">
      <c r="A237" s="1"/>
      <c r="B237" s="3"/>
      <c r="C237" s="25"/>
      <c r="D237" s="23"/>
      <c r="E237" s="1"/>
      <c r="F237" s="1"/>
      <c r="G237" s="1"/>
      <c r="H237" s="16"/>
      <c r="I237" s="3"/>
      <c r="J237" s="26"/>
      <c r="K237" s="1"/>
    </row>
    <row r="238" spans="1:11" ht="14.25" customHeight="1" x14ac:dyDescent="0.3">
      <c r="A238" s="1"/>
      <c r="B238" s="3"/>
      <c r="C238" s="25"/>
      <c r="D238" s="23"/>
      <c r="E238" s="1"/>
      <c r="F238" s="1"/>
      <c r="G238" s="1"/>
      <c r="H238" s="16"/>
      <c r="I238" s="3"/>
      <c r="J238" s="26"/>
      <c r="K238" s="1"/>
    </row>
    <row r="239" spans="1:11" ht="14.25" customHeight="1" x14ac:dyDescent="0.3">
      <c r="A239" s="1"/>
      <c r="B239" s="3"/>
      <c r="C239" s="25"/>
      <c r="D239" s="23"/>
      <c r="E239" s="1"/>
      <c r="F239" s="1"/>
      <c r="G239" s="1"/>
      <c r="H239" s="16"/>
      <c r="I239" s="3"/>
      <c r="J239" s="26"/>
      <c r="K239" s="1"/>
    </row>
    <row r="240" spans="1:11" ht="14.25" customHeight="1" x14ac:dyDescent="0.3">
      <c r="A240" s="1"/>
      <c r="B240" s="3"/>
      <c r="C240" s="25"/>
      <c r="D240" s="23"/>
      <c r="E240" s="1"/>
      <c r="F240" s="1"/>
      <c r="G240" s="1"/>
      <c r="H240" s="16"/>
      <c r="I240" s="3"/>
      <c r="J240" s="26"/>
      <c r="K240" s="1"/>
    </row>
    <row r="241" spans="1:11" ht="14.25" customHeight="1" x14ac:dyDescent="0.3">
      <c r="A241" s="1"/>
      <c r="B241" s="3"/>
      <c r="C241" s="25"/>
      <c r="D241" s="23"/>
      <c r="E241" s="1"/>
      <c r="F241" s="1"/>
      <c r="G241" s="1"/>
      <c r="H241" s="16"/>
      <c r="I241" s="3"/>
      <c r="J241" s="26"/>
      <c r="K241" s="1"/>
    </row>
    <row r="242" spans="1:11" ht="14.25" customHeight="1" x14ac:dyDescent="0.3">
      <c r="A242" s="1"/>
      <c r="B242" s="3"/>
      <c r="C242" s="25"/>
      <c r="D242" s="23"/>
      <c r="E242" s="1"/>
      <c r="F242" s="1"/>
      <c r="G242" s="1"/>
      <c r="H242" s="16"/>
      <c r="I242" s="3"/>
      <c r="J242" s="26"/>
      <c r="K242" s="1"/>
    </row>
    <row r="243" spans="1:11" ht="14.25" customHeight="1" x14ac:dyDescent="0.3">
      <c r="A243" s="1"/>
      <c r="B243" s="3"/>
      <c r="C243" s="25"/>
      <c r="D243" s="23"/>
      <c r="E243" s="1"/>
      <c r="F243" s="1"/>
      <c r="G243" s="1"/>
      <c r="H243" s="16"/>
      <c r="I243" s="3"/>
      <c r="J243" s="26"/>
      <c r="K243" s="1"/>
    </row>
    <row r="244" spans="1:11" ht="14.25" customHeight="1" x14ac:dyDescent="0.3">
      <c r="A244" s="1"/>
      <c r="B244" s="3"/>
      <c r="C244" s="25"/>
      <c r="D244" s="23"/>
      <c r="E244" s="1"/>
      <c r="F244" s="1"/>
      <c r="G244" s="1"/>
      <c r="H244" s="16"/>
      <c r="I244" s="3"/>
      <c r="J244" s="26"/>
      <c r="K244" s="1"/>
    </row>
    <row r="245" spans="1:11" ht="14.25" customHeight="1" x14ac:dyDescent="0.3">
      <c r="A245" s="1"/>
      <c r="B245" s="3"/>
      <c r="C245" s="25"/>
      <c r="D245" s="23"/>
      <c r="E245" s="1"/>
      <c r="F245" s="1"/>
      <c r="G245" s="1"/>
      <c r="H245" s="16"/>
      <c r="I245" s="3"/>
      <c r="J245" s="26"/>
      <c r="K245" s="1"/>
    </row>
    <row r="246" spans="1:11" ht="14.25" customHeight="1" x14ac:dyDescent="0.3">
      <c r="A246" s="1"/>
      <c r="B246" s="3"/>
      <c r="C246" s="25"/>
      <c r="D246" s="23"/>
      <c r="E246" s="1"/>
      <c r="F246" s="1"/>
      <c r="G246" s="1"/>
      <c r="H246" s="16"/>
      <c r="I246" s="3"/>
      <c r="J246" s="26"/>
      <c r="K246" s="1"/>
    </row>
    <row r="247" spans="1:11" ht="14.25" customHeight="1" x14ac:dyDescent="0.3">
      <c r="A247" s="1"/>
      <c r="B247" s="3"/>
      <c r="C247" s="25"/>
      <c r="D247" s="23"/>
      <c r="E247" s="1"/>
      <c r="F247" s="1"/>
      <c r="G247" s="1"/>
      <c r="H247" s="16"/>
      <c r="I247" s="3"/>
      <c r="J247" s="26"/>
      <c r="K247" s="1"/>
    </row>
    <row r="248" spans="1:11" ht="14.25" customHeight="1" x14ac:dyDescent="0.3">
      <c r="A248" s="1"/>
      <c r="B248" s="3"/>
      <c r="C248" s="25"/>
      <c r="D248" s="23"/>
      <c r="E248" s="1"/>
      <c r="F248" s="1"/>
      <c r="G248" s="1"/>
      <c r="H248" s="16"/>
      <c r="I248" s="3"/>
      <c r="J248" s="26"/>
      <c r="K248" s="1"/>
    </row>
    <row r="249" spans="1:11" ht="14.25" customHeight="1" x14ac:dyDescent="0.3">
      <c r="A249" s="1"/>
      <c r="B249" s="3"/>
      <c r="C249" s="25"/>
      <c r="D249" s="23"/>
      <c r="E249" s="1"/>
      <c r="F249" s="1"/>
      <c r="G249" s="1"/>
      <c r="H249" s="16"/>
      <c r="I249" s="3"/>
      <c r="J249" s="26"/>
      <c r="K249" s="1"/>
    </row>
    <row r="250" spans="1:11" ht="14.25" customHeight="1" x14ac:dyDescent="0.3">
      <c r="A250" s="1"/>
      <c r="B250" s="3"/>
      <c r="C250" s="25"/>
      <c r="D250" s="23"/>
      <c r="E250" s="1"/>
      <c r="F250" s="1"/>
      <c r="G250" s="1"/>
      <c r="H250" s="16"/>
      <c r="I250" s="3"/>
      <c r="J250" s="26"/>
      <c r="K250" s="1"/>
    </row>
    <row r="251" spans="1:11" ht="14.25" customHeight="1" x14ac:dyDescent="0.3">
      <c r="A251" s="1"/>
      <c r="B251" s="3"/>
      <c r="C251" s="25"/>
      <c r="D251" s="23"/>
      <c r="E251" s="1"/>
      <c r="F251" s="1"/>
      <c r="G251" s="1"/>
      <c r="H251" s="16"/>
      <c r="I251" s="3"/>
      <c r="J251" s="26"/>
      <c r="K251" s="1"/>
    </row>
    <row r="252" spans="1:11" ht="14.25" customHeight="1" x14ac:dyDescent="0.3">
      <c r="A252" s="1"/>
      <c r="B252" s="3"/>
      <c r="C252" s="25"/>
      <c r="D252" s="23"/>
      <c r="E252" s="1"/>
      <c r="F252" s="1"/>
      <c r="G252" s="1"/>
      <c r="H252" s="16"/>
      <c r="I252" s="3"/>
      <c r="J252" s="26"/>
      <c r="K252" s="1"/>
    </row>
    <row r="253" spans="1:11" ht="14.25" customHeight="1" x14ac:dyDescent="0.3">
      <c r="A253" s="1"/>
      <c r="B253" s="3"/>
      <c r="C253" s="25"/>
      <c r="D253" s="23"/>
      <c r="E253" s="1"/>
      <c r="F253" s="1"/>
      <c r="G253" s="1"/>
      <c r="H253" s="16"/>
      <c r="I253" s="3"/>
      <c r="J253" s="26"/>
      <c r="K253" s="1"/>
    </row>
    <row r="254" spans="1:11" ht="14.25" customHeight="1" x14ac:dyDescent="0.3">
      <c r="A254" s="1"/>
      <c r="B254" s="3"/>
      <c r="C254" s="25"/>
      <c r="D254" s="23"/>
      <c r="E254" s="1"/>
      <c r="F254" s="1"/>
      <c r="G254" s="1"/>
      <c r="H254" s="16"/>
      <c r="I254" s="3"/>
      <c r="J254" s="26"/>
      <c r="K254" s="1"/>
    </row>
    <row r="255" spans="1:11" ht="14.25" customHeight="1" x14ac:dyDescent="0.3">
      <c r="A255" s="1"/>
      <c r="B255" s="3"/>
      <c r="C255" s="25"/>
      <c r="D255" s="23"/>
      <c r="E255" s="1"/>
      <c r="F255" s="1"/>
      <c r="G255" s="1"/>
      <c r="H255" s="16"/>
      <c r="I255" s="3"/>
      <c r="J255" s="26"/>
      <c r="K255" s="1"/>
    </row>
    <row r="256" spans="1:11" ht="14.25" customHeight="1" x14ac:dyDescent="0.3">
      <c r="A256" s="1"/>
      <c r="B256" s="3"/>
      <c r="C256" s="25"/>
      <c r="D256" s="23"/>
      <c r="E256" s="1"/>
      <c r="F256" s="1"/>
      <c r="G256" s="1"/>
      <c r="H256" s="16"/>
      <c r="I256" s="3"/>
      <c r="J256" s="26"/>
      <c r="K256" s="1"/>
    </row>
    <row r="257" spans="1:11" ht="14.25" customHeight="1" x14ac:dyDescent="0.3">
      <c r="A257" s="1"/>
      <c r="B257" s="3"/>
      <c r="C257" s="25"/>
      <c r="D257" s="23"/>
      <c r="E257" s="1"/>
      <c r="F257" s="1"/>
      <c r="G257" s="1"/>
      <c r="H257" s="16"/>
      <c r="I257" s="3"/>
      <c r="J257" s="26"/>
      <c r="K257" s="1"/>
    </row>
    <row r="258" spans="1:11" ht="14.25" customHeight="1" x14ac:dyDescent="0.3">
      <c r="A258" s="1"/>
      <c r="B258" s="3"/>
      <c r="C258" s="25"/>
      <c r="D258" s="23"/>
      <c r="E258" s="1"/>
      <c r="F258" s="1"/>
      <c r="G258" s="1"/>
      <c r="H258" s="16"/>
      <c r="I258" s="3"/>
      <c r="J258" s="26"/>
      <c r="K258" s="1"/>
    </row>
    <row r="259" spans="1:11" ht="14.25" customHeight="1" x14ac:dyDescent="0.3">
      <c r="A259" s="1"/>
      <c r="B259" s="3"/>
      <c r="C259" s="25"/>
      <c r="D259" s="23"/>
      <c r="E259" s="1"/>
      <c r="F259" s="1"/>
      <c r="G259" s="1"/>
      <c r="H259" s="16"/>
      <c r="I259" s="3"/>
      <c r="J259" s="26"/>
      <c r="K259" s="1"/>
    </row>
    <row r="260" spans="1:11" ht="14.25" customHeight="1" x14ac:dyDescent="0.3">
      <c r="A260" s="1"/>
      <c r="B260" s="3"/>
      <c r="C260" s="25"/>
      <c r="D260" s="23"/>
      <c r="E260" s="1"/>
      <c r="F260" s="1"/>
      <c r="G260" s="1"/>
      <c r="H260" s="16"/>
      <c r="I260" s="3"/>
      <c r="J260" s="26"/>
      <c r="K260" s="1"/>
    </row>
    <row r="261" spans="1:11" ht="14.25" customHeight="1" x14ac:dyDescent="0.3">
      <c r="A261" s="1"/>
      <c r="B261" s="3"/>
      <c r="C261" s="25"/>
      <c r="D261" s="23"/>
      <c r="E261" s="1"/>
      <c r="F261" s="1"/>
      <c r="G261" s="1"/>
      <c r="H261" s="16"/>
      <c r="I261" s="3"/>
      <c r="J261" s="26"/>
      <c r="K261" s="1"/>
    </row>
    <row r="262" spans="1:11" ht="14.25" customHeight="1" x14ac:dyDescent="0.3">
      <c r="A262" s="1"/>
      <c r="B262" s="3"/>
      <c r="C262" s="25"/>
      <c r="D262" s="23"/>
      <c r="E262" s="1"/>
      <c r="F262" s="1"/>
      <c r="G262" s="1"/>
      <c r="H262" s="16"/>
      <c r="I262" s="3"/>
      <c r="J262" s="26"/>
      <c r="K262" s="1"/>
    </row>
    <row r="263" spans="1:11" ht="14.25" customHeight="1" x14ac:dyDescent="0.3">
      <c r="A263" s="1"/>
      <c r="B263" s="3"/>
      <c r="C263" s="25"/>
      <c r="D263" s="23"/>
      <c r="E263" s="1"/>
      <c r="F263" s="1"/>
      <c r="G263" s="1"/>
      <c r="H263" s="16"/>
      <c r="I263" s="3"/>
      <c r="J263" s="26"/>
      <c r="K263" s="1"/>
    </row>
    <row r="264" spans="1:11" ht="14.25" customHeight="1" x14ac:dyDescent="0.3">
      <c r="A264" s="1"/>
      <c r="B264" s="3"/>
      <c r="C264" s="25"/>
      <c r="D264" s="23"/>
      <c r="E264" s="1"/>
      <c r="F264" s="1"/>
      <c r="G264" s="1"/>
      <c r="H264" s="16"/>
      <c r="I264" s="3"/>
      <c r="J264" s="26"/>
      <c r="K264" s="1"/>
    </row>
    <row r="265" spans="1:11" ht="14.25" customHeight="1" x14ac:dyDescent="0.3">
      <c r="A265" s="1"/>
      <c r="B265" s="3"/>
      <c r="C265" s="25"/>
      <c r="D265" s="23"/>
      <c r="E265" s="1"/>
      <c r="F265" s="1"/>
      <c r="G265" s="1"/>
      <c r="H265" s="16"/>
      <c r="I265" s="3"/>
      <c r="J265" s="26"/>
      <c r="K265" s="1"/>
    </row>
    <row r="266" spans="1:11" ht="14.25" customHeight="1" x14ac:dyDescent="0.3">
      <c r="A266" s="1"/>
      <c r="B266" s="3"/>
      <c r="C266" s="25"/>
      <c r="D266" s="23"/>
      <c r="E266" s="1"/>
      <c r="F266" s="1"/>
      <c r="G266" s="1"/>
      <c r="H266" s="16"/>
      <c r="I266" s="3"/>
      <c r="J266" s="26"/>
      <c r="K266" s="1"/>
    </row>
    <row r="267" spans="1:11" ht="14.25" customHeight="1" x14ac:dyDescent="0.3">
      <c r="A267" s="1"/>
      <c r="B267" s="3"/>
      <c r="C267" s="25"/>
      <c r="D267" s="23"/>
      <c r="E267" s="1"/>
      <c r="F267" s="1"/>
      <c r="G267" s="1"/>
      <c r="H267" s="16"/>
      <c r="I267" s="3"/>
      <c r="J267" s="26"/>
      <c r="K267" s="1"/>
    </row>
    <row r="268" spans="1:11" ht="14.25" customHeight="1" x14ac:dyDescent="0.3">
      <c r="A268" s="1"/>
      <c r="B268" s="3"/>
      <c r="C268" s="25"/>
      <c r="D268" s="23"/>
      <c r="E268" s="1"/>
      <c r="F268" s="1"/>
      <c r="G268" s="1"/>
      <c r="H268" s="16"/>
      <c r="I268" s="3"/>
      <c r="J268" s="26"/>
      <c r="K268" s="1"/>
    </row>
    <row r="269" spans="1:11" ht="14.25" customHeight="1" x14ac:dyDescent="0.3">
      <c r="A269" s="1"/>
      <c r="B269" s="3"/>
      <c r="C269" s="25"/>
      <c r="D269" s="23"/>
      <c r="E269" s="1"/>
      <c r="F269" s="1"/>
      <c r="G269" s="1"/>
      <c r="H269" s="16"/>
      <c r="I269" s="3"/>
      <c r="J269" s="26"/>
      <c r="K269" s="1"/>
    </row>
    <row r="270" spans="1:11" ht="14.25" customHeight="1" x14ac:dyDescent="0.3">
      <c r="A270" s="1"/>
      <c r="B270" s="3"/>
      <c r="C270" s="25"/>
      <c r="D270" s="23"/>
      <c r="E270" s="1"/>
      <c r="F270" s="1"/>
      <c r="G270" s="1"/>
      <c r="H270" s="16"/>
      <c r="I270" s="3"/>
      <c r="J270" s="26"/>
      <c r="K270" s="1"/>
    </row>
    <row r="271" spans="1:11" ht="14.25" customHeight="1" x14ac:dyDescent="0.3">
      <c r="A271" s="1"/>
      <c r="B271" s="3"/>
      <c r="C271" s="25"/>
      <c r="D271" s="23"/>
      <c r="E271" s="1"/>
      <c r="F271" s="1"/>
      <c r="G271" s="1"/>
      <c r="H271" s="16"/>
      <c r="I271" s="3"/>
      <c r="J271" s="26"/>
      <c r="K271" s="1"/>
    </row>
    <row r="272" spans="1:11" ht="14.25" customHeight="1" x14ac:dyDescent="0.3">
      <c r="A272" s="1"/>
      <c r="B272" s="3"/>
      <c r="C272" s="25"/>
      <c r="D272" s="23"/>
      <c r="E272" s="1"/>
      <c r="F272" s="1"/>
      <c r="G272" s="1"/>
      <c r="H272" s="16"/>
      <c r="I272" s="3"/>
      <c r="J272" s="26"/>
      <c r="K272" s="1"/>
    </row>
    <row r="273" spans="1:11" ht="14.25" customHeight="1" x14ac:dyDescent="0.3">
      <c r="A273" s="1"/>
      <c r="B273" s="3"/>
      <c r="C273" s="25"/>
      <c r="D273" s="23"/>
      <c r="E273" s="1"/>
      <c r="F273" s="1"/>
      <c r="G273" s="1"/>
      <c r="H273" s="16"/>
      <c r="I273" s="3"/>
      <c r="J273" s="26"/>
      <c r="K273" s="1"/>
    </row>
    <row r="274" spans="1:11" ht="14.25" customHeight="1" x14ac:dyDescent="0.3">
      <c r="A274" s="1"/>
      <c r="B274" s="3"/>
      <c r="C274" s="25"/>
      <c r="D274" s="23"/>
      <c r="E274" s="1"/>
      <c r="F274" s="1"/>
      <c r="G274" s="1"/>
      <c r="H274" s="16"/>
      <c r="I274" s="3"/>
      <c r="J274" s="26"/>
      <c r="K274" s="1"/>
    </row>
    <row r="275" spans="1:11" ht="14.25" customHeight="1" x14ac:dyDescent="0.3">
      <c r="A275" s="1"/>
      <c r="B275" s="3"/>
      <c r="C275" s="25"/>
      <c r="D275" s="23"/>
      <c r="E275" s="1"/>
      <c r="F275" s="1"/>
      <c r="G275" s="1"/>
      <c r="H275" s="16"/>
      <c r="I275" s="3"/>
      <c r="J275" s="26"/>
      <c r="K275" s="1"/>
    </row>
    <row r="276" spans="1:11" ht="14.25" customHeight="1" x14ac:dyDescent="0.3">
      <c r="A276" s="1"/>
      <c r="B276" s="3"/>
      <c r="C276" s="25"/>
      <c r="D276" s="23"/>
      <c r="E276" s="1"/>
      <c r="F276" s="1"/>
      <c r="G276" s="1"/>
      <c r="H276" s="16"/>
      <c r="I276" s="3"/>
      <c r="J276" s="26"/>
      <c r="K276" s="1"/>
    </row>
    <row r="277" spans="1:11" ht="14.25" customHeight="1" x14ac:dyDescent="0.3">
      <c r="A277" s="1"/>
      <c r="B277" s="3"/>
      <c r="C277" s="25"/>
      <c r="D277" s="23"/>
      <c r="E277" s="1"/>
      <c r="F277" s="1"/>
      <c r="G277" s="1"/>
      <c r="H277" s="16"/>
      <c r="I277" s="3"/>
      <c r="J277" s="26"/>
      <c r="K277" s="1"/>
    </row>
    <row r="278" spans="1:11" ht="14.25" customHeight="1" x14ac:dyDescent="0.3">
      <c r="A278" s="1"/>
      <c r="B278" s="3"/>
      <c r="C278" s="25"/>
      <c r="D278" s="23"/>
      <c r="E278" s="1"/>
      <c r="F278" s="1"/>
      <c r="G278" s="1"/>
      <c r="H278" s="16"/>
      <c r="I278" s="3"/>
      <c r="J278" s="26"/>
      <c r="K278" s="1"/>
    </row>
    <row r="279" spans="1:11" ht="14.25" customHeight="1" x14ac:dyDescent="0.3">
      <c r="A279" s="1"/>
      <c r="B279" s="3"/>
      <c r="C279" s="25"/>
      <c r="D279" s="23"/>
      <c r="E279" s="1"/>
      <c r="F279" s="1"/>
      <c r="G279" s="1"/>
      <c r="H279" s="16"/>
      <c r="I279" s="3"/>
      <c r="J279" s="26"/>
      <c r="K279" s="1"/>
    </row>
    <row r="280" spans="1:11" ht="14.25" customHeight="1" x14ac:dyDescent="0.3">
      <c r="A280" s="1"/>
      <c r="B280" s="3"/>
      <c r="C280" s="25"/>
      <c r="D280" s="23"/>
      <c r="E280" s="1"/>
      <c r="F280" s="1"/>
      <c r="G280" s="1"/>
      <c r="H280" s="16"/>
      <c r="I280" s="3"/>
      <c r="J280" s="26"/>
      <c r="K280" s="1"/>
    </row>
    <row r="281" spans="1:11" ht="14.25" customHeight="1" x14ac:dyDescent="0.3">
      <c r="A281" s="1"/>
      <c r="B281" s="3"/>
      <c r="C281" s="25"/>
      <c r="D281" s="23"/>
      <c r="E281" s="1"/>
      <c r="F281" s="1"/>
      <c r="G281" s="1"/>
      <c r="H281" s="16"/>
      <c r="I281" s="3"/>
      <c r="J281" s="26"/>
      <c r="K281" s="1"/>
    </row>
    <row r="282" spans="1:11" ht="14.25" customHeight="1" x14ac:dyDescent="0.3">
      <c r="A282" s="1"/>
      <c r="B282" s="3"/>
      <c r="C282" s="25"/>
      <c r="D282" s="23"/>
      <c r="E282" s="1"/>
      <c r="F282" s="1"/>
      <c r="G282" s="1"/>
      <c r="H282" s="16"/>
      <c r="I282" s="3"/>
      <c r="J282" s="26"/>
      <c r="K282" s="1"/>
    </row>
    <row r="283" spans="1:11" ht="14.25" customHeight="1" x14ac:dyDescent="0.3">
      <c r="A283" s="1"/>
      <c r="B283" s="3"/>
      <c r="C283" s="25"/>
      <c r="D283" s="23"/>
      <c r="E283" s="1"/>
      <c r="F283" s="1"/>
      <c r="G283" s="1"/>
      <c r="H283" s="16"/>
      <c r="I283" s="3"/>
      <c r="J283" s="26"/>
      <c r="K283" s="1"/>
    </row>
    <row r="284" spans="1:11" ht="14.25" customHeight="1" x14ac:dyDescent="0.3">
      <c r="A284" s="1"/>
      <c r="B284" s="3"/>
      <c r="C284" s="25"/>
      <c r="D284" s="23"/>
      <c r="E284" s="1"/>
      <c r="F284" s="1"/>
      <c r="G284" s="1"/>
      <c r="H284" s="16"/>
      <c r="I284" s="3"/>
      <c r="J284" s="26"/>
      <c r="K284" s="1"/>
    </row>
    <row r="285" spans="1:11" ht="14.25" customHeight="1" x14ac:dyDescent="0.3">
      <c r="A285" s="1"/>
      <c r="B285" s="3"/>
      <c r="C285" s="25"/>
      <c r="D285" s="23"/>
      <c r="E285" s="1"/>
      <c r="F285" s="1"/>
      <c r="G285" s="1"/>
      <c r="H285" s="16"/>
      <c r="I285" s="3"/>
      <c r="J285" s="26"/>
      <c r="K285" s="1"/>
    </row>
    <row r="286" spans="1:11" ht="14.25" customHeight="1" x14ac:dyDescent="0.3">
      <c r="A286" s="1"/>
      <c r="B286" s="3"/>
      <c r="C286" s="25"/>
      <c r="D286" s="23"/>
      <c r="E286" s="1"/>
      <c r="F286" s="1"/>
      <c r="G286" s="1"/>
      <c r="H286" s="16"/>
      <c r="I286" s="3"/>
      <c r="J286" s="26"/>
      <c r="K286" s="1"/>
    </row>
    <row r="287" spans="1:11" ht="14.25" customHeight="1" x14ac:dyDescent="0.3">
      <c r="A287" s="1"/>
      <c r="B287" s="3"/>
      <c r="C287" s="25"/>
      <c r="D287" s="23"/>
      <c r="E287" s="1"/>
      <c r="F287" s="1"/>
      <c r="G287" s="1"/>
      <c r="H287" s="16"/>
      <c r="I287" s="3"/>
      <c r="J287" s="26"/>
      <c r="K287" s="1"/>
    </row>
    <row r="288" spans="1:11" ht="14.25" customHeight="1" x14ac:dyDescent="0.3">
      <c r="A288" s="1"/>
      <c r="B288" s="3"/>
      <c r="C288" s="25"/>
      <c r="D288" s="23"/>
      <c r="E288" s="1"/>
      <c r="F288" s="1"/>
      <c r="G288" s="1"/>
      <c r="H288" s="16"/>
      <c r="I288" s="3"/>
      <c r="J288" s="26"/>
      <c r="K288" s="1"/>
    </row>
    <row r="289" spans="1:11" ht="14.25" customHeight="1" x14ac:dyDescent="0.3">
      <c r="A289" s="1"/>
      <c r="B289" s="3"/>
      <c r="C289" s="25"/>
      <c r="D289" s="23"/>
      <c r="E289" s="1"/>
      <c r="F289" s="1"/>
      <c r="G289" s="1"/>
      <c r="H289" s="16"/>
      <c r="I289" s="3"/>
      <c r="J289" s="26"/>
      <c r="K289" s="1"/>
    </row>
    <row r="290" spans="1:11" ht="14.25" customHeight="1" x14ac:dyDescent="0.3">
      <c r="A290" s="1"/>
      <c r="B290" s="3"/>
      <c r="C290" s="25"/>
      <c r="D290" s="23"/>
      <c r="E290" s="1"/>
      <c r="F290" s="1"/>
      <c r="G290" s="1"/>
      <c r="H290" s="16"/>
      <c r="I290" s="3"/>
      <c r="J290" s="26"/>
      <c r="K290" s="1"/>
    </row>
    <row r="291" spans="1:11" ht="14.25" customHeight="1" x14ac:dyDescent="0.3">
      <c r="A291" s="1"/>
      <c r="B291" s="3"/>
      <c r="C291" s="25"/>
      <c r="D291" s="23"/>
      <c r="E291" s="1"/>
      <c r="F291" s="1"/>
      <c r="G291" s="1"/>
      <c r="H291" s="16"/>
      <c r="I291" s="3"/>
      <c r="J291" s="26"/>
      <c r="K291" s="1"/>
    </row>
    <row r="292" spans="1:11" ht="14.25" customHeight="1" x14ac:dyDescent="0.3">
      <c r="A292" s="1"/>
      <c r="B292" s="3"/>
      <c r="C292" s="25"/>
      <c r="D292" s="23"/>
      <c r="E292" s="1"/>
      <c r="F292" s="1"/>
      <c r="G292" s="1"/>
      <c r="H292" s="16"/>
      <c r="I292" s="3"/>
      <c r="J292" s="26"/>
      <c r="K292" s="1"/>
    </row>
    <row r="293" spans="1:11" ht="14.25" customHeight="1" x14ac:dyDescent="0.3">
      <c r="A293" s="1"/>
      <c r="B293" s="3"/>
      <c r="C293" s="25"/>
      <c r="D293" s="23"/>
      <c r="E293" s="1"/>
      <c r="F293" s="1"/>
      <c r="G293" s="1"/>
      <c r="H293" s="16"/>
      <c r="I293" s="3"/>
      <c r="J293" s="26"/>
      <c r="K293" s="1"/>
    </row>
    <row r="294" spans="1:11" ht="14.25" customHeight="1" x14ac:dyDescent="0.3">
      <c r="A294" s="1"/>
      <c r="B294" s="3"/>
      <c r="C294" s="25"/>
      <c r="D294" s="23"/>
      <c r="E294" s="1"/>
      <c r="F294" s="1"/>
      <c r="G294" s="1"/>
      <c r="H294" s="16"/>
      <c r="I294" s="3"/>
      <c r="J294" s="26"/>
      <c r="K294" s="1"/>
    </row>
    <row r="295" spans="1:11" ht="14.25" customHeight="1" x14ac:dyDescent="0.3">
      <c r="A295" s="1"/>
      <c r="B295" s="3"/>
      <c r="C295" s="25"/>
      <c r="D295" s="23"/>
      <c r="E295" s="1"/>
      <c r="F295" s="1"/>
      <c r="G295" s="1"/>
      <c r="H295" s="16"/>
      <c r="I295" s="3"/>
      <c r="J295" s="26"/>
      <c r="K295" s="1"/>
    </row>
    <row r="296" spans="1:11" ht="14.25" customHeight="1" x14ac:dyDescent="0.3">
      <c r="A296" s="1"/>
      <c r="B296" s="3"/>
      <c r="C296" s="25"/>
      <c r="D296" s="23"/>
      <c r="E296" s="1"/>
      <c r="F296" s="1"/>
      <c r="G296" s="1"/>
      <c r="H296" s="16"/>
      <c r="I296" s="3"/>
      <c r="J296" s="26"/>
      <c r="K296" s="1"/>
    </row>
    <row r="297" spans="1:11" ht="14.25" customHeight="1" x14ac:dyDescent="0.3">
      <c r="A297" s="1"/>
      <c r="B297" s="3"/>
      <c r="C297" s="25"/>
      <c r="D297" s="23"/>
      <c r="E297" s="1"/>
      <c r="F297" s="1"/>
      <c r="G297" s="1"/>
      <c r="H297" s="16"/>
      <c r="I297" s="3"/>
      <c r="J297" s="26"/>
      <c r="K297" s="1"/>
    </row>
    <row r="298" spans="1:11" ht="14.25" customHeight="1" x14ac:dyDescent="0.3">
      <c r="A298" s="1"/>
      <c r="B298" s="3"/>
      <c r="C298" s="25"/>
      <c r="D298" s="23"/>
      <c r="E298" s="1"/>
      <c r="F298" s="1"/>
      <c r="G298" s="1"/>
      <c r="H298" s="16"/>
      <c r="I298" s="3"/>
      <c r="J298" s="26"/>
      <c r="K298" s="1"/>
    </row>
    <row r="299" spans="1:11" ht="14.25" customHeight="1" x14ac:dyDescent="0.3">
      <c r="A299" s="1"/>
      <c r="B299" s="3"/>
      <c r="C299" s="25"/>
      <c r="D299" s="23"/>
      <c r="E299" s="1"/>
      <c r="F299" s="1"/>
      <c r="G299" s="1"/>
      <c r="H299" s="16"/>
      <c r="I299" s="3"/>
      <c r="J299" s="26"/>
      <c r="K299" s="1"/>
    </row>
    <row r="300" spans="1:11" ht="14.25" customHeight="1" x14ac:dyDescent="0.3">
      <c r="A300" s="1"/>
      <c r="B300" s="3"/>
      <c r="C300" s="25"/>
      <c r="D300" s="23"/>
      <c r="E300" s="1"/>
      <c r="F300" s="1"/>
      <c r="G300" s="1"/>
      <c r="H300" s="16"/>
      <c r="I300" s="3"/>
      <c r="J300" s="26"/>
      <c r="K300" s="1"/>
    </row>
    <row r="301" spans="1:11" ht="14.25" customHeight="1" x14ac:dyDescent="0.3">
      <c r="A301" s="1"/>
      <c r="B301" s="3"/>
      <c r="C301" s="25"/>
      <c r="D301" s="23"/>
      <c r="E301" s="1"/>
      <c r="F301" s="1"/>
      <c r="G301" s="1"/>
      <c r="H301" s="16"/>
      <c r="I301" s="3"/>
      <c r="J301" s="26"/>
      <c r="K301" s="1"/>
    </row>
    <row r="302" spans="1:11" ht="14.25" customHeight="1" x14ac:dyDescent="0.3">
      <c r="A302" s="1"/>
      <c r="B302" s="3"/>
      <c r="C302" s="25"/>
      <c r="D302" s="23"/>
      <c r="E302" s="1"/>
      <c r="F302" s="1"/>
      <c r="G302" s="1"/>
      <c r="H302" s="16"/>
      <c r="I302" s="3"/>
      <c r="J302" s="26"/>
      <c r="K302" s="1"/>
    </row>
    <row r="303" spans="1:11" ht="14.25" customHeight="1" x14ac:dyDescent="0.3">
      <c r="A303" s="1"/>
      <c r="B303" s="3"/>
      <c r="C303" s="25"/>
      <c r="D303" s="23"/>
      <c r="E303" s="1"/>
      <c r="F303" s="1"/>
      <c r="G303" s="1"/>
      <c r="H303" s="16"/>
      <c r="I303" s="3"/>
      <c r="J303" s="26"/>
      <c r="K303" s="1"/>
    </row>
    <row r="304" spans="1:11" ht="14.25" customHeight="1" x14ac:dyDescent="0.3">
      <c r="A304" s="1"/>
      <c r="B304" s="3"/>
      <c r="C304" s="25"/>
      <c r="D304" s="23"/>
      <c r="E304" s="1"/>
      <c r="F304" s="1"/>
      <c r="G304" s="1"/>
      <c r="H304" s="16"/>
      <c r="I304" s="3"/>
      <c r="J304" s="26"/>
      <c r="K304" s="1"/>
    </row>
    <row r="305" spans="1:11" ht="14.25" customHeight="1" x14ac:dyDescent="0.3">
      <c r="A305" s="1"/>
      <c r="B305" s="3"/>
      <c r="C305" s="25"/>
      <c r="D305" s="23"/>
      <c r="E305" s="1"/>
      <c r="F305" s="1"/>
      <c r="G305" s="1"/>
      <c r="H305" s="16"/>
      <c r="I305" s="3"/>
      <c r="J305" s="26"/>
      <c r="K305" s="1"/>
    </row>
    <row r="306" spans="1:11" ht="14.25" customHeight="1" x14ac:dyDescent="0.3">
      <c r="A306" s="1"/>
      <c r="B306" s="3"/>
      <c r="C306" s="25"/>
      <c r="D306" s="23"/>
      <c r="E306" s="1"/>
      <c r="F306" s="1"/>
      <c r="G306" s="1"/>
      <c r="H306" s="16"/>
      <c r="I306" s="3"/>
      <c r="J306" s="26"/>
      <c r="K306" s="1"/>
    </row>
    <row r="307" spans="1:11" ht="14.25" customHeight="1" x14ac:dyDescent="0.3">
      <c r="A307" s="1"/>
      <c r="B307" s="3"/>
      <c r="C307" s="25"/>
      <c r="D307" s="23"/>
      <c r="E307" s="1"/>
      <c r="F307" s="1"/>
      <c r="G307" s="1"/>
      <c r="H307" s="16"/>
      <c r="I307" s="3"/>
      <c r="J307" s="26"/>
      <c r="K307" s="1"/>
    </row>
    <row r="308" spans="1:11" ht="14.25" customHeight="1" x14ac:dyDescent="0.3">
      <c r="A308" s="1"/>
      <c r="B308" s="3"/>
      <c r="C308" s="25"/>
      <c r="D308" s="23"/>
      <c r="E308" s="1"/>
      <c r="F308" s="1"/>
      <c r="G308" s="1"/>
      <c r="H308" s="16"/>
      <c r="I308" s="3"/>
      <c r="J308" s="26"/>
      <c r="K308" s="1"/>
    </row>
    <row r="309" spans="1:11" ht="14.25" customHeight="1" x14ac:dyDescent="0.3">
      <c r="A309" s="1"/>
      <c r="B309" s="3"/>
      <c r="C309" s="25"/>
      <c r="D309" s="23"/>
      <c r="E309" s="1"/>
      <c r="F309" s="1"/>
      <c r="G309" s="1"/>
      <c r="H309" s="16"/>
      <c r="I309" s="3"/>
      <c r="J309" s="26"/>
      <c r="K309" s="1"/>
    </row>
    <row r="310" spans="1:11" ht="14.25" customHeight="1" x14ac:dyDescent="0.3">
      <c r="A310" s="1"/>
      <c r="B310" s="3"/>
      <c r="C310" s="25"/>
      <c r="D310" s="23"/>
      <c r="E310" s="1"/>
      <c r="F310" s="1"/>
      <c r="G310" s="1"/>
      <c r="H310" s="16"/>
      <c r="I310" s="3"/>
      <c r="J310" s="26"/>
      <c r="K310" s="1"/>
    </row>
    <row r="311" spans="1:11" ht="14.25" customHeight="1" x14ac:dyDescent="0.3">
      <c r="A311" s="1"/>
      <c r="B311" s="3"/>
      <c r="C311" s="25"/>
      <c r="D311" s="23"/>
      <c r="E311" s="1"/>
      <c r="F311" s="1"/>
      <c r="G311" s="1"/>
      <c r="H311" s="16"/>
      <c r="I311" s="3"/>
      <c r="J311" s="26"/>
      <c r="K311" s="1"/>
    </row>
    <row r="312" spans="1:11" ht="14.25" customHeight="1" x14ac:dyDescent="0.3">
      <c r="A312" s="1"/>
      <c r="B312" s="3"/>
      <c r="C312" s="25"/>
      <c r="D312" s="23"/>
      <c r="E312" s="1"/>
      <c r="F312" s="1"/>
      <c r="G312" s="1"/>
      <c r="H312" s="16"/>
      <c r="I312" s="3"/>
      <c r="J312" s="26"/>
      <c r="K312" s="1"/>
    </row>
    <row r="313" spans="1:11" ht="14.25" customHeight="1" x14ac:dyDescent="0.3">
      <c r="A313" s="1"/>
      <c r="B313" s="3"/>
      <c r="C313" s="25"/>
      <c r="D313" s="23"/>
      <c r="E313" s="1"/>
      <c r="F313" s="1"/>
      <c r="G313" s="1"/>
      <c r="H313" s="16"/>
      <c r="I313" s="3"/>
      <c r="J313" s="26"/>
      <c r="K313" s="1"/>
    </row>
    <row r="314" spans="1:11" ht="14.25" customHeight="1" x14ac:dyDescent="0.3">
      <c r="A314" s="1"/>
      <c r="B314" s="3"/>
      <c r="C314" s="25"/>
      <c r="D314" s="23"/>
      <c r="E314" s="1"/>
      <c r="F314" s="1"/>
      <c r="G314" s="1"/>
      <c r="H314" s="16"/>
      <c r="I314" s="3"/>
      <c r="J314" s="26"/>
      <c r="K314" s="1"/>
    </row>
    <row r="315" spans="1:11" ht="14.25" customHeight="1" x14ac:dyDescent="0.3">
      <c r="A315" s="1"/>
      <c r="B315" s="3"/>
      <c r="C315" s="25"/>
      <c r="D315" s="23"/>
      <c r="E315" s="1"/>
      <c r="F315" s="1"/>
      <c r="G315" s="1"/>
      <c r="H315" s="16"/>
      <c r="I315" s="3"/>
      <c r="J315" s="26"/>
      <c r="K315" s="1"/>
    </row>
    <row r="316" spans="1:11" ht="14.25" customHeight="1" x14ac:dyDescent="0.3">
      <c r="A316" s="1"/>
      <c r="B316" s="3"/>
      <c r="C316" s="25"/>
      <c r="D316" s="23"/>
      <c r="E316" s="1"/>
      <c r="F316" s="1"/>
      <c r="G316" s="1"/>
      <c r="H316" s="16"/>
      <c r="I316" s="3"/>
      <c r="J316" s="26"/>
      <c r="K316" s="1"/>
    </row>
    <row r="317" spans="1:11" ht="14.25" customHeight="1" x14ac:dyDescent="0.3">
      <c r="A317" s="1"/>
      <c r="B317" s="3"/>
      <c r="C317" s="25"/>
      <c r="D317" s="23"/>
      <c r="E317" s="1"/>
      <c r="F317" s="1"/>
      <c r="G317" s="1"/>
      <c r="H317" s="16"/>
      <c r="I317" s="3"/>
      <c r="J317" s="26"/>
      <c r="K317" s="1"/>
    </row>
    <row r="318" spans="1:11" ht="14.25" customHeight="1" x14ac:dyDescent="0.3">
      <c r="A318" s="1"/>
      <c r="B318" s="3"/>
      <c r="C318" s="25"/>
      <c r="D318" s="23"/>
      <c r="E318" s="1"/>
      <c r="F318" s="1"/>
      <c r="G318" s="1"/>
      <c r="H318" s="16"/>
      <c r="I318" s="3"/>
      <c r="J318" s="26"/>
      <c r="K318" s="1"/>
    </row>
    <row r="319" spans="1:11" ht="14.25" customHeight="1" x14ac:dyDescent="0.3">
      <c r="A319" s="1"/>
      <c r="B319" s="3"/>
      <c r="C319" s="25"/>
      <c r="D319" s="23"/>
      <c r="E319" s="1"/>
      <c r="F319" s="1"/>
      <c r="G319" s="1"/>
      <c r="H319" s="16"/>
      <c r="I319" s="3"/>
      <c r="J319" s="26"/>
      <c r="K319" s="1"/>
    </row>
    <row r="320" spans="1:11" ht="14.25" customHeight="1" x14ac:dyDescent="0.3">
      <c r="A320" s="1"/>
      <c r="B320" s="3"/>
      <c r="C320" s="25"/>
      <c r="D320" s="23"/>
      <c r="E320" s="1"/>
      <c r="F320" s="1"/>
      <c r="G320" s="1"/>
      <c r="H320" s="16"/>
      <c r="I320" s="3"/>
      <c r="J320" s="26"/>
      <c r="K320" s="1"/>
    </row>
    <row r="321" spans="1:11" ht="14.25" customHeight="1" x14ac:dyDescent="0.3">
      <c r="A321" s="1"/>
      <c r="B321" s="3"/>
      <c r="C321" s="25"/>
      <c r="D321" s="23"/>
      <c r="E321" s="1"/>
      <c r="F321" s="1"/>
      <c r="G321" s="1"/>
      <c r="H321" s="16"/>
      <c r="I321" s="3"/>
      <c r="J321" s="26"/>
      <c r="K321" s="1"/>
    </row>
    <row r="322" spans="1:11" ht="14.25" customHeight="1" x14ac:dyDescent="0.3">
      <c r="A322" s="1"/>
      <c r="B322" s="3"/>
      <c r="C322" s="25"/>
      <c r="D322" s="23"/>
      <c r="E322" s="1"/>
      <c r="F322" s="1"/>
      <c r="G322" s="1"/>
      <c r="H322" s="16"/>
      <c r="I322" s="3"/>
      <c r="J322" s="26"/>
      <c r="K322" s="1"/>
    </row>
    <row r="323" spans="1:11" ht="14.25" customHeight="1" x14ac:dyDescent="0.3">
      <c r="A323" s="1"/>
      <c r="B323" s="3"/>
      <c r="C323" s="25"/>
      <c r="D323" s="23"/>
      <c r="E323" s="1"/>
      <c r="F323" s="1"/>
      <c r="G323" s="1"/>
      <c r="H323" s="16"/>
      <c r="I323" s="3"/>
      <c r="J323" s="26"/>
      <c r="K323" s="1"/>
    </row>
    <row r="324" spans="1:11" ht="14.25" customHeight="1" x14ac:dyDescent="0.3">
      <c r="A324" s="1"/>
      <c r="B324" s="3"/>
      <c r="C324" s="25"/>
      <c r="D324" s="23"/>
      <c r="E324" s="1"/>
      <c r="F324" s="1"/>
      <c r="G324" s="1"/>
      <c r="H324" s="16"/>
      <c r="I324" s="3"/>
      <c r="J324" s="26"/>
      <c r="K324" s="1"/>
    </row>
    <row r="325" spans="1:11" ht="14.25" customHeight="1" x14ac:dyDescent="0.3">
      <c r="A325" s="1"/>
      <c r="B325" s="3"/>
      <c r="C325" s="25"/>
      <c r="D325" s="23"/>
      <c r="E325" s="1"/>
      <c r="F325" s="1"/>
      <c r="G325" s="1"/>
      <c r="H325" s="16"/>
      <c r="I325" s="3"/>
      <c r="J325" s="26"/>
      <c r="K325" s="1"/>
    </row>
    <row r="326" spans="1:11" ht="14.25" customHeight="1" x14ac:dyDescent="0.3">
      <c r="A326" s="1"/>
      <c r="B326" s="3"/>
      <c r="C326" s="25"/>
      <c r="D326" s="23"/>
      <c r="E326" s="1"/>
      <c r="F326" s="1"/>
      <c r="G326" s="1"/>
      <c r="H326" s="16"/>
      <c r="I326" s="3"/>
      <c r="J326" s="26"/>
      <c r="K326" s="1"/>
    </row>
    <row r="327" spans="1:11" ht="14.25" customHeight="1" x14ac:dyDescent="0.3">
      <c r="A327" s="1"/>
      <c r="B327" s="3"/>
      <c r="C327" s="25"/>
      <c r="D327" s="23"/>
      <c r="E327" s="1"/>
      <c r="F327" s="1"/>
      <c r="G327" s="1"/>
      <c r="H327" s="16"/>
      <c r="I327" s="3"/>
      <c r="J327" s="26"/>
      <c r="K327" s="1"/>
    </row>
    <row r="328" spans="1:11" ht="14.25" customHeight="1" x14ac:dyDescent="0.3">
      <c r="A328" s="1"/>
      <c r="B328" s="3"/>
      <c r="C328" s="25"/>
      <c r="D328" s="23"/>
      <c r="E328" s="1"/>
      <c r="F328" s="1"/>
      <c r="G328" s="1"/>
      <c r="H328" s="16"/>
      <c r="I328" s="3"/>
      <c r="J328" s="26"/>
      <c r="K328" s="1"/>
    </row>
    <row r="329" spans="1:11" ht="14.25" customHeight="1" x14ac:dyDescent="0.3">
      <c r="A329" s="1"/>
      <c r="B329" s="3"/>
      <c r="C329" s="25"/>
      <c r="D329" s="23"/>
      <c r="E329" s="1"/>
      <c r="F329" s="1"/>
      <c r="G329" s="1"/>
      <c r="H329" s="16"/>
      <c r="I329" s="3"/>
      <c r="J329" s="26"/>
      <c r="K329" s="1"/>
    </row>
    <row r="330" spans="1:11" ht="14.25" customHeight="1" x14ac:dyDescent="0.3">
      <c r="A330" s="1"/>
      <c r="B330" s="3"/>
      <c r="C330" s="25"/>
      <c r="D330" s="23"/>
      <c r="E330" s="1"/>
      <c r="F330" s="1"/>
      <c r="G330" s="1"/>
      <c r="H330" s="16"/>
      <c r="I330" s="3"/>
      <c r="J330" s="26"/>
      <c r="K330" s="1"/>
    </row>
    <row r="331" spans="1:11" ht="14.25" customHeight="1" x14ac:dyDescent="0.3">
      <c r="A331" s="1"/>
      <c r="B331" s="3"/>
      <c r="C331" s="25"/>
      <c r="D331" s="23"/>
      <c r="E331" s="1"/>
      <c r="F331" s="1"/>
      <c r="G331" s="1"/>
      <c r="H331" s="16"/>
      <c r="I331" s="3"/>
      <c r="J331" s="26"/>
      <c r="K331" s="1"/>
    </row>
    <row r="332" spans="1:11" ht="14.25" customHeight="1" x14ac:dyDescent="0.3">
      <c r="A332" s="1"/>
      <c r="B332" s="3"/>
      <c r="C332" s="25"/>
      <c r="D332" s="23"/>
      <c r="E332" s="1"/>
      <c r="F332" s="1"/>
      <c r="G332" s="1"/>
      <c r="H332" s="16"/>
      <c r="I332" s="3"/>
      <c r="J332" s="26"/>
      <c r="K332" s="1"/>
    </row>
    <row r="333" spans="1:11" ht="14.25" customHeight="1" x14ac:dyDescent="0.3">
      <c r="A333" s="1"/>
      <c r="B333" s="3"/>
      <c r="C333" s="25"/>
      <c r="D333" s="23"/>
      <c r="E333" s="1"/>
      <c r="F333" s="1"/>
      <c r="G333" s="1"/>
      <c r="H333" s="16"/>
      <c r="I333" s="3"/>
      <c r="J333" s="26"/>
      <c r="K333" s="1"/>
    </row>
    <row r="334" spans="1:11" ht="14.25" customHeight="1" x14ac:dyDescent="0.3">
      <c r="A334" s="1"/>
      <c r="B334" s="3"/>
      <c r="C334" s="25"/>
      <c r="D334" s="23"/>
      <c r="E334" s="1"/>
      <c r="F334" s="1"/>
      <c r="G334" s="1"/>
      <c r="H334" s="16"/>
      <c r="I334" s="3"/>
      <c r="J334" s="26"/>
      <c r="K334" s="1"/>
    </row>
    <row r="335" spans="1:11" ht="14.25" customHeight="1" x14ac:dyDescent="0.3">
      <c r="A335" s="1"/>
      <c r="B335" s="3"/>
      <c r="C335" s="25"/>
      <c r="D335" s="23"/>
      <c r="E335" s="1"/>
      <c r="F335" s="1"/>
      <c r="G335" s="1"/>
      <c r="H335" s="16"/>
      <c r="I335" s="3"/>
      <c r="J335" s="26"/>
      <c r="K335" s="1"/>
    </row>
    <row r="336" spans="1:11" ht="14.25" customHeight="1" x14ac:dyDescent="0.3">
      <c r="A336" s="1"/>
      <c r="B336" s="3"/>
      <c r="C336" s="25"/>
      <c r="D336" s="23"/>
      <c r="E336" s="1"/>
      <c r="F336" s="1"/>
      <c r="G336" s="1"/>
      <c r="H336" s="16"/>
      <c r="I336" s="3"/>
      <c r="J336" s="26"/>
      <c r="K336" s="1"/>
    </row>
    <row r="337" spans="1:11" ht="14.25" customHeight="1" x14ac:dyDescent="0.3">
      <c r="A337" s="1"/>
      <c r="B337" s="3"/>
      <c r="C337" s="25"/>
      <c r="D337" s="23"/>
      <c r="E337" s="1"/>
      <c r="F337" s="1"/>
      <c r="G337" s="1"/>
      <c r="H337" s="16"/>
      <c r="I337" s="3"/>
      <c r="J337" s="26"/>
      <c r="K337" s="1"/>
    </row>
    <row r="338" spans="1:11" ht="14.25" customHeight="1" x14ac:dyDescent="0.3">
      <c r="A338" s="1"/>
      <c r="B338" s="3"/>
      <c r="C338" s="25"/>
      <c r="D338" s="23"/>
      <c r="E338" s="1"/>
      <c r="F338" s="1"/>
      <c r="G338" s="1"/>
      <c r="H338" s="16"/>
      <c r="I338" s="3"/>
      <c r="J338" s="26"/>
      <c r="K338" s="1"/>
    </row>
    <row r="339" spans="1:11" ht="14.25" customHeight="1" x14ac:dyDescent="0.3">
      <c r="A339" s="1"/>
      <c r="B339" s="3"/>
      <c r="C339" s="25"/>
      <c r="D339" s="23"/>
      <c r="E339" s="1"/>
      <c r="F339" s="1"/>
      <c r="G339" s="1"/>
      <c r="H339" s="16"/>
      <c r="I339" s="3"/>
      <c r="J339" s="26"/>
      <c r="K339" s="1"/>
    </row>
    <row r="340" spans="1:11" ht="14.25" customHeight="1" x14ac:dyDescent="0.3">
      <c r="A340" s="1"/>
      <c r="B340" s="3"/>
      <c r="C340" s="25"/>
      <c r="D340" s="23"/>
      <c r="E340" s="1"/>
      <c r="F340" s="1"/>
      <c r="G340" s="1"/>
      <c r="H340" s="16"/>
      <c r="I340" s="3"/>
      <c r="J340" s="26"/>
      <c r="K340" s="1"/>
    </row>
    <row r="341" spans="1:11" ht="14.25" customHeight="1" x14ac:dyDescent="0.3">
      <c r="A341" s="1"/>
      <c r="B341" s="3"/>
      <c r="C341" s="25"/>
      <c r="D341" s="23"/>
      <c r="E341" s="1"/>
      <c r="F341" s="1"/>
      <c r="G341" s="1"/>
      <c r="H341" s="16"/>
      <c r="I341" s="3"/>
      <c r="J341" s="26"/>
      <c r="K341" s="1"/>
    </row>
    <row r="342" spans="1:11" ht="14.25" customHeight="1" x14ac:dyDescent="0.3">
      <c r="A342" s="1"/>
      <c r="B342" s="3"/>
      <c r="C342" s="25"/>
      <c r="D342" s="23"/>
      <c r="E342" s="1"/>
      <c r="F342" s="1"/>
      <c r="G342" s="1"/>
      <c r="H342" s="16"/>
      <c r="I342" s="3"/>
      <c r="J342" s="26"/>
      <c r="K342" s="1"/>
    </row>
    <row r="343" spans="1:11" ht="14.25" customHeight="1" x14ac:dyDescent="0.3">
      <c r="A343" s="1"/>
      <c r="B343" s="3"/>
      <c r="C343" s="25"/>
      <c r="D343" s="23"/>
      <c r="E343" s="1"/>
      <c r="F343" s="1"/>
      <c r="G343" s="1"/>
      <c r="H343" s="16"/>
      <c r="I343" s="3"/>
      <c r="J343" s="26"/>
      <c r="K343" s="1"/>
    </row>
    <row r="344" spans="1:11" ht="14.25" customHeight="1" x14ac:dyDescent="0.3">
      <c r="A344" s="1"/>
      <c r="B344" s="3"/>
      <c r="C344" s="25"/>
      <c r="D344" s="23"/>
      <c r="E344" s="1"/>
      <c r="F344" s="1"/>
      <c r="G344" s="1"/>
      <c r="H344" s="16"/>
      <c r="I344" s="3"/>
      <c r="J344" s="26"/>
      <c r="K344" s="1"/>
    </row>
    <row r="345" spans="1:11" ht="14.25" customHeight="1" x14ac:dyDescent="0.3">
      <c r="A345" s="1"/>
      <c r="B345" s="3"/>
      <c r="C345" s="25"/>
      <c r="D345" s="23"/>
      <c r="E345" s="1"/>
      <c r="F345" s="1"/>
      <c r="G345" s="1"/>
      <c r="H345" s="16"/>
      <c r="I345" s="3"/>
      <c r="J345" s="26"/>
      <c r="K345" s="1"/>
    </row>
    <row r="346" spans="1:11" ht="14.25" customHeight="1" x14ac:dyDescent="0.3">
      <c r="A346" s="1"/>
      <c r="B346" s="3"/>
      <c r="C346" s="25"/>
      <c r="D346" s="23"/>
      <c r="E346" s="1"/>
      <c r="F346" s="1"/>
      <c r="G346" s="1"/>
      <c r="H346" s="16"/>
      <c r="I346" s="3"/>
      <c r="J346" s="26"/>
      <c r="K346" s="1"/>
    </row>
    <row r="347" spans="1:11" ht="14.25" customHeight="1" x14ac:dyDescent="0.3">
      <c r="A347" s="1"/>
      <c r="B347" s="3"/>
      <c r="C347" s="25"/>
      <c r="D347" s="23"/>
      <c r="E347" s="1"/>
      <c r="F347" s="1"/>
      <c r="G347" s="1"/>
      <c r="H347" s="16"/>
      <c r="I347" s="3"/>
      <c r="J347" s="26"/>
      <c r="K347" s="1"/>
    </row>
    <row r="348" spans="1:11" ht="14.25" customHeight="1" x14ac:dyDescent="0.3">
      <c r="A348" s="1"/>
      <c r="B348" s="3"/>
      <c r="C348" s="25"/>
      <c r="D348" s="23"/>
      <c r="E348" s="1"/>
      <c r="F348" s="1"/>
      <c r="G348" s="1"/>
      <c r="H348" s="16"/>
      <c r="I348" s="3"/>
      <c r="J348" s="26"/>
      <c r="K348" s="1"/>
    </row>
    <row r="349" spans="1:11" ht="14.25" customHeight="1" x14ac:dyDescent="0.3">
      <c r="A349" s="1"/>
      <c r="B349" s="3"/>
      <c r="C349" s="25"/>
      <c r="D349" s="23"/>
      <c r="E349" s="1"/>
      <c r="F349" s="1"/>
      <c r="G349" s="1"/>
      <c r="H349" s="16"/>
      <c r="I349" s="3"/>
      <c r="J349" s="26"/>
      <c r="K349" s="1"/>
    </row>
    <row r="350" spans="1:11" ht="14.25" customHeight="1" x14ac:dyDescent="0.3">
      <c r="A350" s="1"/>
      <c r="B350" s="3"/>
      <c r="C350" s="25"/>
      <c r="D350" s="23"/>
      <c r="E350" s="1"/>
      <c r="F350" s="1"/>
      <c r="G350" s="1"/>
      <c r="H350" s="16"/>
      <c r="I350" s="3"/>
      <c r="J350" s="26"/>
      <c r="K350" s="1"/>
    </row>
    <row r="351" spans="1:11" ht="14.25" customHeight="1" x14ac:dyDescent="0.3">
      <c r="A351" s="1"/>
      <c r="B351" s="3"/>
      <c r="C351" s="25"/>
      <c r="D351" s="23"/>
      <c r="E351" s="1"/>
      <c r="F351" s="1"/>
      <c r="G351" s="1"/>
      <c r="H351" s="16"/>
      <c r="I351" s="3"/>
      <c r="J351" s="26"/>
      <c r="K351" s="1"/>
    </row>
    <row r="352" spans="1:11" ht="14.25" customHeight="1" x14ac:dyDescent="0.3">
      <c r="A352" s="1"/>
      <c r="B352" s="3"/>
      <c r="C352" s="25"/>
      <c r="D352" s="23"/>
      <c r="E352" s="1"/>
      <c r="F352" s="1"/>
      <c r="G352" s="1"/>
      <c r="H352" s="16"/>
      <c r="I352" s="3"/>
      <c r="J352" s="26"/>
      <c r="K352" s="1"/>
    </row>
    <row r="353" spans="1:12" ht="14.25" customHeight="1" x14ac:dyDescent="0.3">
      <c r="A353" s="1"/>
      <c r="B353" s="3"/>
      <c r="C353" s="25"/>
      <c r="D353" s="23"/>
      <c r="E353" s="1"/>
      <c r="F353" s="1"/>
      <c r="G353" s="1"/>
      <c r="H353" s="16"/>
      <c r="I353" s="3"/>
      <c r="J353" s="26"/>
      <c r="K353" s="1"/>
    </row>
    <row r="354" spans="1:12" ht="14.25" customHeight="1" x14ac:dyDescent="0.3">
      <c r="B354" s="3"/>
      <c r="E354" s="1"/>
      <c r="F354" s="1"/>
      <c r="G354">
        <v>57</v>
      </c>
      <c r="H354">
        <v>364</v>
      </c>
      <c r="I354" t="s">
        <v>1325</v>
      </c>
      <c r="J354" t="s">
        <v>676</v>
      </c>
      <c r="K354" t="s">
        <v>424</v>
      </c>
      <c r="L354" t="s">
        <v>154</v>
      </c>
    </row>
    <row r="355" spans="1:12" ht="14.25" customHeight="1" x14ac:dyDescent="0.3">
      <c r="G355">
        <v>65</v>
      </c>
      <c r="H355">
        <v>395</v>
      </c>
      <c r="I355" t="s">
        <v>1333</v>
      </c>
      <c r="J355" t="s">
        <v>339</v>
      </c>
      <c r="K355" t="s">
        <v>424</v>
      </c>
      <c r="L355" t="s">
        <v>568</v>
      </c>
    </row>
    <row r="356" spans="1:12" ht="14.25" customHeight="1" x14ac:dyDescent="0.3">
      <c r="B356" s="3"/>
      <c r="D356"/>
      <c r="G356">
        <v>105</v>
      </c>
      <c r="H356">
        <v>431</v>
      </c>
      <c r="I356" t="s">
        <v>1372</v>
      </c>
      <c r="J356" t="s">
        <v>407</v>
      </c>
      <c r="K356" t="s">
        <v>864</v>
      </c>
      <c r="L356" t="s">
        <v>154</v>
      </c>
    </row>
    <row r="357" spans="1:12" ht="14.25" customHeight="1" x14ac:dyDescent="0.3">
      <c r="B357" s="6" t="s">
        <v>163</v>
      </c>
      <c r="C357" s="6" t="s">
        <v>165</v>
      </c>
      <c r="D357" s="5" t="s">
        <v>151</v>
      </c>
      <c r="G357">
        <v>75</v>
      </c>
      <c r="H357">
        <v>426</v>
      </c>
      <c r="I357" t="s">
        <v>1342</v>
      </c>
      <c r="J357" t="s">
        <v>141</v>
      </c>
      <c r="K357" t="s">
        <v>857</v>
      </c>
      <c r="L357" t="s">
        <v>352</v>
      </c>
    </row>
    <row r="358" spans="1:12" ht="14.25" customHeight="1" x14ac:dyDescent="0.3">
      <c r="B358" s="3">
        <v>1</v>
      </c>
      <c r="C358" s="3">
        <v>380</v>
      </c>
      <c r="D358" t="s">
        <v>1266</v>
      </c>
      <c r="G358">
        <v>84</v>
      </c>
      <c r="H358">
        <v>402</v>
      </c>
      <c r="I358" t="s">
        <v>1351</v>
      </c>
      <c r="J358" t="s">
        <v>415</v>
      </c>
      <c r="K358" t="s">
        <v>686</v>
      </c>
      <c r="L358" t="s">
        <v>568</v>
      </c>
    </row>
    <row r="359" spans="1:12" ht="14.25" customHeight="1" x14ac:dyDescent="0.3">
      <c r="B359" s="3">
        <f>+B358+1</f>
        <v>2</v>
      </c>
      <c r="C359" s="3">
        <v>347</v>
      </c>
      <c r="D359" t="s">
        <v>1268</v>
      </c>
      <c r="G359">
        <v>51</v>
      </c>
      <c r="H359">
        <v>428</v>
      </c>
      <c r="I359" t="s">
        <v>1320</v>
      </c>
      <c r="J359" t="s">
        <v>860</v>
      </c>
      <c r="K359" t="s">
        <v>861</v>
      </c>
      <c r="L359" t="s">
        <v>157</v>
      </c>
    </row>
    <row r="360" spans="1:12" ht="14.25" customHeight="1" x14ac:dyDescent="0.3">
      <c r="B360" s="3">
        <f t="shared" ref="B360:B423" si="35">+B359+1</f>
        <v>3</v>
      </c>
      <c r="C360" s="3">
        <v>351</v>
      </c>
      <c r="D360" t="s">
        <v>1269</v>
      </c>
      <c r="G360">
        <v>60</v>
      </c>
      <c r="H360">
        <v>440</v>
      </c>
      <c r="I360" t="s">
        <v>1328</v>
      </c>
      <c r="J360" t="s">
        <v>879</v>
      </c>
      <c r="K360" t="s">
        <v>861</v>
      </c>
      <c r="L360" t="s">
        <v>158</v>
      </c>
    </row>
    <row r="361" spans="1:12" ht="14.25" customHeight="1" x14ac:dyDescent="0.3">
      <c r="B361" s="3">
        <f t="shared" si="35"/>
        <v>4</v>
      </c>
      <c r="C361" s="3">
        <v>362</v>
      </c>
      <c r="D361" t="s">
        <v>1273</v>
      </c>
      <c r="G361">
        <v>8</v>
      </c>
      <c r="H361">
        <v>407</v>
      </c>
      <c r="I361" t="s">
        <v>1277</v>
      </c>
      <c r="J361" t="s">
        <v>345</v>
      </c>
      <c r="K361" t="s">
        <v>136</v>
      </c>
      <c r="L361" t="s">
        <v>348</v>
      </c>
    </row>
    <row r="362" spans="1:12" ht="14.25" customHeight="1" x14ac:dyDescent="0.3">
      <c r="B362" s="3">
        <f t="shared" si="35"/>
        <v>5</v>
      </c>
      <c r="C362" s="3">
        <v>375</v>
      </c>
      <c r="D362" t="s">
        <v>1274</v>
      </c>
      <c r="G362">
        <v>25</v>
      </c>
      <c r="H362">
        <v>421</v>
      </c>
      <c r="I362" t="s">
        <v>1295</v>
      </c>
      <c r="J362" t="s">
        <v>18</v>
      </c>
      <c r="K362" t="s">
        <v>83</v>
      </c>
      <c r="L362" t="s">
        <v>156</v>
      </c>
    </row>
    <row r="363" spans="1:12" ht="14.25" customHeight="1" x14ac:dyDescent="0.3">
      <c r="B363" s="3">
        <f t="shared" si="35"/>
        <v>6</v>
      </c>
      <c r="C363" s="3">
        <v>392</v>
      </c>
      <c r="D363" t="s">
        <v>1275</v>
      </c>
      <c r="G363">
        <v>104</v>
      </c>
      <c r="H363">
        <v>374</v>
      </c>
      <c r="I363" t="s">
        <v>1371</v>
      </c>
      <c r="J363" t="s">
        <v>142</v>
      </c>
      <c r="K363" t="s">
        <v>216</v>
      </c>
      <c r="L363" t="s">
        <v>348</v>
      </c>
    </row>
    <row r="364" spans="1:12" ht="14.25" customHeight="1" x14ac:dyDescent="0.3">
      <c r="B364" s="3">
        <f t="shared" si="35"/>
        <v>7</v>
      </c>
      <c r="C364" s="3">
        <v>361</v>
      </c>
      <c r="D364" t="s">
        <v>1276</v>
      </c>
      <c r="G364">
        <v>26</v>
      </c>
      <c r="H364">
        <v>340</v>
      </c>
      <c r="I364" t="s">
        <v>1296</v>
      </c>
      <c r="J364" t="s">
        <v>386</v>
      </c>
      <c r="K364" t="s">
        <v>387</v>
      </c>
      <c r="L364" t="s">
        <v>153</v>
      </c>
    </row>
    <row r="365" spans="1:12" ht="14.25" customHeight="1" x14ac:dyDescent="0.3">
      <c r="B365" s="3">
        <f t="shared" si="35"/>
        <v>8</v>
      </c>
      <c r="C365" s="3">
        <v>407</v>
      </c>
      <c r="D365" t="s">
        <v>1277</v>
      </c>
      <c r="G365">
        <v>102</v>
      </c>
      <c r="H365">
        <v>415</v>
      </c>
      <c r="I365" t="s">
        <v>1369</v>
      </c>
      <c r="J365" t="s">
        <v>690</v>
      </c>
      <c r="K365" t="s">
        <v>691</v>
      </c>
      <c r="L365" t="s">
        <v>156</v>
      </c>
    </row>
    <row r="366" spans="1:12" ht="14.25" customHeight="1" x14ac:dyDescent="0.3">
      <c r="B366" s="3">
        <f t="shared" si="35"/>
        <v>9</v>
      </c>
      <c r="C366" s="3">
        <v>422</v>
      </c>
      <c r="D366" t="s">
        <v>1278</v>
      </c>
      <c r="G366">
        <v>10</v>
      </c>
      <c r="H366">
        <v>384</v>
      </c>
      <c r="I366" t="s">
        <v>1279</v>
      </c>
      <c r="J366" t="s">
        <v>349</v>
      </c>
      <c r="K366" t="s">
        <v>208</v>
      </c>
      <c r="L366" t="s">
        <v>156</v>
      </c>
    </row>
    <row r="367" spans="1:12" ht="14.25" customHeight="1" x14ac:dyDescent="0.3">
      <c r="B367" s="3">
        <f t="shared" si="35"/>
        <v>10</v>
      </c>
      <c r="C367" s="3">
        <v>384</v>
      </c>
      <c r="D367" t="s">
        <v>1279</v>
      </c>
      <c r="G367">
        <v>12</v>
      </c>
      <c r="H367">
        <v>442</v>
      </c>
      <c r="I367" t="s">
        <v>1281</v>
      </c>
      <c r="J367" t="s">
        <v>880</v>
      </c>
      <c r="K367" t="s">
        <v>881</v>
      </c>
      <c r="L367" t="s">
        <v>352</v>
      </c>
    </row>
    <row r="368" spans="1:12" ht="14.25" customHeight="1" x14ac:dyDescent="0.3">
      <c r="B368" s="3">
        <f t="shared" si="35"/>
        <v>11</v>
      </c>
      <c r="C368" s="3">
        <v>346</v>
      </c>
      <c r="D368" t="s">
        <v>1280</v>
      </c>
      <c r="G368">
        <v>66</v>
      </c>
      <c r="H368">
        <v>448</v>
      </c>
      <c r="I368" t="s">
        <v>1334</v>
      </c>
      <c r="J368" t="s">
        <v>385</v>
      </c>
      <c r="K368" t="s">
        <v>886</v>
      </c>
      <c r="L368" t="s">
        <v>158</v>
      </c>
    </row>
    <row r="369" spans="2:12" ht="14.25" customHeight="1" x14ac:dyDescent="0.3">
      <c r="B369" s="3">
        <f t="shared" si="35"/>
        <v>12</v>
      </c>
      <c r="C369" s="3">
        <v>442</v>
      </c>
      <c r="D369" t="s">
        <v>1281</v>
      </c>
      <c r="G369">
        <v>91</v>
      </c>
      <c r="H369">
        <v>504</v>
      </c>
      <c r="I369" t="s">
        <v>1358</v>
      </c>
      <c r="J369" t="s">
        <v>1018</v>
      </c>
      <c r="K369" t="s">
        <v>1019</v>
      </c>
      <c r="L369" t="s">
        <v>154</v>
      </c>
    </row>
    <row r="370" spans="2:12" ht="14.25" customHeight="1" x14ac:dyDescent="0.3">
      <c r="B370" s="3">
        <f t="shared" si="35"/>
        <v>13</v>
      </c>
      <c r="C370" s="3">
        <v>350</v>
      </c>
      <c r="D370" t="s">
        <v>1282</v>
      </c>
      <c r="G370">
        <v>79</v>
      </c>
      <c r="H370">
        <v>331</v>
      </c>
      <c r="I370" t="s">
        <v>1346</v>
      </c>
      <c r="J370" t="s">
        <v>138</v>
      </c>
      <c r="K370" t="s">
        <v>419</v>
      </c>
      <c r="L370" t="s">
        <v>568</v>
      </c>
    </row>
    <row r="371" spans="2:12" ht="14.25" customHeight="1" x14ac:dyDescent="0.3">
      <c r="B371" s="3">
        <f t="shared" si="35"/>
        <v>14</v>
      </c>
      <c r="C371" s="3">
        <v>433</v>
      </c>
      <c r="D371" t="s">
        <v>1283</v>
      </c>
      <c r="G371">
        <v>81</v>
      </c>
      <c r="H371">
        <v>365</v>
      </c>
      <c r="I371" t="s">
        <v>1348</v>
      </c>
      <c r="J371" t="s">
        <v>134</v>
      </c>
      <c r="K371" t="s">
        <v>413</v>
      </c>
      <c r="L371" t="s">
        <v>352</v>
      </c>
    </row>
    <row r="372" spans="2:12" ht="14.25" customHeight="1" x14ac:dyDescent="0.3">
      <c r="B372" s="3">
        <f t="shared" si="35"/>
        <v>15</v>
      </c>
      <c r="C372" s="3">
        <v>404</v>
      </c>
      <c r="D372" t="s">
        <v>1284</v>
      </c>
      <c r="G372">
        <v>23</v>
      </c>
      <c r="H372">
        <v>411</v>
      </c>
      <c r="I372" t="s">
        <v>1293</v>
      </c>
      <c r="J372" t="s">
        <v>384</v>
      </c>
      <c r="K372" t="s">
        <v>139</v>
      </c>
      <c r="L372" t="s">
        <v>152</v>
      </c>
    </row>
    <row r="373" spans="2:12" ht="14.25" customHeight="1" x14ac:dyDescent="0.3">
      <c r="B373" s="3">
        <f t="shared" si="35"/>
        <v>16</v>
      </c>
      <c r="C373" s="3">
        <v>349</v>
      </c>
      <c r="D373" t="s">
        <v>1285</v>
      </c>
      <c r="G373">
        <v>77</v>
      </c>
      <c r="H373">
        <v>376</v>
      </c>
      <c r="I373" t="s">
        <v>1344</v>
      </c>
      <c r="J373" t="s">
        <v>87</v>
      </c>
      <c r="K373" t="s">
        <v>32</v>
      </c>
      <c r="L373" t="s">
        <v>568</v>
      </c>
    </row>
    <row r="374" spans="2:12" ht="14.25" customHeight="1" x14ac:dyDescent="0.3">
      <c r="B374" s="3">
        <f t="shared" si="35"/>
        <v>17</v>
      </c>
      <c r="C374" s="3">
        <v>413</v>
      </c>
      <c r="D374" t="s">
        <v>1286</v>
      </c>
      <c r="G374">
        <v>101</v>
      </c>
      <c r="H374">
        <v>327</v>
      </c>
      <c r="I374" t="s">
        <v>1368</v>
      </c>
      <c r="J374" t="s">
        <v>189</v>
      </c>
      <c r="K374" t="s">
        <v>603</v>
      </c>
      <c r="L374" t="s">
        <v>168</v>
      </c>
    </row>
    <row r="375" spans="2:12" ht="14.25" customHeight="1" x14ac:dyDescent="0.3">
      <c r="B375" s="3">
        <f t="shared" si="35"/>
        <v>18</v>
      </c>
      <c r="C375" s="3">
        <v>435</v>
      </c>
      <c r="D375" t="s">
        <v>1287</v>
      </c>
      <c r="G375">
        <v>45</v>
      </c>
      <c r="H375">
        <v>400</v>
      </c>
      <c r="I375" t="s">
        <v>1315</v>
      </c>
      <c r="J375" t="s">
        <v>420</v>
      </c>
      <c r="K375" t="s">
        <v>421</v>
      </c>
      <c r="L375" t="s">
        <v>568</v>
      </c>
    </row>
    <row r="376" spans="2:12" ht="14.25" customHeight="1" x14ac:dyDescent="0.3">
      <c r="B376" s="3">
        <f t="shared" si="35"/>
        <v>19</v>
      </c>
      <c r="C376" s="3">
        <v>323</v>
      </c>
      <c r="D376" t="s">
        <v>1288</v>
      </c>
      <c r="G376">
        <v>6</v>
      </c>
      <c r="H376">
        <v>392</v>
      </c>
      <c r="I376" t="s">
        <v>1275</v>
      </c>
      <c r="J376" t="s">
        <v>81</v>
      </c>
      <c r="K376" t="s">
        <v>683</v>
      </c>
      <c r="L376" t="s">
        <v>156</v>
      </c>
    </row>
    <row r="377" spans="2:12" ht="14.25" customHeight="1" x14ac:dyDescent="0.3">
      <c r="B377" s="3">
        <f t="shared" si="35"/>
        <v>20</v>
      </c>
      <c r="C377" s="3">
        <v>333</v>
      </c>
      <c r="D377" t="s">
        <v>1289</v>
      </c>
      <c r="G377">
        <v>14</v>
      </c>
      <c r="H377">
        <v>433</v>
      </c>
      <c r="I377" t="s">
        <v>1283</v>
      </c>
      <c r="J377" t="s">
        <v>867</v>
      </c>
      <c r="K377" t="s">
        <v>868</v>
      </c>
      <c r="L377" t="s">
        <v>156</v>
      </c>
    </row>
    <row r="378" spans="2:12" ht="14.25" customHeight="1" x14ac:dyDescent="0.3">
      <c r="B378" s="3">
        <f t="shared" si="35"/>
        <v>21</v>
      </c>
      <c r="C378" s="3">
        <v>410</v>
      </c>
      <c r="D378" t="s">
        <v>1291</v>
      </c>
      <c r="G378">
        <v>3</v>
      </c>
      <c r="H378">
        <v>351</v>
      </c>
      <c r="I378" t="s">
        <v>1269</v>
      </c>
      <c r="J378" t="s">
        <v>4</v>
      </c>
      <c r="K378" t="s">
        <v>353</v>
      </c>
      <c r="L378" t="s">
        <v>156</v>
      </c>
    </row>
    <row r="379" spans="2:12" ht="14.25" customHeight="1" x14ac:dyDescent="0.3">
      <c r="B379" s="3">
        <f t="shared" si="35"/>
        <v>22</v>
      </c>
      <c r="C379" s="3">
        <v>385</v>
      </c>
      <c r="D379" t="s">
        <v>1292</v>
      </c>
      <c r="G379">
        <v>33</v>
      </c>
      <c r="H379">
        <v>387</v>
      </c>
      <c r="I379" t="s">
        <v>1303</v>
      </c>
      <c r="J379" t="s">
        <v>140</v>
      </c>
      <c r="K379" t="s">
        <v>425</v>
      </c>
      <c r="L379" t="s">
        <v>568</v>
      </c>
    </row>
    <row r="380" spans="2:12" ht="14.25" customHeight="1" x14ac:dyDescent="0.3">
      <c r="B380" s="3">
        <f t="shared" si="35"/>
        <v>23</v>
      </c>
      <c r="C380" s="3">
        <v>411</v>
      </c>
      <c r="D380" t="s">
        <v>1293</v>
      </c>
      <c r="G380">
        <v>52</v>
      </c>
      <c r="H380">
        <v>393</v>
      </c>
      <c r="I380" t="s">
        <v>1321</v>
      </c>
      <c r="J380" t="s">
        <v>2</v>
      </c>
      <c r="K380" t="s">
        <v>425</v>
      </c>
      <c r="L380" t="s">
        <v>568</v>
      </c>
    </row>
    <row r="381" spans="2:12" ht="14.25" customHeight="1" x14ac:dyDescent="0.3">
      <c r="B381" s="3">
        <f t="shared" si="35"/>
        <v>24</v>
      </c>
      <c r="C381" s="3">
        <v>443</v>
      </c>
      <c r="D381" t="s">
        <v>1294</v>
      </c>
      <c r="G381">
        <v>49</v>
      </c>
      <c r="H381">
        <v>447</v>
      </c>
      <c r="I381" t="s">
        <v>1318</v>
      </c>
      <c r="J381" t="s">
        <v>141</v>
      </c>
      <c r="K381" t="s">
        <v>758</v>
      </c>
      <c r="L381" t="s">
        <v>153</v>
      </c>
    </row>
    <row r="382" spans="2:12" ht="14.25" customHeight="1" x14ac:dyDescent="0.3">
      <c r="B382" s="3">
        <f t="shared" si="35"/>
        <v>25</v>
      </c>
      <c r="C382" s="3">
        <v>421</v>
      </c>
      <c r="D382" t="s">
        <v>1295</v>
      </c>
      <c r="G382">
        <v>89</v>
      </c>
      <c r="H382">
        <v>441</v>
      </c>
      <c r="I382" t="s">
        <v>1356</v>
      </c>
      <c r="J382" t="s">
        <v>124</v>
      </c>
      <c r="K382" t="s">
        <v>778</v>
      </c>
      <c r="L382" t="s">
        <v>158</v>
      </c>
    </row>
    <row r="383" spans="2:12" ht="14.25" customHeight="1" x14ac:dyDescent="0.3">
      <c r="B383" s="3">
        <f t="shared" si="35"/>
        <v>26</v>
      </c>
      <c r="C383" s="3">
        <v>340</v>
      </c>
      <c r="D383" t="s">
        <v>1296</v>
      </c>
      <c r="G383">
        <v>22</v>
      </c>
      <c r="H383">
        <v>385</v>
      </c>
      <c r="I383" t="s">
        <v>1292</v>
      </c>
      <c r="J383" t="s">
        <v>16</v>
      </c>
      <c r="K383" t="s">
        <v>374</v>
      </c>
      <c r="L383" t="s">
        <v>352</v>
      </c>
    </row>
    <row r="384" spans="2:12" ht="14.25" customHeight="1" x14ac:dyDescent="0.3">
      <c r="B384" s="3">
        <f t="shared" si="35"/>
        <v>27</v>
      </c>
      <c r="C384" s="3">
        <v>382</v>
      </c>
      <c r="D384" t="s">
        <v>1297</v>
      </c>
      <c r="G384">
        <v>4</v>
      </c>
      <c r="H384">
        <v>362</v>
      </c>
      <c r="I384" t="s">
        <v>1273</v>
      </c>
      <c r="J384" t="s">
        <v>627</v>
      </c>
      <c r="K384" t="s">
        <v>675</v>
      </c>
      <c r="L384" t="s">
        <v>152</v>
      </c>
    </row>
    <row r="385" spans="2:12" ht="14.25" customHeight="1" x14ac:dyDescent="0.3">
      <c r="B385" s="3">
        <f t="shared" si="35"/>
        <v>28</v>
      </c>
      <c r="C385" s="3">
        <v>434</v>
      </c>
      <c r="D385" t="s">
        <v>1298</v>
      </c>
      <c r="G385">
        <v>87</v>
      </c>
      <c r="H385">
        <v>345</v>
      </c>
      <c r="I385" t="s">
        <v>1354</v>
      </c>
      <c r="J385" t="s">
        <v>434</v>
      </c>
      <c r="K385" t="s">
        <v>91</v>
      </c>
      <c r="L385" t="s">
        <v>435</v>
      </c>
    </row>
    <row r="386" spans="2:12" ht="14.25" customHeight="1" x14ac:dyDescent="0.3">
      <c r="B386" s="3">
        <f t="shared" si="35"/>
        <v>29</v>
      </c>
      <c r="C386" s="3">
        <v>394</v>
      </c>
      <c r="D386" t="s">
        <v>1299</v>
      </c>
      <c r="G386">
        <v>63</v>
      </c>
      <c r="H386">
        <v>367</v>
      </c>
      <c r="I386" t="s">
        <v>1331</v>
      </c>
      <c r="J386" t="s">
        <v>189</v>
      </c>
      <c r="K386" t="s">
        <v>110</v>
      </c>
      <c r="L386" t="s">
        <v>624</v>
      </c>
    </row>
    <row r="387" spans="2:12" ht="14.25" customHeight="1" x14ac:dyDescent="0.3">
      <c r="B387" s="3">
        <f t="shared" si="35"/>
        <v>30</v>
      </c>
      <c r="C387" s="3">
        <v>335</v>
      </c>
      <c r="D387" t="s">
        <v>1300</v>
      </c>
      <c r="G387">
        <v>78</v>
      </c>
      <c r="H387">
        <v>420</v>
      </c>
      <c r="I387" t="s">
        <v>1345</v>
      </c>
      <c r="J387" t="s">
        <v>397</v>
      </c>
      <c r="K387" t="s">
        <v>695</v>
      </c>
      <c r="L387" t="s">
        <v>154</v>
      </c>
    </row>
    <row r="388" spans="2:12" ht="14.25" customHeight="1" x14ac:dyDescent="0.3">
      <c r="B388" s="3">
        <f t="shared" si="35"/>
        <v>31</v>
      </c>
      <c r="C388" s="3">
        <v>437</v>
      </c>
      <c r="D388" t="s">
        <v>1301</v>
      </c>
      <c r="G388">
        <v>90</v>
      </c>
      <c r="H388">
        <v>414</v>
      </c>
      <c r="I388" t="s">
        <v>1357</v>
      </c>
      <c r="J388" t="s">
        <v>627</v>
      </c>
      <c r="K388" t="s">
        <v>36</v>
      </c>
      <c r="L388" t="s">
        <v>641</v>
      </c>
    </row>
    <row r="389" spans="2:12" ht="14.25" customHeight="1" x14ac:dyDescent="0.3">
      <c r="B389" s="3">
        <f t="shared" si="35"/>
        <v>32</v>
      </c>
      <c r="C389" s="3">
        <v>503</v>
      </c>
      <c r="D389" t="s">
        <v>1302</v>
      </c>
      <c r="G389">
        <v>15</v>
      </c>
      <c r="H389">
        <v>404</v>
      </c>
      <c r="I389" t="s">
        <v>1284</v>
      </c>
      <c r="J389" t="s">
        <v>16</v>
      </c>
      <c r="K389" t="s">
        <v>687</v>
      </c>
      <c r="L389" t="s">
        <v>152</v>
      </c>
    </row>
    <row r="390" spans="2:12" ht="14.25" customHeight="1" x14ac:dyDescent="0.3">
      <c r="B390" s="3">
        <f t="shared" si="35"/>
        <v>33</v>
      </c>
      <c r="C390" s="3">
        <v>387</v>
      </c>
      <c r="D390" t="s">
        <v>1303</v>
      </c>
      <c r="G390">
        <v>27</v>
      </c>
      <c r="H390">
        <v>382</v>
      </c>
      <c r="I390" t="s">
        <v>1297</v>
      </c>
      <c r="J390" t="s">
        <v>137</v>
      </c>
      <c r="K390" t="s">
        <v>566</v>
      </c>
      <c r="L390" t="s">
        <v>568</v>
      </c>
    </row>
    <row r="391" spans="2:12" ht="14.25" customHeight="1" x14ac:dyDescent="0.3">
      <c r="B391" s="3">
        <f t="shared" si="35"/>
        <v>34</v>
      </c>
      <c r="C391" s="3">
        <v>381</v>
      </c>
      <c r="D391" t="s">
        <v>1304</v>
      </c>
      <c r="G391">
        <v>88</v>
      </c>
      <c r="H391">
        <v>399</v>
      </c>
      <c r="I391" t="s">
        <v>1355</v>
      </c>
      <c r="J391" t="s">
        <v>190</v>
      </c>
      <c r="K391" t="s">
        <v>118</v>
      </c>
      <c r="L391" t="s">
        <v>156</v>
      </c>
    </row>
    <row r="392" spans="2:12" ht="14.25" customHeight="1" x14ac:dyDescent="0.3">
      <c r="B392" s="3">
        <f t="shared" si="35"/>
        <v>35</v>
      </c>
      <c r="C392" s="3">
        <v>354</v>
      </c>
      <c r="D392" t="s">
        <v>1305</v>
      </c>
      <c r="G392">
        <v>97</v>
      </c>
      <c r="H392">
        <v>427</v>
      </c>
      <c r="I392" t="s">
        <v>1364</v>
      </c>
      <c r="J392" t="s">
        <v>858</v>
      </c>
      <c r="K392" t="s">
        <v>859</v>
      </c>
      <c r="L392" t="s">
        <v>168</v>
      </c>
    </row>
    <row r="393" spans="2:12" ht="14.25" customHeight="1" x14ac:dyDescent="0.3">
      <c r="B393" s="3">
        <f t="shared" si="35"/>
        <v>36</v>
      </c>
      <c r="C393" s="3">
        <v>369</v>
      </c>
      <c r="D393" t="s">
        <v>1306</v>
      </c>
      <c r="G393">
        <v>69</v>
      </c>
      <c r="H393">
        <v>344</v>
      </c>
      <c r="I393" t="s">
        <v>1337</v>
      </c>
      <c r="J393" t="s">
        <v>2</v>
      </c>
      <c r="K393" t="s">
        <v>639</v>
      </c>
      <c r="L393" t="s">
        <v>155</v>
      </c>
    </row>
    <row r="394" spans="2:12" ht="14.25" customHeight="1" x14ac:dyDescent="0.3">
      <c r="B394" s="3">
        <f t="shared" si="35"/>
        <v>37</v>
      </c>
      <c r="C394" s="3">
        <v>320</v>
      </c>
      <c r="D394" t="s">
        <v>1307</v>
      </c>
      <c r="G394">
        <v>68</v>
      </c>
      <c r="H394">
        <v>368</v>
      </c>
      <c r="I394" t="s">
        <v>1336</v>
      </c>
      <c r="J394" t="s">
        <v>190</v>
      </c>
      <c r="K394" t="s">
        <v>408</v>
      </c>
      <c r="L394" t="s">
        <v>154</v>
      </c>
    </row>
    <row r="395" spans="2:12" ht="14.25" customHeight="1" x14ac:dyDescent="0.3">
      <c r="B395" s="3">
        <f t="shared" si="35"/>
        <v>38</v>
      </c>
      <c r="C395" s="3">
        <v>339</v>
      </c>
      <c r="D395" t="s">
        <v>1308</v>
      </c>
      <c r="G395">
        <v>50</v>
      </c>
      <c r="H395">
        <v>348</v>
      </c>
      <c r="I395" t="s">
        <v>1319</v>
      </c>
      <c r="J395" t="s">
        <v>82</v>
      </c>
      <c r="K395" t="s">
        <v>392</v>
      </c>
      <c r="L395" t="s">
        <v>153</v>
      </c>
    </row>
    <row r="396" spans="2:12" ht="14.25" customHeight="1" x14ac:dyDescent="0.3">
      <c r="B396" s="3">
        <f t="shared" si="35"/>
        <v>39</v>
      </c>
      <c r="C396" s="3">
        <v>373</v>
      </c>
      <c r="D396" t="s">
        <v>1309</v>
      </c>
      <c r="G396">
        <v>35</v>
      </c>
      <c r="H396">
        <v>354</v>
      </c>
      <c r="I396" t="s">
        <v>1305</v>
      </c>
      <c r="J396" t="s">
        <v>657</v>
      </c>
      <c r="K396" t="s">
        <v>658</v>
      </c>
      <c r="L396" t="s">
        <v>152</v>
      </c>
    </row>
    <row r="397" spans="2:12" ht="14.25" customHeight="1" x14ac:dyDescent="0.3">
      <c r="B397" s="3">
        <f t="shared" si="35"/>
        <v>40</v>
      </c>
      <c r="C397" s="3">
        <v>366</v>
      </c>
      <c r="D397" t="s">
        <v>1310</v>
      </c>
      <c r="G397">
        <v>46</v>
      </c>
      <c r="H397">
        <v>360</v>
      </c>
      <c r="I397" t="s">
        <v>1316</v>
      </c>
      <c r="J397" t="s">
        <v>134</v>
      </c>
      <c r="K397" t="s">
        <v>49</v>
      </c>
      <c r="L397" t="s">
        <v>157</v>
      </c>
    </row>
    <row r="398" spans="2:12" ht="14.25" customHeight="1" x14ac:dyDescent="0.3">
      <c r="B398" s="3">
        <f t="shared" si="35"/>
        <v>41</v>
      </c>
      <c r="C398" s="3">
        <v>355</v>
      </c>
      <c r="D398" t="s">
        <v>1311</v>
      </c>
      <c r="G398">
        <v>13</v>
      </c>
      <c r="H398">
        <v>350</v>
      </c>
      <c r="I398" t="s">
        <v>1282</v>
      </c>
      <c r="J398" t="s">
        <v>143</v>
      </c>
      <c r="K398" t="s">
        <v>144</v>
      </c>
      <c r="L398" t="s">
        <v>152</v>
      </c>
    </row>
    <row r="399" spans="2:12" ht="14.25" customHeight="1" x14ac:dyDescent="0.3">
      <c r="B399" s="3">
        <f t="shared" si="35"/>
        <v>42</v>
      </c>
      <c r="C399" s="3">
        <v>438</v>
      </c>
      <c r="D399" t="s">
        <v>1312</v>
      </c>
      <c r="G399">
        <v>62</v>
      </c>
      <c r="H399">
        <v>405</v>
      </c>
      <c r="I399" t="s">
        <v>1330</v>
      </c>
      <c r="J399" t="s">
        <v>16</v>
      </c>
      <c r="K399" t="s">
        <v>394</v>
      </c>
      <c r="L399" t="s">
        <v>153</v>
      </c>
    </row>
    <row r="400" spans="2:12" ht="14.25" customHeight="1" x14ac:dyDescent="0.3">
      <c r="B400" s="3">
        <f t="shared" si="35"/>
        <v>43</v>
      </c>
      <c r="C400" s="3">
        <v>363</v>
      </c>
      <c r="D400" t="s">
        <v>1313</v>
      </c>
      <c r="G400">
        <v>11</v>
      </c>
      <c r="H400">
        <v>346</v>
      </c>
      <c r="I400" t="s">
        <v>1280</v>
      </c>
      <c r="J400" t="s">
        <v>220</v>
      </c>
      <c r="K400" t="s">
        <v>346</v>
      </c>
      <c r="L400" t="s">
        <v>153</v>
      </c>
    </row>
    <row r="401" spans="2:14" ht="14.25" customHeight="1" x14ac:dyDescent="0.3">
      <c r="B401" s="3">
        <f t="shared" si="35"/>
        <v>44</v>
      </c>
      <c r="C401" s="3">
        <v>409</v>
      </c>
      <c r="D401" t="s">
        <v>1314</v>
      </c>
      <c r="G401">
        <v>18</v>
      </c>
      <c r="H401">
        <v>435</v>
      </c>
      <c r="I401" t="s">
        <v>1287</v>
      </c>
      <c r="J401" t="s">
        <v>871</v>
      </c>
      <c r="K401" t="s">
        <v>872</v>
      </c>
      <c r="L401" t="s">
        <v>352</v>
      </c>
      <c r="M401" t="s">
        <v>1378</v>
      </c>
      <c r="N401">
        <v>412</v>
      </c>
    </row>
    <row r="402" spans="2:14" ht="14.25" customHeight="1" x14ac:dyDescent="0.3">
      <c r="B402" s="3">
        <f t="shared" si="35"/>
        <v>45</v>
      </c>
      <c r="C402" s="3">
        <v>400</v>
      </c>
      <c r="D402" t="s">
        <v>1315</v>
      </c>
      <c r="G402">
        <v>94</v>
      </c>
      <c r="H402">
        <v>352</v>
      </c>
      <c r="I402" t="s">
        <v>1361</v>
      </c>
      <c r="J402" t="s">
        <v>141</v>
      </c>
      <c r="K402" t="s">
        <v>651</v>
      </c>
      <c r="L402" t="s">
        <v>155</v>
      </c>
    </row>
    <row r="403" spans="2:14" ht="14.25" customHeight="1" x14ac:dyDescent="0.3">
      <c r="B403" s="3">
        <f t="shared" si="35"/>
        <v>46</v>
      </c>
      <c r="C403" s="3">
        <v>360</v>
      </c>
      <c r="D403" t="s">
        <v>1316</v>
      </c>
      <c r="G403">
        <v>40</v>
      </c>
      <c r="H403">
        <v>366</v>
      </c>
      <c r="I403" t="s">
        <v>1310</v>
      </c>
      <c r="J403" t="s">
        <v>138</v>
      </c>
      <c r="K403" t="s">
        <v>347</v>
      </c>
      <c r="L403" t="s">
        <v>153</v>
      </c>
    </row>
    <row r="404" spans="2:14" ht="14.25" customHeight="1" x14ac:dyDescent="0.3">
      <c r="B404" s="3">
        <f t="shared" si="35"/>
        <v>47</v>
      </c>
      <c r="C404" s="3">
        <v>408</v>
      </c>
      <c r="D404" t="s">
        <v>1317</v>
      </c>
      <c r="G404">
        <v>74</v>
      </c>
      <c r="H404">
        <v>406</v>
      </c>
      <c r="I404" t="s">
        <v>1341</v>
      </c>
      <c r="J404" t="s">
        <v>337</v>
      </c>
      <c r="K404" t="s">
        <v>852</v>
      </c>
      <c r="L404" t="s">
        <v>152</v>
      </c>
    </row>
    <row r="405" spans="2:14" ht="14.25" customHeight="1" x14ac:dyDescent="0.3">
      <c r="B405" s="3">
        <f t="shared" si="35"/>
        <v>48</v>
      </c>
      <c r="C405" s="3">
        <v>424</v>
      </c>
      <c r="D405" t="s">
        <v>1318</v>
      </c>
      <c r="G405">
        <v>31</v>
      </c>
      <c r="H405">
        <v>437</v>
      </c>
      <c r="I405" t="s">
        <v>1301</v>
      </c>
      <c r="J405" t="s">
        <v>349</v>
      </c>
      <c r="K405" t="s">
        <v>874</v>
      </c>
      <c r="L405" t="s">
        <v>158</v>
      </c>
    </row>
    <row r="406" spans="2:14" ht="14.25" customHeight="1" x14ac:dyDescent="0.3">
      <c r="B406" s="3">
        <f t="shared" si="35"/>
        <v>49</v>
      </c>
      <c r="C406" s="3">
        <v>447</v>
      </c>
      <c r="D406" t="s">
        <v>1318</v>
      </c>
      <c r="G406">
        <v>73</v>
      </c>
      <c r="H406">
        <v>403</v>
      </c>
      <c r="I406" t="s">
        <v>1376</v>
      </c>
      <c r="J406" t="s">
        <v>145</v>
      </c>
      <c r="K406" t="s">
        <v>146</v>
      </c>
      <c r="L406" t="s">
        <v>568</v>
      </c>
    </row>
    <row r="407" spans="2:14" ht="14.25" customHeight="1" x14ac:dyDescent="0.3">
      <c r="B407" s="3">
        <f t="shared" si="35"/>
        <v>50</v>
      </c>
      <c r="C407" s="3">
        <v>348</v>
      </c>
      <c r="D407" t="s">
        <v>1319</v>
      </c>
      <c r="G407">
        <v>34</v>
      </c>
      <c r="H407">
        <v>381</v>
      </c>
      <c r="I407" t="s">
        <v>1304</v>
      </c>
      <c r="J407" t="s">
        <v>189</v>
      </c>
      <c r="K407" t="s">
        <v>123</v>
      </c>
      <c r="L407" t="s">
        <v>624</v>
      </c>
    </row>
    <row r="408" spans="2:14" ht="14.25" customHeight="1" x14ac:dyDescent="0.3">
      <c r="B408" s="3">
        <f t="shared" si="35"/>
        <v>51</v>
      </c>
      <c r="C408" s="3">
        <v>428</v>
      </c>
      <c r="D408" t="s">
        <v>1320</v>
      </c>
      <c r="G408">
        <v>24</v>
      </c>
      <c r="H408">
        <v>443</v>
      </c>
      <c r="I408" t="s">
        <v>1294</v>
      </c>
      <c r="J408" t="s">
        <v>47</v>
      </c>
      <c r="K408" t="s">
        <v>882</v>
      </c>
      <c r="L408" t="s">
        <v>348</v>
      </c>
    </row>
    <row r="409" spans="2:14" ht="14.25" customHeight="1" x14ac:dyDescent="0.3">
      <c r="B409" s="3">
        <f t="shared" si="35"/>
        <v>52</v>
      </c>
      <c r="C409" s="3">
        <v>393</v>
      </c>
      <c r="D409" t="s">
        <v>1321</v>
      </c>
      <c r="G409">
        <v>82</v>
      </c>
      <c r="H409">
        <v>445</v>
      </c>
      <c r="I409" t="s">
        <v>1349</v>
      </c>
      <c r="J409" t="s">
        <v>141</v>
      </c>
      <c r="K409" t="s">
        <v>882</v>
      </c>
      <c r="L409" t="s">
        <v>348</v>
      </c>
    </row>
    <row r="410" spans="2:14" ht="14.25" customHeight="1" x14ac:dyDescent="0.3">
      <c r="B410" s="3">
        <f t="shared" si="35"/>
        <v>53</v>
      </c>
      <c r="C410" s="3">
        <v>432</v>
      </c>
      <c r="D410" t="s">
        <v>1322</v>
      </c>
      <c r="G410">
        <v>71</v>
      </c>
      <c r="H410">
        <v>326</v>
      </c>
      <c r="I410" t="s">
        <v>1339</v>
      </c>
      <c r="J410" t="s">
        <v>56</v>
      </c>
      <c r="K410" t="s">
        <v>601</v>
      </c>
      <c r="L410" t="s">
        <v>154</v>
      </c>
    </row>
    <row r="411" spans="2:14" ht="14.25" customHeight="1" x14ac:dyDescent="0.3">
      <c r="B411" s="3">
        <f t="shared" si="35"/>
        <v>54</v>
      </c>
      <c r="C411" s="3">
        <v>336</v>
      </c>
      <c r="D411" t="s">
        <v>1323</v>
      </c>
      <c r="G411">
        <v>29</v>
      </c>
      <c r="H411">
        <v>394</v>
      </c>
      <c r="I411" t="s">
        <v>1299</v>
      </c>
      <c r="J411" t="s">
        <v>375</v>
      </c>
      <c r="K411" t="s">
        <v>376</v>
      </c>
      <c r="L411" t="s">
        <v>568</v>
      </c>
    </row>
    <row r="412" spans="2:14" ht="14.25" customHeight="1" x14ac:dyDescent="0.3">
      <c r="B412" s="3">
        <f t="shared" si="35"/>
        <v>55</v>
      </c>
      <c r="C412" s="3">
        <v>328</v>
      </c>
      <c r="D412" t="s">
        <v>1324</v>
      </c>
      <c r="G412">
        <v>47</v>
      </c>
      <c r="H412">
        <v>408</v>
      </c>
      <c r="I412" t="s">
        <v>1317</v>
      </c>
      <c r="J412" t="s">
        <v>141</v>
      </c>
      <c r="K412" t="s">
        <v>688</v>
      </c>
      <c r="L412" t="s">
        <v>348</v>
      </c>
    </row>
    <row r="413" spans="2:14" ht="14.25" customHeight="1" x14ac:dyDescent="0.3">
      <c r="B413" s="3">
        <f t="shared" si="35"/>
        <v>56</v>
      </c>
      <c r="C413" s="3">
        <v>444</v>
      </c>
      <c r="D413" t="s">
        <v>1325</v>
      </c>
      <c r="G413">
        <v>72</v>
      </c>
      <c r="H413">
        <v>401</v>
      </c>
      <c r="I413" t="s">
        <v>1340</v>
      </c>
      <c r="J413" t="s">
        <v>9</v>
      </c>
      <c r="K413" t="s">
        <v>147</v>
      </c>
      <c r="L413" t="s">
        <v>168</v>
      </c>
    </row>
    <row r="414" spans="2:14" ht="14.25" customHeight="1" x14ac:dyDescent="0.3">
      <c r="B414" s="3">
        <f t="shared" si="35"/>
        <v>57</v>
      </c>
      <c r="C414" s="3">
        <v>364</v>
      </c>
      <c r="D414" t="s">
        <v>1325</v>
      </c>
      <c r="G414">
        <v>85</v>
      </c>
      <c r="H414">
        <v>499</v>
      </c>
      <c r="I414" t="s">
        <v>1352</v>
      </c>
      <c r="J414" t="s">
        <v>88</v>
      </c>
      <c r="K414" t="s">
        <v>453</v>
      </c>
      <c r="L414" t="s">
        <v>352</v>
      </c>
    </row>
    <row r="415" spans="2:14" ht="14.25" customHeight="1" x14ac:dyDescent="0.3">
      <c r="B415" s="3">
        <f t="shared" si="35"/>
        <v>58</v>
      </c>
      <c r="C415" s="3">
        <v>338</v>
      </c>
      <c r="D415" t="s">
        <v>1326</v>
      </c>
      <c r="G415">
        <v>53</v>
      </c>
      <c r="H415">
        <v>432</v>
      </c>
      <c r="I415" t="s">
        <v>1322</v>
      </c>
      <c r="J415" t="s">
        <v>865</v>
      </c>
      <c r="K415" t="s">
        <v>866</v>
      </c>
      <c r="L415" t="s">
        <v>153</v>
      </c>
    </row>
    <row r="416" spans="2:14" ht="14.25" customHeight="1" x14ac:dyDescent="0.3">
      <c r="B416" s="3">
        <f t="shared" si="35"/>
        <v>59</v>
      </c>
      <c r="C416" s="3">
        <v>425</v>
      </c>
      <c r="D416" t="s">
        <v>1327</v>
      </c>
      <c r="G416">
        <v>55</v>
      </c>
      <c r="H416">
        <v>328</v>
      </c>
      <c r="I416" t="s">
        <v>1324</v>
      </c>
      <c r="J416" t="s">
        <v>605</v>
      </c>
      <c r="K416" t="s">
        <v>606</v>
      </c>
      <c r="L416" t="s">
        <v>153</v>
      </c>
    </row>
    <row r="417" spans="2:14" ht="14.25" customHeight="1" x14ac:dyDescent="0.3">
      <c r="B417" s="3">
        <f t="shared" si="35"/>
        <v>60</v>
      </c>
      <c r="C417" s="3">
        <v>440</v>
      </c>
      <c r="D417" t="s">
        <v>1328</v>
      </c>
      <c r="G417">
        <v>44</v>
      </c>
      <c r="H417">
        <v>409</v>
      </c>
      <c r="I417" t="s">
        <v>1314</v>
      </c>
      <c r="J417" t="s">
        <v>88</v>
      </c>
      <c r="K417" t="s">
        <v>219</v>
      </c>
      <c r="L417" t="s">
        <v>352</v>
      </c>
    </row>
    <row r="418" spans="2:14" ht="14.25" customHeight="1" x14ac:dyDescent="0.3">
      <c r="B418" s="3">
        <f t="shared" si="35"/>
        <v>61</v>
      </c>
      <c r="C418" s="3">
        <v>416</v>
      </c>
      <c r="D418" t="s">
        <v>1329</v>
      </c>
      <c r="G418">
        <v>20</v>
      </c>
      <c r="H418">
        <v>333</v>
      </c>
      <c r="I418" t="s">
        <v>1289</v>
      </c>
      <c r="J418" t="s">
        <v>620</v>
      </c>
      <c r="K418" t="s">
        <v>621</v>
      </c>
      <c r="L418" t="s">
        <v>624</v>
      </c>
    </row>
    <row r="419" spans="2:14" ht="14.25" customHeight="1" x14ac:dyDescent="0.3">
      <c r="B419" s="3">
        <f t="shared" si="35"/>
        <v>62</v>
      </c>
      <c r="C419" s="3">
        <v>405</v>
      </c>
      <c r="D419" t="s">
        <v>1330</v>
      </c>
      <c r="G419">
        <v>99</v>
      </c>
      <c r="H419">
        <v>377</v>
      </c>
      <c r="I419" t="s">
        <v>1366</v>
      </c>
      <c r="J419" t="s">
        <v>124</v>
      </c>
      <c r="K419" t="s">
        <v>621</v>
      </c>
      <c r="L419" t="s">
        <v>624</v>
      </c>
    </row>
    <row r="420" spans="2:14" ht="14.25" customHeight="1" x14ac:dyDescent="0.3">
      <c r="B420" s="3">
        <f t="shared" si="35"/>
        <v>63</v>
      </c>
      <c r="C420" s="3">
        <v>367</v>
      </c>
      <c r="D420" t="s">
        <v>1331</v>
      </c>
      <c r="G420">
        <v>64</v>
      </c>
      <c r="H420">
        <v>417</v>
      </c>
      <c r="I420" t="s">
        <v>1332</v>
      </c>
      <c r="J420" t="s">
        <v>692</v>
      </c>
      <c r="K420" t="s">
        <v>681</v>
      </c>
      <c r="L420" t="s">
        <v>641</v>
      </c>
    </row>
    <row r="421" spans="2:14" ht="14.25" customHeight="1" x14ac:dyDescent="0.3">
      <c r="B421" s="3">
        <f t="shared" si="35"/>
        <v>64</v>
      </c>
      <c r="C421" s="3">
        <v>417</v>
      </c>
      <c r="D421" t="s">
        <v>1332</v>
      </c>
      <c r="G421">
        <v>106</v>
      </c>
      <c r="H421">
        <v>383</v>
      </c>
      <c r="I421" t="s">
        <v>1373</v>
      </c>
      <c r="J421" t="s">
        <v>16</v>
      </c>
      <c r="K421" t="s">
        <v>681</v>
      </c>
      <c r="L421" t="s">
        <v>168</v>
      </c>
    </row>
    <row r="422" spans="2:14" ht="14.25" customHeight="1" x14ac:dyDescent="0.3">
      <c r="B422" s="3">
        <f t="shared" si="35"/>
        <v>65</v>
      </c>
      <c r="C422" s="3">
        <v>395</v>
      </c>
      <c r="D422" t="s">
        <v>1333</v>
      </c>
      <c r="G422">
        <v>67</v>
      </c>
      <c r="H422">
        <v>430</v>
      </c>
      <c r="I422" t="s">
        <v>1335</v>
      </c>
      <c r="J422" t="s">
        <v>862</v>
      </c>
      <c r="K422" t="s">
        <v>863</v>
      </c>
      <c r="L422" t="s">
        <v>348</v>
      </c>
    </row>
    <row r="423" spans="2:14" ht="14.25" customHeight="1" x14ac:dyDescent="0.3">
      <c r="B423" s="3">
        <f t="shared" si="35"/>
        <v>66</v>
      </c>
      <c r="C423" s="3">
        <v>448</v>
      </c>
      <c r="D423" t="s">
        <v>1334</v>
      </c>
      <c r="G423">
        <v>32</v>
      </c>
      <c r="H423">
        <v>503</v>
      </c>
      <c r="I423" t="s">
        <v>1302</v>
      </c>
      <c r="J423" t="s">
        <v>56</v>
      </c>
      <c r="K423" t="s">
        <v>1020</v>
      </c>
      <c r="L423" t="s">
        <v>352</v>
      </c>
    </row>
    <row r="424" spans="2:14" ht="14.25" customHeight="1" x14ac:dyDescent="0.3">
      <c r="B424" s="3">
        <f t="shared" ref="B424:B487" si="36">+B423+1</f>
        <v>67</v>
      </c>
      <c r="C424" s="3">
        <v>430</v>
      </c>
      <c r="D424" t="s">
        <v>1335</v>
      </c>
      <c r="G424">
        <v>28</v>
      </c>
      <c r="H424">
        <v>434</v>
      </c>
      <c r="I424" t="s">
        <v>1298</v>
      </c>
      <c r="J424" t="s">
        <v>869</v>
      </c>
      <c r="K424" t="s">
        <v>870</v>
      </c>
      <c r="L424" t="s">
        <v>153</v>
      </c>
    </row>
    <row r="425" spans="2:14" ht="14.25" customHeight="1" x14ac:dyDescent="0.3">
      <c r="B425" s="3">
        <f t="shared" si="36"/>
        <v>68</v>
      </c>
      <c r="C425" s="3">
        <v>368</v>
      </c>
      <c r="D425" t="s">
        <v>1336</v>
      </c>
      <c r="G425">
        <v>58</v>
      </c>
      <c r="H425">
        <v>338</v>
      </c>
      <c r="I425" t="s">
        <v>1326</v>
      </c>
      <c r="J425" t="s">
        <v>627</v>
      </c>
      <c r="K425" t="s">
        <v>628</v>
      </c>
      <c r="L425" t="s">
        <v>402</v>
      </c>
    </row>
    <row r="426" spans="2:14" ht="14.25" customHeight="1" x14ac:dyDescent="0.3">
      <c r="B426" s="3">
        <f t="shared" si="36"/>
        <v>69</v>
      </c>
      <c r="C426" s="3">
        <v>344</v>
      </c>
      <c r="D426" t="s">
        <v>1337</v>
      </c>
      <c r="G426">
        <v>2</v>
      </c>
      <c r="H426">
        <v>347</v>
      </c>
      <c r="I426" t="s">
        <v>1268</v>
      </c>
      <c r="J426" t="s">
        <v>388</v>
      </c>
      <c r="K426" t="s">
        <v>389</v>
      </c>
      <c r="L426" t="s">
        <v>153</v>
      </c>
    </row>
    <row r="427" spans="2:14" ht="14.25" customHeight="1" x14ac:dyDescent="0.3">
      <c r="B427" s="3">
        <f t="shared" si="36"/>
        <v>70</v>
      </c>
      <c r="C427" s="3">
        <v>342</v>
      </c>
      <c r="D427" t="s">
        <v>1338</v>
      </c>
      <c r="G427">
        <v>19</v>
      </c>
      <c r="H427">
        <v>323</v>
      </c>
      <c r="I427" t="s">
        <v>1288</v>
      </c>
      <c r="J427" t="s">
        <v>59</v>
      </c>
      <c r="K427" t="s">
        <v>356</v>
      </c>
      <c r="L427" t="s">
        <v>157</v>
      </c>
    </row>
    <row r="428" spans="2:14" ht="14.25" customHeight="1" x14ac:dyDescent="0.3">
      <c r="B428" s="3">
        <f t="shared" si="36"/>
        <v>71</v>
      </c>
      <c r="C428" s="3">
        <v>326</v>
      </c>
      <c r="D428" t="s">
        <v>1339</v>
      </c>
      <c r="G428">
        <v>83</v>
      </c>
      <c r="H428">
        <v>446</v>
      </c>
      <c r="I428" t="s">
        <v>1350</v>
      </c>
      <c r="J428" t="s">
        <v>141</v>
      </c>
      <c r="K428" t="s">
        <v>885</v>
      </c>
      <c r="L428" t="s">
        <v>155</v>
      </c>
    </row>
    <row r="429" spans="2:14" ht="14.25" customHeight="1" x14ac:dyDescent="0.3">
      <c r="B429" s="3">
        <f t="shared" si="36"/>
        <v>72</v>
      </c>
      <c r="C429" s="3">
        <v>401</v>
      </c>
      <c r="D429" t="s">
        <v>1340</v>
      </c>
      <c r="G429">
        <v>43</v>
      </c>
      <c r="H429">
        <v>363</v>
      </c>
      <c r="I429" t="s">
        <v>1313</v>
      </c>
      <c r="J429" t="s">
        <v>350</v>
      </c>
      <c r="K429" t="s">
        <v>429</v>
      </c>
      <c r="L429" t="s">
        <v>157</v>
      </c>
    </row>
    <row r="430" spans="2:14" ht="14.25" customHeight="1" x14ac:dyDescent="0.3">
      <c r="B430" s="3">
        <f t="shared" si="36"/>
        <v>73</v>
      </c>
      <c r="C430" s="3">
        <v>403</v>
      </c>
      <c r="D430" t="s">
        <v>1376</v>
      </c>
      <c r="G430">
        <v>95</v>
      </c>
      <c r="H430">
        <v>396</v>
      </c>
      <c r="I430" t="s">
        <v>1362</v>
      </c>
      <c r="J430" t="s">
        <v>119</v>
      </c>
      <c r="K430" t="s">
        <v>684</v>
      </c>
      <c r="L430" t="s">
        <v>568</v>
      </c>
      <c r="M430" t="s">
        <v>1379</v>
      </c>
      <c r="N430">
        <v>418</v>
      </c>
    </row>
    <row r="431" spans="2:14" ht="14.25" customHeight="1" x14ac:dyDescent="0.3">
      <c r="B431" s="3">
        <f t="shared" si="36"/>
        <v>74</v>
      </c>
      <c r="C431" s="3">
        <v>406</v>
      </c>
      <c r="D431" t="s">
        <v>1341</v>
      </c>
      <c r="G431">
        <v>93</v>
      </c>
      <c r="H431">
        <v>325</v>
      </c>
      <c r="I431" t="s">
        <v>1360</v>
      </c>
      <c r="J431" t="s">
        <v>427</v>
      </c>
      <c r="K431" t="s">
        <v>428</v>
      </c>
      <c r="L431" t="s">
        <v>157</v>
      </c>
      <c r="M431" t="s">
        <v>1380</v>
      </c>
      <c r="N431">
        <v>372</v>
      </c>
    </row>
    <row r="432" spans="2:14" ht="14.25" customHeight="1" x14ac:dyDescent="0.3">
      <c r="B432" s="3">
        <f t="shared" si="36"/>
        <v>75</v>
      </c>
      <c r="C432" s="3">
        <v>426</v>
      </c>
      <c r="D432" t="s">
        <v>1342</v>
      </c>
      <c r="G432">
        <v>39</v>
      </c>
      <c r="H432">
        <v>373</v>
      </c>
      <c r="I432" t="s">
        <v>1309</v>
      </c>
      <c r="J432" t="s">
        <v>218</v>
      </c>
      <c r="K432" t="s">
        <v>414</v>
      </c>
      <c r="L432" t="s">
        <v>352</v>
      </c>
      <c r="M432" t="s">
        <v>1381</v>
      </c>
      <c r="N432">
        <v>341</v>
      </c>
    </row>
    <row r="433" spans="2:14" ht="14.25" customHeight="1" x14ac:dyDescent="0.3">
      <c r="B433" s="3">
        <f t="shared" si="36"/>
        <v>76</v>
      </c>
      <c r="C433" s="3">
        <v>419</v>
      </c>
      <c r="D433" t="s">
        <v>1343</v>
      </c>
      <c r="G433">
        <v>30</v>
      </c>
      <c r="H433">
        <v>335</v>
      </c>
      <c r="I433" t="s">
        <v>1300</v>
      </c>
      <c r="J433" t="s">
        <v>60</v>
      </c>
      <c r="K433" t="s">
        <v>148</v>
      </c>
      <c r="L433" t="s">
        <v>157</v>
      </c>
      <c r="M433" t="s">
        <v>1382</v>
      </c>
      <c r="N433">
        <v>423</v>
      </c>
    </row>
    <row r="434" spans="2:14" ht="14.25" customHeight="1" x14ac:dyDescent="0.3">
      <c r="B434" s="3">
        <f t="shared" si="36"/>
        <v>77</v>
      </c>
      <c r="C434" s="3">
        <v>376</v>
      </c>
      <c r="D434" t="s">
        <v>1344</v>
      </c>
      <c r="G434">
        <v>92</v>
      </c>
      <c r="H434">
        <v>436</v>
      </c>
      <c r="I434" t="s">
        <v>1359</v>
      </c>
      <c r="J434" t="s">
        <v>107</v>
      </c>
      <c r="K434" t="s">
        <v>873</v>
      </c>
      <c r="L434" t="s">
        <v>158</v>
      </c>
    </row>
    <row r="435" spans="2:14" ht="14.25" customHeight="1" x14ac:dyDescent="0.3">
      <c r="B435" s="3">
        <f t="shared" si="36"/>
        <v>78</v>
      </c>
      <c r="C435" s="3">
        <v>420</v>
      </c>
      <c r="D435" t="s">
        <v>1345</v>
      </c>
      <c r="G435">
        <v>16</v>
      </c>
      <c r="H435">
        <v>349</v>
      </c>
      <c r="I435" t="s">
        <v>1285</v>
      </c>
      <c r="J435" t="s">
        <v>81</v>
      </c>
      <c r="K435" t="s">
        <v>391</v>
      </c>
      <c r="L435" t="s">
        <v>153</v>
      </c>
    </row>
    <row r="436" spans="2:14" ht="14.25" customHeight="1" x14ac:dyDescent="0.3">
      <c r="B436" s="3">
        <f t="shared" si="36"/>
        <v>79</v>
      </c>
      <c r="C436" s="3">
        <v>331</v>
      </c>
      <c r="D436" t="s">
        <v>1346</v>
      </c>
      <c r="G436">
        <v>1</v>
      </c>
      <c r="H436">
        <v>380</v>
      </c>
      <c r="I436" t="s">
        <v>1266</v>
      </c>
      <c r="J436" t="s">
        <v>369</v>
      </c>
      <c r="K436" t="s">
        <v>370</v>
      </c>
      <c r="L436" t="s">
        <v>154</v>
      </c>
    </row>
    <row r="437" spans="2:14" ht="14.25" customHeight="1" x14ac:dyDescent="0.3">
      <c r="B437" s="3">
        <f t="shared" si="36"/>
        <v>80</v>
      </c>
      <c r="C437" s="3">
        <v>370</v>
      </c>
      <c r="D437" t="s">
        <v>1347</v>
      </c>
      <c r="G437">
        <v>70</v>
      </c>
      <c r="H437">
        <v>342</v>
      </c>
      <c r="I437" t="s">
        <v>1338</v>
      </c>
      <c r="J437" t="s">
        <v>220</v>
      </c>
      <c r="K437" t="s">
        <v>221</v>
      </c>
      <c r="L437" t="s">
        <v>348</v>
      </c>
    </row>
    <row r="438" spans="2:14" ht="14.25" customHeight="1" x14ac:dyDescent="0.3">
      <c r="B438" s="3">
        <f t="shared" si="36"/>
        <v>81</v>
      </c>
      <c r="C438" s="3">
        <v>365</v>
      </c>
      <c r="D438" t="s">
        <v>1348</v>
      </c>
      <c r="G438">
        <v>5</v>
      </c>
      <c r="H438">
        <v>375</v>
      </c>
      <c r="I438" t="s">
        <v>1274</v>
      </c>
      <c r="J438" t="s">
        <v>2</v>
      </c>
      <c r="K438" t="s">
        <v>680</v>
      </c>
      <c r="L438" t="s">
        <v>596</v>
      </c>
    </row>
    <row r="439" spans="2:14" ht="14.25" customHeight="1" x14ac:dyDescent="0.3">
      <c r="B439" s="3">
        <f t="shared" si="36"/>
        <v>82</v>
      </c>
      <c r="C439" s="3">
        <v>445</v>
      </c>
      <c r="D439" t="s">
        <v>1349</v>
      </c>
      <c r="G439">
        <v>86</v>
      </c>
      <c r="H439">
        <v>356</v>
      </c>
      <c r="I439" t="s">
        <v>1353</v>
      </c>
      <c r="J439" t="s">
        <v>137</v>
      </c>
      <c r="K439" t="s">
        <v>662</v>
      </c>
      <c r="L439" t="s">
        <v>348</v>
      </c>
      <c r="M439" t="s">
        <v>1383</v>
      </c>
      <c r="N439">
        <v>357</v>
      </c>
    </row>
    <row r="440" spans="2:14" ht="14.25" customHeight="1" x14ac:dyDescent="0.3">
      <c r="B440" s="3">
        <f t="shared" si="36"/>
        <v>83</v>
      </c>
      <c r="C440" s="3">
        <v>446</v>
      </c>
      <c r="D440" t="s">
        <v>1350</v>
      </c>
      <c r="G440">
        <v>7</v>
      </c>
      <c r="H440">
        <v>361</v>
      </c>
      <c r="I440" t="s">
        <v>1276</v>
      </c>
      <c r="J440" t="s">
        <v>60</v>
      </c>
      <c r="K440" t="s">
        <v>673</v>
      </c>
      <c r="L440" t="s">
        <v>157</v>
      </c>
    </row>
    <row r="441" spans="2:14" ht="14.25" customHeight="1" x14ac:dyDescent="0.3">
      <c r="B441" s="3">
        <f t="shared" si="36"/>
        <v>84</v>
      </c>
      <c r="C441" s="3">
        <v>402</v>
      </c>
      <c r="D441" t="s">
        <v>1351</v>
      </c>
      <c r="G441">
        <v>38</v>
      </c>
      <c r="H441">
        <v>339</v>
      </c>
      <c r="I441" t="s">
        <v>1308</v>
      </c>
      <c r="J441" t="s">
        <v>218</v>
      </c>
      <c r="K441" t="s">
        <v>623</v>
      </c>
      <c r="L441" t="s">
        <v>402</v>
      </c>
    </row>
    <row r="442" spans="2:14" ht="14.25" customHeight="1" x14ac:dyDescent="0.3">
      <c r="B442" s="3">
        <f t="shared" si="36"/>
        <v>85</v>
      </c>
      <c r="C442" s="3">
        <v>499</v>
      </c>
      <c r="D442" t="s">
        <v>1352</v>
      </c>
      <c r="G442">
        <v>107</v>
      </c>
      <c r="H442">
        <v>334</v>
      </c>
      <c r="I442" t="s">
        <v>1374</v>
      </c>
      <c r="J442" t="s">
        <v>190</v>
      </c>
      <c r="K442" t="s">
        <v>623</v>
      </c>
      <c r="L442" t="s">
        <v>168</v>
      </c>
    </row>
    <row r="443" spans="2:14" ht="14.25" customHeight="1" x14ac:dyDescent="0.3">
      <c r="B443" s="3">
        <f t="shared" si="36"/>
        <v>86</v>
      </c>
      <c r="C443" s="3">
        <v>356</v>
      </c>
      <c r="D443" t="s">
        <v>1353</v>
      </c>
      <c r="G443">
        <v>100</v>
      </c>
      <c r="H443">
        <v>371</v>
      </c>
      <c r="I443" t="s">
        <v>1367</v>
      </c>
      <c r="J443" t="s">
        <v>677</v>
      </c>
      <c r="K443" t="s">
        <v>678</v>
      </c>
      <c r="L443" t="s">
        <v>156</v>
      </c>
    </row>
    <row r="444" spans="2:14" ht="14.25" customHeight="1" x14ac:dyDescent="0.3">
      <c r="B444" s="3">
        <f t="shared" si="36"/>
        <v>87</v>
      </c>
      <c r="C444" s="3">
        <v>345</v>
      </c>
      <c r="D444" t="s">
        <v>1354</v>
      </c>
      <c r="G444">
        <v>98</v>
      </c>
      <c r="H444">
        <v>439</v>
      </c>
      <c r="I444" t="s">
        <v>1365</v>
      </c>
      <c r="J444" t="s">
        <v>876</v>
      </c>
      <c r="K444" t="s">
        <v>877</v>
      </c>
      <c r="L444" t="s">
        <v>411</v>
      </c>
    </row>
    <row r="445" spans="2:14" ht="14.25" customHeight="1" x14ac:dyDescent="0.3">
      <c r="B445" s="3">
        <f t="shared" si="36"/>
        <v>88</v>
      </c>
      <c r="C445" s="3">
        <v>399</v>
      </c>
      <c r="D445" t="s">
        <v>1355</v>
      </c>
      <c r="G445">
        <v>37</v>
      </c>
      <c r="H445">
        <v>320</v>
      </c>
      <c r="I445" t="s">
        <v>1307</v>
      </c>
      <c r="J445" t="s">
        <v>415</v>
      </c>
      <c r="K445" t="s">
        <v>416</v>
      </c>
      <c r="L445" t="s">
        <v>636</v>
      </c>
    </row>
    <row r="446" spans="2:14" ht="14.25" customHeight="1" x14ac:dyDescent="0.3">
      <c r="B446" s="3">
        <f t="shared" si="36"/>
        <v>89</v>
      </c>
      <c r="C446" s="3">
        <v>441</v>
      </c>
      <c r="D446" t="s">
        <v>1356</v>
      </c>
      <c r="G446">
        <v>76</v>
      </c>
      <c r="H446">
        <v>419</v>
      </c>
      <c r="I446" t="s">
        <v>1343</v>
      </c>
      <c r="J446" t="s">
        <v>14</v>
      </c>
      <c r="K446" t="s">
        <v>694</v>
      </c>
      <c r="L446" t="s">
        <v>614</v>
      </c>
    </row>
    <row r="447" spans="2:14" ht="14.25" customHeight="1" x14ac:dyDescent="0.3">
      <c r="B447" s="3">
        <f t="shared" si="36"/>
        <v>90</v>
      </c>
      <c r="C447" s="3">
        <v>414</v>
      </c>
      <c r="D447" t="s">
        <v>1357</v>
      </c>
      <c r="G447">
        <v>48</v>
      </c>
      <c r="H447">
        <v>424</v>
      </c>
      <c r="I447" t="s">
        <v>1318</v>
      </c>
      <c r="J447" t="s">
        <v>855</v>
      </c>
      <c r="K447" t="s">
        <v>17</v>
      </c>
      <c r="L447" t="s">
        <v>157</v>
      </c>
    </row>
    <row r="448" spans="2:14" ht="14.25" customHeight="1" x14ac:dyDescent="0.3">
      <c r="B448" s="3">
        <f t="shared" si="36"/>
        <v>91</v>
      </c>
      <c r="C448" s="3">
        <v>504</v>
      </c>
      <c r="D448" t="s">
        <v>1358</v>
      </c>
      <c r="G448">
        <v>96</v>
      </c>
      <c r="H448">
        <v>379</v>
      </c>
      <c r="I448" t="s">
        <v>1363</v>
      </c>
      <c r="J448" t="s">
        <v>137</v>
      </c>
      <c r="K448" t="s">
        <v>149</v>
      </c>
      <c r="L448" t="s">
        <v>348</v>
      </c>
    </row>
    <row r="449" spans="2:14" ht="14.25" customHeight="1" x14ac:dyDescent="0.3">
      <c r="B449" s="3">
        <f t="shared" si="36"/>
        <v>92</v>
      </c>
      <c r="C449" s="3">
        <v>436</v>
      </c>
      <c r="D449" t="s">
        <v>1359</v>
      </c>
      <c r="G449">
        <v>42</v>
      </c>
      <c r="H449">
        <v>438</v>
      </c>
      <c r="I449" t="s">
        <v>1312</v>
      </c>
      <c r="J449" t="s">
        <v>869</v>
      </c>
      <c r="K449" t="s">
        <v>875</v>
      </c>
      <c r="L449" t="s">
        <v>641</v>
      </c>
    </row>
    <row r="450" spans="2:14" ht="14.25" customHeight="1" x14ac:dyDescent="0.3">
      <c r="B450" s="3">
        <f t="shared" si="36"/>
        <v>93</v>
      </c>
      <c r="C450" s="3">
        <v>325</v>
      </c>
      <c r="D450" t="s">
        <v>1360</v>
      </c>
      <c r="G450">
        <v>41</v>
      </c>
      <c r="H450">
        <v>355</v>
      </c>
      <c r="I450" t="s">
        <v>1311</v>
      </c>
      <c r="J450" t="s">
        <v>58</v>
      </c>
      <c r="K450" t="s">
        <v>660</v>
      </c>
      <c r="L450" t="s">
        <v>155</v>
      </c>
    </row>
    <row r="451" spans="2:14" ht="14.25" customHeight="1" x14ac:dyDescent="0.3">
      <c r="B451" s="3">
        <f t="shared" si="36"/>
        <v>94</v>
      </c>
      <c r="C451" s="3">
        <v>352</v>
      </c>
      <c r="D451" t="s">
        <v>1361</v>
      </c>
      <c r="G451">
        <v>21</v>
      </c>
      <c r="H451">
        <v>410</v>
      </c>
      <c r="I451" t="s">
        <v>1291</v>
      </c>
      <c r="J451" t="s">
        <v>81</v>
      </c>
      <c r="K451" t="s">
        <v>354</v>
      </c>
      <c r="L451" t="s">
        <v>156</v>
      </c>
    </row>
    <row r="452" spans="2:14" ht="14.25" customHeight="1" x14ac:dyDescent="0.3">
      <c r="B452" s="3">
        <f t="shared" si="36"/>
        <v>95</v>
      </c>
      <c r="C452" s="3">
        <v>396</v>
      </c>
      <c r="D452" t="s">
        <v>1362</v>
      </c>
      <c r="G452">
        <v>9</v>
      </c>
      <c r="H452">
        <v>422</v>
      </c>
      <c r="I452" t="s">
        <v>1278</v>
      </c>
      <c r="J452" t="s">
        <v>16</v>
      </c>
      <c r="K452" t="s">
        <v>104</v>
      </c>
      <c r="L452" t="s">
        <v>152</v>
      </c>
    </row>
    <row r="453" spans="2:14" ht="14.25" customHeight="1" x14ac:dyDescent="0.3">
      <c r="B453" s="3">
        <f t="shared" si="36"/>
        <v>96</v>
      </c>
      <c r="C453" s="3">
        <v>379</v>
      </c>
      <c r="D453" t="s">
        <v>1363</v>
      </c>
      <c r="G453">
        <v>36</v>
      </c>
      <c r="H453">
        <v>369</v>
      </c>
      <c r="I453" t="s">
        <v>1306</v>
      </c>
      <c r="J453" t="s">
        <v>134</v>
      </c>
      <c r="K453" t="s">
        <v>104</v>
      </c>
      <c r="L453" t="s">
        <v>155</v>
      </c>
    </row>
    <row r="454" spans="2:14" ht="14.25" customHeight="1" x14ac:dyDescent="0.3">
      <c r="B454" s="3">
        <f t="shared" si="36"/>
        <v>97</v>
      </c>
      <c r="C454" s="3">
        <v>427</v>
      </c>
      <c r="D454" t="s">
        <v>1364</v>
      </c>
      <c r="G454">
        <v>54</v>
      </c>
      <c r="H454">
        <v>336</v>
      </c>
      <c r="I454" t="s">
        <v>1323</v>
      </c>
      <c r="J454" t="s">
        <v>14</v>
      </c>
      <c r="K454" t="s">
        <v>357</v>
      </c>
      <c r="L454" t="s">
        <v>157</v>
      </c>
    </row>
    <row r="455" spans="2:14" ht="14.25" customHeight="1" x14ac:dyDescent="0.3">
      <c r="B455" s="3">
        <f t="shared" si="36"/>
        <v>98</v>
      </c>
      <c r="C455" s="3">
        <v>439</v>
      </c>
      <c r="D455" t="s">
        <v>1365</v>
      </c>
      <c r="G455">
        <v>56</v>
      </c>
      <c r="H455">
        <v>444</v>
      </c>
      <c r="I455" t="s">
        <v>1325</v>
      </c>
      <c r="J455" t="s">
        <v>883</v>
      </c>
      <c r="K455" t="s">
        <v>884</v>
      </c>
      <c r="L455" t="s">
        <v>153</v>
      </c>
      <c r="M455" t="s">
        <v>1384</v>
      </c>
      <c r="N455">
        <v>322</v>
      </c>
    </row>
    <row r="456" spans="2:14" ht="14.25" customHeight="1" x14ac:dyDescent="0.3">
      <c r="B456" s="3">
        <f t="shared" si="36"/>
        <v>99</v>
      </c>
      <c r="C456" s="3">
        <v>377</v>
      </c>
      <c r="D456" t="s">
        <v>1366</v>
      </c>
      <c r="G456">
        <v>17</v>
      </c>
      <c r="H456">
        <v>413</v>
      </c>
      <c r="I456" t="s">
        <v>1286</v>
      </c>
      <c r="J456" t="s">
        <v>87</v>
      </c>
      <c r="K456" t="s">
        <v>689</v>
      </c>
      <c r="L456" t="s">
        <v>152</v>
      </c>
    </row>
    <row r="457" spans="2:14" ht="14.25" customHeight="1" x14ac:dyDescent="0.3">
      <c r="B457" s="3">
        <f t="shared" si="36"/>
        <v>100</v>
      </c>
      <c r="C457" s="3">
        <v>371</v>
      </c>
      <c r="D457" t="s">
        <v>1367</v>
      </c>
      <c r="G457">
        <v>59</v>
      </c>
      <c r="H457">
        <v>425</v>
      </c>
      <c r="I457" t="s">
        <v>1327</v>
      </c>
      <c r="J457" t="s">
        <v>9</v>
      </c>
      <c r="K457" t="s">
        <v>856</v>
      </c>
      <c r="L457" t="s">
        <v>153</v>
      </c>
    </row>
    <row r="458" spans="2:14" ht="14.25" customHeight="1" x14ac:dyDescent="0.3">
      <c r="B458" s="3">
        <f t="shared" si="36"/>
        <v>101</v>
      </c>
      <c r="C458" s="3">
        <v>327</v>
      </c>
      <c r="D458" t="s">
        <v>1368</v>
      </c>
      <c r="G458">
        <v>80</v>
      </c>
      <c r="H458">
        <v>370</v>
      </c>
      <c r="I458" t="s">
        <v>1347</v>
      </c>
      <c r="J458" t="s">
        <v>390</v>
      </c>
      <c r="K458" t="s">
        <v>106</v>
      </c>
      <c r="L458" t="s">
        <v>624</v>
      </c>
    </row>
    <row r="459" spans="2:14" ht="14.25" customHeight="1" x14ac:dyDescent="0.3">
      <c r="B459" s="3">
        <f t="shared" si="36"/>
        <v>102</v>
      </c>
      <c r="C459" s="3">
        <v>415</v>
      </c>
      <c r="D459" t="s">
        <v>1369</v>
      </c>
      <c r="G459">
        <v>103</v>
      </c>
      <c r="H459">
        <v>398</v>
      </c>
      <c r="I459" t="s">
        <v>1370</v>
      </c>
      <c r="J459" t="s">
        <v>685</v>
      </c>
      <c r="K459" t="s">
        <v>106</v>
      </c>
      <c r="L459" t="s">
        <v>161</v>
      </c>
    </row>
    <row r="460" spans="2:14" ht="14.25" customHeight="1" x14ac:dyDescent="0.3">
      <c r="B460" s="3">
        <f t="shared" si="36"/>
        <v>103</v>
      </c>
      <c r="C460" s="3">
        <v>398</v>
      </c>
      <c r="D460" t="s">
        <v>1370</v>
      </c>
      <c r="G460">
        <v>61</v>
      </c>
      <c r="H460">
        <v>416</v>
      </c>
      <c r="I460" t="s">
        <v>1329</v>
      </c>
      <c r="J460" t="s">
        <v>81</v>
      </c>
      <c r="K460" t="s">
        <v>412</v>
      </c>
      <c r="L460" t="s">
        <v>352</v>
      </c>
    </row>
    <row r="461" spans="2:14" ht="14.25" customHeight="1" x14ac:dyDescent="0.3">
      <c r="B461" s="3">
        <f t="shared" si="36"/>
        <v>104</v>
      </c>
      <c r="C461" s="3">
        <v>374</v>
      </c>
      <c r="D461" t="s">
        <v>1371</v>
      </c>
    </row>
    <row r="462" spans="2:14" ht="14.25" customHeight="1" x14ac:dyDescent="0.3">
      <c r="B462" s="3">
        <f t="shared" si="36"/>
        <v>105</v>
      </c>
      <c r="C462" s="3">
        <v>431</v>
      </c>
      <c r="D462" t="s">
        <v>1372</v>
      </c>
    </row>
    <row r="463" spans="2:14" ht="14.25" customHeight="1" x14ac:dyDescent="0.3">
      <c r="B463" s="3">
        <f t="shared" si="36"/>
        <v>106</v>
      </c>
      <c r="C463" s="3">
        <v>383</v>
      </c>
      <c r="D463" t="s">
        <v>1373</v>
      </c>
    </row>
    <row r="464" spans="2:14" ht="14.25" customHeight="1" x14ac:dyDescent="0.3">
      <c r="B464" s="3">
        <f t="shared" si="36"/>
        <v>107</v>
      </c>
      <c r="C464" s="3">
        <v>334</v>
      </c>
      <c r="D464" t="s">
        <v>1374</v>
      </c>
    </row>
    <row r="465" spans="2:4" ht="14.25" customHeight="1" x14ac:dyDescent="0.3">
      <c r="B465" s="3">
        <f t="shared" si="36"/>
        <v>108</v>
      </c>
      <c r="D465"/>
    </row>
    <row r="466" spans="2:4" ht="14.25" customHeight="1" x14ac:dyDescent="0.3">
      <c r="B466" s="3">
        <f t="shared" si="36"/>
        <v>109</v>
      </c>
      <c r="D466"/>
    </row>
    <row r="467" spans="2:4" ht="14.25" customHeight="1" x14ac:dyDescent="0.3">
      <c r="B467" s="3">
        <f t="shared" si="36"/>
        <v>110</v>
      </c>
      <c r="D467"/>
    </row>
    <row r="468" spans="2:4" ht="14.25" customHeight="1" x14ac:dyDescent="0.3">
      <c r="B468" s="3">
        <f t="shared" si="36"/>
        <v>111</v>
      </c>
      <c r="D468"/>
    </row>
    <row r="469" spans="2:4" ht="14.25" customHeight="1" x14ac:dyDescent="0.3">
      <c r="B469" s="3">
        <f t="shared" si="36"/>
        <v>112</v>
      </c>
      <c r="D469"/>
    </row>
    <row r="470" spans="2:4" ht="14.25" customHeight="1" x14ac:dyDescent="0.3">
      <c r="B470" s="3">
        <f t="shared" si="36"/>
        <v>113</v>
      </c>
      <c r="D470"/>
    </row>
    <row r="471" spans="2:4" ht="14.25" customHeight="1" x14ac:dyDescent="0.3">
      <c r="B471" s="3">
        <f t="shared" si="36"/>
        <v>114</v>
      </c>
      <c r="D471"/>
    </row>
    <row r="472" spans="2:4" ht="14.25" customHeight="1" x14ac:dyDescent="0.3">
      <c r="B472" s="3">
        <f t="shared" si="36"/>
        <v>115</v>
      </c>
      <c r="D472"/>
    </row>
    <row r="473" spans="2:4" ht="14.25" customHeight="1" x14ac:dyDescent="0.3">
      <c r="B473" s="3">
        <f t="shared" si="36"/>
        <v>116</v>
      </c>
      <c r="D473"/>
    </row>
    <row r="474" spans="2:4" ht="14.25" customHeight="1" x14ac:dyDescent="0.3">
      <c r="B474" s="3">
        <f t="shared" si="36"/>
        <v>117</v>
      </c>
      <c r="D474"/>
    </row>
    <row r="475" spans="2:4" ht="14.25" customHeight="1" x14ac:dyDescent="0.3">
      <c r="B475" s="3">
        <f t="shared" si="36"/>
        <v>118</v>
      </c>
      <c r="D475"/>
    </row>
    <row r="476" spans="2:4" ht="14.25" customHeight="1" x14ac:dyDescent="0.3">
      <c r="B476" s="3">
        <f t="shared" si="36"/>
        <v>119</v>
      </c>
      <c r="D476"/>
    </row>
    <row r="477" spans="2:4" ht="14.25" customHeight="1" x14ac:dyDescent="0.3">
      <c r="B477" s="3">
        <f t="shared" si="36"/>
        <v>120</v>
      </c>
      <c r="D477"/>
    </row>
    <row r="478" spans="2:4" ht="14.25" customHeight="1" x14ac:dyDescent="0.3">
      <c r="B478" s="3">
        <f t="shared" si="36"/>
        <v>121</v>
      </c>
      <c r="D478"/>
    </row>
    <row r="479" spans="2:4" ht="14.25" customHeight="1" x14ac:dyDescent="0.3">
      <c r="B479" s="3">
        <f t="shared" si="36"/>
        <v>122</v>
      </c>
      <c r="D479"/>
    </row>
    <row r="480" spans="2:4" ht="14.25" customHeight="1" x14ac:dyDescent="0.3">
      <c r="B480" s="3">
        <f t="shared" si="36"/>
        <v>123</v>
      </c>
      <c r="D480"/>
    </row>
    <row r="481" spans="2:4" ht="14.25" customHeight="1" x14ac:dyDescent="0.3">
      <c r="B481" s="3">
        <f t="shared" si="36"/>
        <v>124</v>
      </c>
      <c r="D481"/>
    </row>
    <row r="482" spans="2:4" ht="14.25" customHeight="1" x14ac:dyDescent="0.3">
      <c r="B482" s="3">
        <f t="shared" si="36"/>
        <v>125</v>
      </c>
      <c r="D482"/>
    </row>
    <row r="483" spans="2:4" ht="14.25" customHeight="1" x14ac:dyDescent="0.3">
      <c r="B483" s="3">
        <f t="shared" si="36"/>
        <v>126</v>
      </c>
      <c r="D483"/>
    </row>
    <row r="484" spans="2:4" ht="14.25" customHeight="1" x14ac:dyDescent="0.3">
      <c r="B484" s="3">
        <f t="shared" si="36"/>
        <v>127</v>
      </c>
      <c r="D484"/>
    </row>
    <row r="485" spans="2:4" ht="14.25" customHeight="1" x14ac:dyDescent="0.3">
      <c r="B485" s="3">
        <f t="shared" si="36"/>
        <v>128</v>
      </c>
      <c r="D485"/>
    </row>
    <row r="486" spans="2:4" ht="14.25" customHeight="1" x14ac:dyDescent="0.3">
      <c r="B486" s="3">
        <f t="shared" si="36"/>
        <v>129</v>
      </c>
      <c r="D486"/>
    </row>
    <row r="487" spans="2:4" ht="14.25" customHeight="1" x14ac:dyDescent="0.3">
      <c r="B487" s="3">
        <f t="shared" si="36"/>
        <v>130</v>
      </c>
      <c r="D487"/>
    </row>
    <row r="488" spans="2:4" ht="14.25" customHeight="1" x14ac:dyDescent="0.3">
      <c r="B488" s="3">
        <f t="shared" ref="B488:B551" si="37">+B487+1</f>
        <v>131</v>
      </c>
      <c r="D488"/>
    </row>
    <row r="489" spans="2:4" ht="14.25" customHeight="1" x14ac:dyDescent="0.3">
      <c r="B489" s="3">
        <f t="shared" si="37"/>
        <v>132</v>
      </c>
      <c r="D489"/>
    </row>
    <row r="490" spans="2:4" ht="14.25" customHeight="1" x14ac:dyDescent="0.3">
      <c r="B490" s="3">
        <f t="shared" si="37"/>
        <v>133</v>
      </c>
      <c r="D490"/>
    </row>
    <row r="491" spans="2:4" ht="14.25" customHeight="1" x14ac:dyDescent="0.3">
      <c r="B491" s="3">
        <f t="shared" si="37"/>
        <v>134</v>
      </c>
      <c r="D491"/>
    </row>
    <row r="492" spans="2:4" ht="14.25" customHeight="1" x14ac:dyDescent="0.3">
      <c r="B492" s="3">
        <f t="shared" si="37"/>
        <v>135</v>
      </c>
      <c r="D492"/>
    </row>
    <row r="493" spans="2:4" ht="14.25" customHeight="1" x14ac:dyDescent="0.3">
      <c r="B493" s="3">
        <f t="shared" si="37"/>
        <v>136</v>
      </c>
      <c r="D493"/>
    </row>
    <row r="494" spans="2:4" ht="14.25" customHeight="1" x14ac:dyDescent="0.3">
      <c r="B494" s="3">
        <f t="shared" si="37"/>
        <v>137</v>
      </c>
      <c r="D494"/>
    </row>
    <row r="495" spans="2:4" ht="14.25" customHeight="1" x14ac:dyDescent="0.3">
      <c r="B495" s="3">
        <f t="shared" si="37"/>
        <v>138</v>
      </c>
      <c r="D495"/>
    </row>
    <row r="496" spans="2:4" ht="14.25" customHeight="1" x14ac:dyDescent="0.3">
      <c r="B496" s="3">
        <f t="shared" si="37"/>
        <v>139</v>
      </c>
      <c r="D496"/>
    </row>
    <row r="497" spans="2:4" ht="14.25" customHeight="1" x14ac:dyDescent="0.3">
      <c r="B497" s="3">
        <f t="shared" si="37"/>
        <v>140</v>
      </c>
      <c r="D497"/>
    </row>
    <row r="498" spans="2:4" ht="14.25" customHeight="1" x14ac:dyDescent="0.3">
      <c r="B498" s="3">
        <f t="shared" si="37"/>
        <v>141</v>
      </c>
      <c r="D498"/>
    </row>
    <row r="499" spans="2:4" ht="14.25" customHeight="1" x14ac:dyDescent="0.3">
      <c r="B499" s="3">
        <f t="shared" si="37"/>
        <v>142</v>
      </c>
      <c r="D499"/>
    </row>
    <row r="500" spans="2:4" ht="14.25" customHeight="1" x14ac:dyDescent="0.3">
      <c r="B500" s="3">
        <f t="shared" si="37"/>
        <v>143</v>
      </c>
      <c r="D500"/>
    </row>
    <row r="501" spans="2:4" ht="14.25" customHeight="1" x14ac:dyDescent="0.3">
      <c r="B501" s="3">
        <f t="shared" si="37"/>
        <v>144</v>
      </c>
      <c r="D501"/>
    </row>
    <row r="502" spans="2:4" ht="14.25" customHeight="1" x14ac:dyDescent="0.3">
      <c r="B502" s="3">
        <f t="shared" si="37"/>
        <v>145</v>
      </c>
      <c r="D502"/>
    </row>
    <row r="503" spans="2:4" ht="14.25" customHeight="1" x14ac:dyDescent="0.3">
      <c r="B503" s="3">
        <f t="shared" si="37"/>
        <v>146</v>
      </c>
      <c r="D503"/>
    </row>
    <row r="504" spans="2:4" ht="14.25" customHeight="1" x14ac:dyDescent="0.3">
      <c r="B504" s="3">
        <f t="shared" si="37"/>
        <v>147</v>
      </c>
      <c r="D504"/>
    </row>
    <row r="505" spans="2:4" ht="14.25" customHeight="1" x14ac:dyDescent="0.3">
      <c r="B505" s="3">
        <f t="shared" si="37"/>
        <v>148</v>
      </c>
      <c r="D505"/>
    </row>
    <row r="506" spans="2:4" ht="14.25" customHeight="1" x14ac:dyDescent="0.3">
      <c r="B506" s="3">
        <f t="shared" si="37"/>
        <v>149</v>
      </c>
      <c r="D506"/>
    </row>
    <row r="507" spans="2:4" ht="14.25" customHeight="1" x14ac:dyDescent="0.3">
      <c r="B507" s="3">
        <f t="shared" si="37"/>
        <v>150</v>
      </c>
      <c r="D507"/>
    </row>
    <row r="508" spans="2:4" ht="14.25" customHeight="1" x14ac:dyDescent="0.3">
      <c r="B508" s="3">
        <f t="shared" si="37"/>
        <v>151</v>
      </c>
      <c r="D508"/>
    </row>
    <row r="509" spans="2:4" ht="14.25" customHeight="1" x14ac:dyDescent="0.3">
      <c r="B509" s="3">
        <f t="shared" si="37"/>
        <v>152</v>
      </c>
      <c r="D509"/>
    </row>
    <row r="510" spans="2:4" ht="14.25" customHeight="1" x14ac:dyDescent="0.3">
      <c r="B510" s="3">
        <f t="shared" si="37"/>
        <v>153</v>
      </c>
      <c r="D510"/>
    </row>
    <row r="511" spans="2:4" ht="14.25" customHeight="1" x14ac:dyDescent="0.3">
      <c r="B511" s="3">
        <f t="shared" si="37"/>
        <v>154</v>
      </c>
      <c r="D511"/>
    </row>
    <row r="512" spans="2:4" ht="14.25" customHeight="1" x14ac:dyDescent="0.3">
      <c r="B512" s="3">
        <f t="shared" si="37"/>
        <v>155</v>
      </c>
      <c r="D512"/>
    </row>
    <row r="513" spans="2:4" ht="14.25" customHeight="1" x14ac:dyDescent="0.3">
      <c r="B513" s="3">
        <f t="shared" si="37"/>
        <v>156</v>
      </c>
      <c r="D513"/>
    </row>
    <row r="514" spans="2:4" ht="14.25" customHeight="1" x14ac:dyDescent="0.3">
      <c r="B514" s="3">
        <f t="shared" si="37"/>
        <v>157</v>
      </c>
      <c r="D514"/>
    </row>
    <row r="515" spans="2:4" ht="14.25" customHeight="1" x14ac:dyDescent="0.3">
      <c r="B515" s="3">
        <f t="shared" si="37"/>
        <v>158</v>
      </c>
      <c r="D515"/>
    </row>
    <row r="516" spans="2:4" ht="14.25" customHeight="1" x14ac:dyDescent="0.3">
      <c r="B516" s="3">
        <f t="shared" si="37"/>
        <v>159</v>
      </c>
      <c r="D516"/>
    </row>
    <row r="517" spans="2:4" ht="14.25" customHeight="1" x14ac:dyDescent="0.3">
      <c r="B517" s="3">
        <f t="shared" si="37"/>
        <v>160</v>
      </c>
      <c r="D517"/>
    </row>
    <row r="518" spans="2:4" ht="14.25" customHeight="1" x14ac:dyDescent="0.3">
      <c r="B518" s="3">
        <f t="shared" si="37"/>
        <v>161</v>
      </c>
      <c r="D518"/>
    </row>
    <row r="519" spans="2:4" ht="14.25" customHeight="1" x14ac:dyDescent="0.3">
      <c r="B519" s="3">
        <f t="shared" si="37"/>
        <v>162</v>
      </c>
      <c r="D519"/>
    </row>
    <row r="520" spans="2:4" ht="14.25" customHeight="1" x14ac:dyDescent="0.3">
      <c r="B520" s="3">
        <f t="shared" si="37"/>
        <v>163</v>
      </c>
      <c r="D520"/>
    </row>
    <row r="521" spans="2:4" ht="14.25" customHeight="1" x14ac:dyDescent="0.3">
      <c r="B521" s="3">
        <f t="shared" si="37"/>
        <v>164</v>
      </c>
      <c r="D521"/>
    </row>
    <row r="522" spans="2:4" ht="14.25" customHeight="1" x14ac:dyDescent="0.3">
      <c r="B522" s="3">
        <f t="shared" si="37"/>
        <v>165</v>
      </c>
      <c r="D522"/>
    </row>
    <row r="523" spans="2:4" ht="14.25" customHeight="1" x14ac:dyDescent="0.3">
      <c r="B523" s="3">
        <f t="shared" si="37"/>
        <v>166</v>
      </c>
      <c r="D523"/>
    </row>
    <row r="524" spans="2:4" ht="14.25" customHeight="1" x14ac:dyDescent="0.3">
      <c r="B524" s="3">
        <f t="shared" si="37"/>
        <v>167</v>
      </c>
      <c r="D524"/>
    </row>
    <row r="525" spans="2:4" ht="14.25" customHeight="1" x14ac:dyDescent="0.3">
      <c r="B525" s="3">
        <f t="shared" si="37"/>
        <v>168</v>
      </c>
      <c r="D525"/>
    </row>
    <row r="526" spans="2:4" ht="14.25" customHeight="1" x14ac:dyDescent="0.3">
      <c r="B526" s="3">
        <f t="shared" si="37"/>
        <v>169</v>
      </c>
      <c r="D526"/>
    </row>
    <row r="527" spans="2:4" ht="14.25" customHeight="1" x14ac:dyDescent="0.3">
      <c r="B527" s="3">
        <f t="shared" si="37"/>
        <v>170</v>
      </c>
      <c r="D527"/>
    </row>
    <row r="528" spans="2:4" ht="14.25" customHeight="1" x14ac:dyDescent="0.3">
      <c r="B528" s="3">
        <f t="shared" si="37"/>
        <v>171</v>
      </c>
      <c r="D528"/>
    </row>
    <row r="529" spans="2:4" ht="14.25" customHeight="1" x14ac:dyDescent="0.3">
      <c r="B529" s="3">
        <f t="shared" si="37"/>
        <v>172</v>
      </c>
      <c r="D529"/>
    </row>
    <row r="530" spans="2:4" ht="14.25" customHeight="1" x14ac:dyDescent="0.3">
      <c r="B530" s="3">
        <f t="shared" si="37"/>
        <v>173</v>
      </c>
      <c r="D530"/>
    </row>
    <row r="531" spans="2:4" ht="14.25" customHeight="1" x14ac:dyDescent="0.3">
      <c r="B531" s="3">
        <f t="shared" si="37"/>
        <v>174</v>
      </c>
      <c r="D531"/>
    </row>
    <row r="532" spans="2:4" ht="14.25" customHeight="1" x14ac:dyDescent="0.3">
      <c r="B532" s="3">
        <f t="shared" si="37"/>
        <v>175</v>
      </c>
      <c r="D532"/>
    </row>
    <row r="533" spans="2:4" ht="14.25" customHeight="1" x14ac:dyDescent="0.3">
      <c r="B533" s="3">
        <f t="shared" si="37"/>
        <v>176</v>
      </c>
      <c r="D533"/>
    </row>
    <row r="534" spans="2:4" ht="14.25" customHeight="1" x14ac:dyDescent="0.3">
      <c r="B534" s="3">
        <f t="shared" si="37"/>
        <v>177</v>
      </c>
      <c r="D534"/>
    </row>
    <row r="535" spans="2:4" ht="14.25" customHeight="1" x14ac:dyDescent="0.3">
      <c r="B535" s="3">
        <f t="shared" si="37"/>
        <v>178</v>
      </c>
      <c r="D535"/>
    </row>
    <row r="536" spans="2:4" ht="14.25" customHeight="1" x14ac:dyDescent="0.3">
      <c r="B536" s="3">
        <f t="shared" si="37"/>
        <v>179</v>
      </c>
      <c r="D536"/>
    </row>
    <row r="537" spans="2:4" ht="14.25" customHeight="1" x14ac:dyDescent="0.3">
      <c r="B537" s="3">
        <f t="shared" si="37"/>
        <v>180</v>
      </c>
      <c r="D537"/>
    </row>
    <row r="538" spans="2:4" ht="14.25" customHeight="1" x14ac:dyDescent="0.3">
      <c r="B538" s="3">
        <f t="shared" si="37"/>
        <v>181</v>
      </c>
      <c r="D538"/>
    </row>
    <row r="539" spans="2:4" ht="14.25" customHeight="1" x14ac:dyDescent="0.3">
      <c r="B539" s="3">
        <f t="shared" si="37"/>
        <v>182</v>
      </c>
      <c r="D539"/>
    </row>
    <row r="540" spans="2:4" ht="14.25" customHeight="1" x14ac:dyDescent="0.3">
      <c r="B540" s="3">
        <f t="shared" si="37"/>
        <v>183</v>
      </c>
      <c r="D540"/>
    </row>
    <row r="541" spans="2:4" ht="14.25" customHeight="1" x14ac:dyDescent="0.3">
      <c r="B541" s="3">
        <f t="shared" si="37"/>
        <v>184</v>
      </c>
      <c r="D541"/>
    </row>
    <row r="542" spans="2:4" ht="14.25" customHeight="1" x14ac:dyDescent="0.3">
      <c r="B542" s="3">
        <f t="shared" si="37"/>
        <v>185</v>
      </c>
      <c r="D542"/>
    </row>
    <row r="543" spans="2:4" ht="14.25" customHeight="1" x14ac:dyDescent="0.3">
      <c r="B543" s="3">
        <f t="shared" si="37"/>
        <v>186</v>
      </c>
      <c r="D543"/>
    </row>
    <row r="544" spans="2:4" ht="14.25" customHeight="1" x14ac:dyDescent="0.3">
      <c r="B544" s="3">
        <f t="shared" si="37"/>
        <v>187</v>
      </c>
      <c r="D544"/>
    </row>
    <row r="545" spans="2:4" ht="14.25" customHeight="1" x14ac:dyDescent="0.3">
      <c r="B545" s="3">
        <f t="shared" si="37"/>
        <v>188</v>
      </c>
      <c r="D545"/>
    </row>
    <row r="546" spans="2:4" ht="14.25" customHeight="1" x14ac:dyDescent="0.3">
      <c r="B546" s="3">
        <f t="shared" si="37"/>
        <v>189</v>
      </c>
      <c r="D546"/>
    </row>
    <row r="547" spans="2:4" ht="14.25" customHeight="1" x14ac:dyDescent="0.3">
      <c r="B547" s="3">
        <f t="shared" si="37"/>
        <v>190</v>
      </c>
      <c r="D547"/>
    </row>
    <row r="548" spans="2:4" ht="14.25" customHeight="1" x14ac:dyDescent="0.3">
      <c r="B548" s="3">
        <f t="shared" si="37"/>
        <v>191</v>
      </c>
      <c r="D548"/>
    </row>
    <row r="549" spans="2:4" ht="14.25" customHeight="1" x14ac:dyDescent="0.3">
      <c r="B549" s="3">
        <f t="shared" si="37"/>
        <v>192</v>
      </c>
      <c r="D549"/>
    </row>
    <row r="550" spans="2:4" ht="14.25" customHeight="1" x14ac:dyDescent="0.3">
      <c r="B550" s="3">
        <f t="shared" si="37"/>
        <v>193</v>
      </c>
      <c r="D550"/>
    </row>
    <row r="551" spans="2:4" ht="14.25" customHeight="1" x14ac:dyDescent="0.3">
      <c r="B551" s="3">
        <f t="shared" si="37"/>
        <v>194</v>
      </c>
      <c r="D551"/>
    </row>
    <row r="552" spans="2:4" ht="14.25" customHeight="1" x14ac:dyDescent="0.3">
      <c r="B552" s="3">
        <f t="shared" ref="B552:B615" si="38">+B551+1</f>
        <v>195</v>
      </c>
      <c r="D552"/>
    </row>
    <row r="553" spans="2:4" ht="14.25" customHeight="1" x14ac:dyDescent="0.3">
      <c r="B553" s="3">
        <f t="shared" si="38"/>
        <v>196</v>
      </c>
      <c r="D553"/>
    </row>
    <row r="554" spans="2:4" ht="14.25" customHeight="1" x14ac:dyDescent="0.3">
      <c r="B554" s="3">
        <f t="shared" si="38"/>
        <v>197</v>
      </c>
      <c r="D554"/>
    </row>
    <row r="555" spans="2:4" ht="14.25" customHeight="1" x14ac:dyDescent="0.3">
      <c r="B555" s="3">
        <f t="shared" si="38"/>
        <v>198</v>
      </c>
      <c r="D555"/>
    </row>
    <row r="556" spans="2:4" ht="14.25" customHeight="1" x14ac:dyDescent="0.3">
      <c r="B556" s="3">
        <f t="shared" si="38"/>
        <v>199</v>
      </c>
      <c r="D556"/>
    </row>
    <row r="557" spans="2:4" ht="14.25" customHeight="1" x14ac:dyDescent="0.3">
      <c r="B557" s="3">
        <f t="shared" si="38"/>
        <v>200</v>
      </c>
      <c r="D557"/>
    </row>
    <row r="558" spans="2:4" ht="14.25" customHeight="1" x14ac:dyDescent="0.3">
      <c r="B558" s="3">
        <f t="shared" si="38"/>
        <v>201</v>
      </c>
      <c r="D558"/>
    </row>
    <row r="559" spans="2:4" ht="14.25" customHeight="1" x14ac:dyDescent="0.3">
      <c r="B559" s="3">
        <f t="shared" si="38"/>
        <v>202</v>
      </c>
      <c r="D559"/>
    </row>
    <row r="560" spans="2:4" ht="14.25" customHeight="1" x14ac:dyDescent="0.3">
      <c r="B560" s="3">
        <f t="shared" si="38"/>
        <v>203</v>
      </c>
      <c r="D560"/>
    </row>
    <row r="561" spans="2:4" ht="14.25" customHeight="1" x14ac:dyDescent="0.3">
      <c r="B561" s="3">
        <f t="shared" si="38"/>
        <v>204</v>
      </c>
      <c r="D561"/>
    </row>
    <row r="562" spans="2:4" ht="14.25" customHeight="1" x14ac:dyDescent="0.3">
      <c r="B562" s="3">
        <f t="shared" si="38"/>
        <v>205</v>
      </c>
      <c r="D562"/>
    </row>
    <row r="563" spans="2:4" ht="14.25" customHeight="1" x14ac:dyDescent="0.3">
      <c r="B563" s="3">
        <f t="shared" si="38"/>
        <v>206</v>
      </c>
      <c r="D563"/>
    </row>
    <row r="564" spans="2:4" ht="14.25" customHeight="1" x14ac:dyDescent="0.3">
      <c r="B564" s="3">
        <f t="shared" si="38"/>
        <v>207</v>
      </c>
      <c r="D564"/>
    </row>
    <row r="565" spans="2:4" ht="14.25" customHeight="1" x14ac:dyDescent="0.3">
      <c r="B565" s="3">
        <f t="shared" si="38"/>
        <v>208</v>
      </c>
      <c r="D565"/>
    </row>
    <row r="566" spans="2:4" ht="14.25" customHeight="1" x14ac:dyDescent="0.3">
      <c r="B566" s="3">
        <f t="shared" si="38"/>
        <v>209</v>
      </c>
      <c r="D566"/>
    </row>
    <row r="567" spans="2:4" ht="14.25" customHeight="1" x14ac:dyDescent="0.3">
      <c r="B567" s="3">
        <f t="shared" si="38"/>
        <v>210</v>
      </c>
      <c r="D567"/>
    </row>
    <row r="568" spans="2:4" ht="14.25" customHeight="1" x14ac:dyDescent="0.3">
      <c r="B568" s="3">
        <f t="shared" si="38"/>
        <v>211</v>
      </c>
      <c r="D568"/>
    </row>
    <row r="569" spans="2:4" ht="14.25" customHeight="1" x14ac:dyDescent="0.3">
      <c r="B569" s="3">
        <f t="shared" si="38"/>
        <v>212</v>
      </c>
      <c r="D569"/>
    </row>
    <row r="570" spans="2:4" ht="14.25" customHeight="1" x14ac:dyDescent="0.3">
      <c r="B570" s="3">
        <f t="shared" si="38"/>
        <v>213</v>
      </c>
      <c r="D570"/>
    </row>
    <row r="571" spans="2:4" ht="14.25" customHeight="1" x14ac:dyDescent="0.3">
      <c r="B571" s="3">
        <f t="shared" si="38"/>
        <v>214</v>
      </c>
      <c r="D571"/>
    </row>
    <row r="572" spans="2:4" ht="14.25" customHeight="1" x14ac:dyDescent="0.3">
      <c r="B572" s="3">
        <f t="shared" si="38"/>
        <v>215</v>
      </c>
      <c r="D572"/>
    </row>
    <row r="573" spans="2:4" ht="14.25" customHeight="1" x14ac:dyDescent="0.3">
      <c r="B573" s="3">
        <f t="shared" si="38"/>
        <v>216</v>
      </c>
      <c r="D573"/>
    </row>
    <row r="574" spans="2:4" ht="14.25" customHeight="1" x14ac:dyDescent="0.3">
      <c r="B574" s="3">
        <f t="shared" si="38"/>
        <v>217</v>
      </c>
      <c r="D574"/>
    </row>
    <row r="575" spans="2:4" ht="14.25" customHeight="1" x14ac:dyDescent="0.3">
      <c r="B575" s="3">
        <f t="shared" si="38"/>
        <v>218</v>
      </c>
      <c r="D575"/>
    </row>
    <row r="576" spans="2:4" ht="14.25" customHeight="1" x14ac:dyDescent="0.3">
      <c r="B576" s="3">
        <f t="shared" si="38"/>
        <v>219</v>
      </c>
      <c r="D576"/>
    </row>
    <row r="577" spans="2:4" ht="14.25" customHeight="1" x14ac:dyDescent="0.3">
      <c r="B577" s="3">
        <f t="shared" si="38"/>
        <v>220</v>
      </c>
      <c r="D577"/>
    </row>
    <row r="578" spans="2:4" ht="14.25" customHeight="1" x14ac:dyDescent="0.3">
      <c r="B578" s="3">
        <f t="shared" si="38"/>
        <v>221</v>
      </c>
      <c r="D578"/>
    </row>
    <row r="579" spans="2:4" ht="14.25" customHeight="1" x14ac:dyDescent="0.3">
      <c r="B579" s="3">
        <f t="shared" si="38"/>
        <v>222</v>
      </c>
      <c r="D579"/>
    </row>
    <row r="580" spans="2:4" ht="14.25" customHeight="1" x14ac:dyDescent="0.3">
      <c r="B580" s="3">
        <f t="shared" si="38"/>
        <v>223</v>
      </c>
      <c r="D580"/>
    </row>
    <row r="581" spans="2:4" ht="14.25" customHeight="1" x14ac:dyDescent="0.3">
      <c r="B581" s="3">
        <f t="shared" si="38"/>
        <v>224</v>
      </c>
      <c r="D581"/>
    </row>
    <row r="582" spans="2:4" ht="14.25" customHeight="1" x14ac:dyDescent="0.3">
      <c r="B582" s="3">
        <f t="shared" si="38"/>
        <v>225</v>
      </c>
      <c r="D582"/>
    </row>
    <row r="583" spans="2:4" ht="14.25" customHeight="1" x14ac:dyDescent="0.3">
      <c r="B583" s="3">
        <f t="shared" si="38"/>
        <v>226</v>
      </c>
      <c r="D583"/>
    </row>
    <row r="584" spans="2:4" ht="14.25" customHeight="1" x14ac:dyDescent="0.3">
      <c r="B584" s="3">
        <f t="shared" si="38"/>
        <v>227</v>
      </c>
      <c r="D584"/>
    </row>
    <row r="585" spans="2:4" ht="14.25" customHeight="1" x14ac:dyDescent="0.3">
      <c r="B585" s="3">
        <f t="shared" si="38"/>
        <v>228</v>
      </c>
      <c r="D585"/>
    </row>
    <row r="586" spans="2:4" ht="14.25" customHeight="1" x14ac:dyDescent="0.3">
      <c r="B586" s="3">
        <f t="shared" si="38"/>
        <v>229</v>
      </c>
      <c r="D586"/>
    </row>
    <row r="587" spans="2:4" ht="14.25" customHeight="1" x14ac:dyDescent="0.3">
      <c r="B587" s="3">
        <f t="shared" si="38"/>
        <v>230</v>
      </c>
      <c r="D587"/>
    </row>
    <row r="588" spans="2:4" ht="14.25" customHeight="1" x14ac:dyDescent="0.3">
      <c r="B588" s="3">
        <f t="shared" si="38"/>
        <v>231</v>
      </c>
      <c r="D588"/>
    </row>
    <row r="589" spans="2:4" ht="14.25" customHeight="1" x14ac:dyDescent="0.3">
      <c r="B589" s="3">
        <f t="shared" si="38"/>
        <v>232</v>
      </c>
      <c r="D589"/>
    </row>
    <row r="590" spans="2:4" ht="14.25" customHeight="1" x14ac:dyDescent="0.3">
      <c r="B590" s="3">
        <f t="shared" si="38"/>
        <v>233</v>
      </c>
      <c r="D590"/>
    </row>
    <row r="591" spans="2:4" ht="14.25" customHeight="1" x14ac:dyDescent="0.3">
      <c r="B591" s="3">
        <f t="shared" si="38"/>
        <v>234</v>
      </c>
      <c r="D591"/>
    </row>
    <row r="592" spans="2:4" ht="14.25" customHeight="1" x14ac:dyDescent="0.3">
      <c r="B592" s="3">
        <f t="shared" si="38"/>
        <v>235</v>
      </c>
      <c r="D592"/>
    </row>
    <row r="593" spans="2:4" ht="14.25" customHeight="1" x14ac:dyDescent="0.3">
      <c r="B593" s="3">
        <f t="shared" si="38"/>
        <v>236</v>
      </c>
      <c r="D593"/>
    </row>
    <row r="594" spans="2:4" ht="14.25" customHeight="1" x14ac:dyDescent="0.3">
      <c r="B594" s="3">
        <f t="shared" si="38"/>
        <v>237</v>
      </c>
      <c r="D594"/>
    </row>
    <row r="595" spans="2:4" ht="14.25" customHeight="1" x14ac:dyDescent="0.3">
      <c r="B595" s="3">
        <f t="shared" si="38"/>
        <v>238</v>
      </c>
      <c r="D595"/>
    </row>
    <row r="596" spans="2:4" ht="14.25" customHeight="1" x14ac:dyDescent="0.3">
      <c r="B596" s="3">
        <f t="shared" si="38"/>
        <v>239</v>
      </c>
      <c r="D596"/>
    </row>
    <row r="597" spans="2:4" ht="14.25" customHeight="1" x14ac:dyDescent="0.3">
      <c r="B597" s="3">
        <f t="shared" si="38"/>
        <v>240</v>
      </c>
      <c r="D597"/>
    </row>
    <row r="598" spans="2:4" ht="14.25" customHeight="1" x14ac:dyDescent="0.3">
      <c r="B598" s="3">
        <f t="shared" si="38"/>
        <v>241</v>
      </c>
      <c r="D598"/>
    </row>
    <row r="599" spans="2:4" ht="14.25" customHeight="1" x14ac:dyDescent="0.3">
      <c r="B599" s="3">
        <f t="shared" si="38"/>
        <v>242</v>
      </c>
      <c r="D599"/>
    </row>
    <row r="600" spans="2:4" ht="14.25" customHeight="1" x14ac:dyDescent="0.3">
      <c r="B600" s="3">
        <f t="shared" si="38"/>
        <v>243</v>
      </c>
      <c r="D600"/>
    </row>
    <row r="601" spans="2:4" ht="14.25" customHeight="1" x14ac:dyDescent="0.3">
      <c r="B601" s="3">
        <f t="shared" si="38"/>
        <v>244</v>
      </c>
      <c r="D601"/>
    </row>
    <row r="602" spans="2:4" ht="14.25" customHeight="1" x14ac:dyDescent="0.3">
      <c r="B602" s="3">
        <f t="shared" si="38"/>
        <v>245</v>
      </c>
      <c r="D602"/>
    </row>
    <row r="603" spans="2:4" ht="14.25" customHeight="1" x14ac:dyDescent="0.3">
      <c r="B603" s="3">
        <f t="shared" si="38"/>
        <v>246</v>
      </c>
      <c r="D603"/>
    </row>
    <row r="604" spans="2:4" ht="14.25" customHeight="1" x14ac:dyDescent="0.3">
      <c r="B604" s="3">
        <f t="shared" si="38"/>
        <v>247</v>
      </c>
      <c r="D604"/>
    </row>
    <row r="605" spans="2:4" ht="14.25" customHeight="1" x14ac:dyDescent="0.3">
      <c r="B605" s="3">
        <f t="shared" si="38"/>
        <v>248</v>
      </c>
      <c r="D605"/>
    </row>
    <row r="606" spans="2:4" ht="14.25" customHeight="1" x14ac:dyDescent="0.3">
      <c r="B606" s="3">
        <f t="shared" si="38"/>
        <v>249</v>
      </c>
      <c r="D606"/>
    </row>
    <row r="607" spans="2:4" ht="14.25" customHeight="1" x14ac:dyDescent="0.3">
      <c r="B607" s="3">
        <f t="shared" si="38"/>
        <v>250</v>
      </c>
      <c r="D607"/>
    </row>
    <row r="608" spans="2:4" ht="14.25" customHeight="1" x14ac:dyDescent="0.3">
      <c r="B608" s="3">
        <f t="shared" si="38"/>
        <v>251</v>
      </c>
      <c r="D608"/>
    </row>
    <row r="609" spans="2:4" ht="14.25" customHeight="1" x14ac:dyDescent="0.3">
      <c r="B609" s="3">
        <f t="shared" si="38"/>
        <v>252</v>
      </c>
      <c r="D609"/>
    </row>
    <row r="610" spans="2:4" ht="14.25" customHeight="1" x14ac:dyDescent="0.3">
      <c r="B610" s="3">
        <f t="shared" si="38"/>
        <v>253</v>
      </c>
      <c r="D610"/>
    </row>
    <row r="611" spans="2:4" ht="14.25" customHeight="1" x14ac:dyDescent="0.3">
      <c r="B611" s="3">
        <f t="shared" si="38"/>
        <v>254</v>
      </c>
      <c r="D611"/>
    </row>
    <row r="612" spans="2:4" ht="14.25" customHeight="1" x14ac:dyDescent="0.3">
      <c r="B612" s="3">
        <f t="shared" si="38"/>
        <v>255</v>
      </c>
      <c r="D612"/>
    </row>
    <row r="613" spans="2:4" ht="14.25" customHeight="1" x14ac:dyDescent="0.3">
      <c r="B613" s="3">
        <f t="shared" si="38"/>
        <v>256</v>
      </c>
      <c r="D613"/>
    </row>
    <row r="614" spans="2:4" ht="14.25" customHeight="1" x14ac:dyDescent="0.3">
      <c r="B614" s="3">
        <f t="shared" si="38"/>
        <v>257</v>
      </c>
      <c r="D614"/>
    </row>
    <row r="615" spans="2:4" ht="14.25" customHeight="1" x14ac:dyDescent="0.3">
      <c r="B615" s="3">
        <f t="shared" si="38"/>
        <v>258</v>
      </c>
      <c r="D615"/>
    </row>
    <row r="616" spans="2:4" ht="14.25" customHeight="1" x14ac:dyDescent="0.3">
      <c r="B616" s="3">
        <f t="shared" ref="B616:B679" si="39">+B615+1</f>
        <v>259</v>
      </c>
      <c r="D616"/>
    </row>
    <row r="617" spans="2:4" ht="14.25" customHeight="1" x14ac:dyDescent="0.3">
      <c r="B617" s="3">
        <f t="shared" si="39"/>
        <v>260</v>
      </c>
      <c r="D617"/>
    </row>
    <row r="618" spans="2:4" ht="14.25" customHeight="1" x14ac:dyDescent="0.3">
      <c r="B618" s="3">
        <f t="shared" si="39"/>
        <v>261</v>
      </c>
      <c r="D618"/>
    </row>
    <row r="619" spans="2:4" ht="14.25" customHeight="1" x14ac:dyDescent="0.3">
      <c r="B619" s="3">
        <f t="shared" si="39"/>
        <v>262</v>
      </c>
      <c r="D619"/>
    </row>
    <row r="620" spans="2:4" ht="14.25" customHeight="1" x14ac:dyDescent="0.3">
      <c r="B620" s="3">
        <f t="shared" si="39"/>
        <v>263</v>
      </c>
      <c r="D620"/>
    </row>
    <row r="621" spans="2:4" ht="14.25" customHeight="1" x14ac:dyDescent="0.3">
      <c r="B621" s="3">
        <f t="shared" si="39"/>
        <v>264</v>
      </c>
      <c r="D621"/>
    </row>
    <row r="622" spans="2:4" ht="14.25" customHeight="1" x14ac:dyDescent="0.3">
      <c r="B622" s="3">
        <f t="shared" si="39"/>
        <v>265</v>
      </c>
      <c r="D622"/>
    </row>
    <row r="623" spans="2:4" ht="14.25" customHeight="1" x14ac:dyDescent="0.3">
      <c r="B623" s="3">
        <f t="shared" si="39"/>
        <v>266</v>
      </c>
      <c r="D623"/>
    </row>
    <row r="624" spans="2:4" ht="14.25" customHeight="1" x14ac:dyDescent="0.3">
      <c r="B624" s="3">
        <f t="shared" si="39"/>
        <v>267</v>
      </c>
      <c r="D624"/>
    </row>
    <row r="625" spans="2:4" ht="14.25" customHeight="1" x14ac:dyDescent="0.3">
      <c r="B625" s="3">
        <f t="shared" si="39"/>
        <v>268</v>
      </c>
      <c r="D625"/>
    </row>
    <row r="626" spans="2:4" ht="14.25" customHeight="1" x14ac:dyDescent="0.3">
      <c r="B626" s="3">
        <f t="shared" si="39"/>
        <v>269</v>
      </c>
      <c r="D626"/>
    </row>
    <row r="627" spans="2:4" ht="14.25" customHeight="1" x14ac:dyDescent="0.3">
      <c r="B627" s="3">
        <f t="shared" si="39"/>
        <v>270</v>
      </c>
      <c r="D627"/>
    </row>
    <row r="628" spans="2:4" ht="14.25" customHeight="1" x14ac:dyDescent="0.3">
      <c r="B628" s="3">
        <f t="shared" si="39"/>
        <v>271</v>
      </c>
      <c r="D628"/>
    </row>
    <row r="629" spans="2:4" ht="14.25" customHeight="1" x14ac:dyDescent="0.3">
      <c r="B629" s="3">
        <f t="shared" si="39"/>
        <v>272</v>
      </c>
      <c r="D629"/>
    </row>
    <row r="630" spans="2:4" ht="14.25" customHeight="1" x14ac:dyDescent="0.3">
      <c r="B630" s="3">
        <f t="shared" si="39"/>
        <v>273</v>
      </c>
      <c r="D630"/>
    </row>
    <row r="631" spans="2:4" ht="14.25" customHeight="1" x14ac:dyDescent="0.3">
      <c r="B631" s="3">
        <f t="shared" si="39"/>
        <v>274</v>
      </c>
      <c r="D631"/>
    </row>
    <row r="632" spans="2:4" ht="14.25" customHeight="1" x14ac:dyDescent="0.3">
      <c r="B632" s="3">
        <f t="shared" si="39"/>
        <v>275</v>
      </c>
      <c r="D632"/>
    </row>
    <row r="633" spans="2:4" ht="14.25" customHeight="1" x14ac:dyDescent="0.3">
      <c r="B633" s="3">
        <f t="shared" si="39"/>
        <v>276</v>
      </c>
      <c r="D633"/>
    </row>
    <row r="634" spans="2:4" ht="14.25" customHeight="1" x14ac:dyDescent="0.3">
      <c r="B634" s="3">
        <f t="shared" si="39"/>
        <v>277</v>
      </c>
      <c r="D634"/>
    </row>
    <row r="635" spans="2:4" ht="14.25" customHeight="1" x14ac:dyDescent="0.3">
      <c r="B635" s="3">
        <f t="shared" si="39"/>
        <v>278</v>
      </c>
      <c r="D635"/>
    </row>
    <row r="636" spans="2:4" ht="14.25" customHeight="1" x14ac:dyDescent="0.3">
      <c r="B636" s="3">
        <f t="shared" si="39"/>
        <v>279</v>
      </c>
      <c r="D636"/>
    </row>
    <row r="637" spans="2:4" ht="14.25" customHeight="1" x14ac:dyDescent="0.3">
      <c r="B637" s="3">
        <f t="shared" si="39"/>
        <v>280</v>
      </c>
      <c r="D637"/>
    </row>
    <row r="638" spans="2:4" ht="14.25" customHeight="1" x14ac:dyDescent="0.3">
      <c r="B638" s="3">
        <f t="shared" si="39"/>
        <v>281</v>
      </c>
      <c r="D638"/>
    </row>
    <row r="639" spans="2:4" ht="14.25" customHeight="1" x14ac:dyDescent="0.3">
      <c r="B639" s="3">
        <f t="shared" si="39"/>
        <v>282</v>
      </c>
      <c r="D639"/>
    </row>
    <row r="640" spans="2:4" ht="14.25" customHeight="1" x14ac:dyDescent="0.3">
      <c r="B640" s="3">
        <f t="shared" si="39"/>
        <v>283</v>
      </c>
      <c r="D640"/>
    </row>
    <row r="641" spans="2:4" ht="14.25" customHeight="1" x14ac:dyDescent="0.3">
      <c r="B641" s="3">
        <f t="shared" si="39"/>
        <v>284</v>
      </c>
      <c r="D641"/>
    </row>
    <row r="642" spans="2:4" ht="14.25" customHeight="1" x14ac:dyDescent="0.3">
      <c r="B642" s="3">
        <f t="shared" si="39"/>
        <v>285</v>
      </c>
      <c r="D642"/>
    </row>
    <row r="643" spans="2:4" ht="14.25" customHeight="1" x14ac:dyDescent="0.3">
      <c r="B643" s="3">
        <f t="shared" si="39"/>
        <v>286</v>
      </c>
      <c r="D643"/>
    </row>
    <row r="644" spans="2:4" ht="14.25" customHeight="1" x14ac:dyDescent="0.3">
      <c r="B644" s="3">
        <f t="shared" si="39"/>
        <v>287</v>
      </c>
      <c r="D644"/>
    </row>
    <row r="645" spans="2:4" ht="14.25" customHeight="1" x14ac:dyDescent="0.3">
      <c r="B645" s="3">
        <f t="shared" si="39"/>
        <v>288</v>
      </c>
      <c r="D645"/>
    </row>
    <row r="646" spans="2:4" ht="14.25" customHeight="1" x14ac:dyDescent="0.3">
      <c r="B646" s="3">
        <f t="shared" si="39"/>
        <v>289</v>
      </c>
      <c r="D646"/>
    </row>
    <row r="647" spans="2:4" ht="14.25" customHeight="1" x14ac:dyDescent="0.3">
      <c r="B647" s="3">
        <f t="shared" si="39"/>
        <v>290</v>
      </c>
      <c r="D647"/>
    </row>
    <row r="648" spans="2:4" ht="14.25" customHeight="1" x14ac:dyDescent="0.3">
      <c r="B648" s="3">
        <f t="shared" si="39"/>
        <v>291</v>
      </c>
      <c r="D648"/>
    </row>
    <row r="649" spans="2:4" ht="14.25" customHeight="1" x14ac:dyDescent="0.3">
      <c r="B649" s="3">
        <f t="shared" si="39"/>
        <v>292</v>
      </c>
      <c r="D649"/>
    </row>
    <row r="650" spans="2:4" ht="14.25" customHeight="1" x14ac:dyDescent="0.3">
      <c r="B650" s="3">
        <f t="shared" si="39"/>
        <v>293</v>
      </c>
      <c r="D650"/>
    </row>
    <row r="651" spans="2:4" ht="14.25" customHeight="1" x14ac:dyDescent="0.3">
      <c r="B651" s="3">
        <f t="shared" si="39"/>
        <v>294</v>
      </c>
      <c r="D651"/>
    </row>
    <row r="652" spans="2:4" ht="14.25" customHeight="1" x14ac:dyDescent="0.3">
      <c r="B652" s="3">
        <f t="shared" si="39"/>
        <v>295</v>
      </c>
      <c r="D652"/>
    </row>
    <row r="653" spans="2:4" ht="14.25" customHeight="1" x14ac:dyDescent="0.3">
      <c r="B653" s="3">
        <f t="shared" si="39"/>
        <v>296</v>
      </c>
      <c r="D653"/>
    </row>
    <row r="654" spans="2:4" ht="14.25" customHeight="1" x14ac:dyDescent="0.3">
      <c r="B654" s="3">
        <f t="shared" si="39"/>
        <v>297</v>
      </c>
      <c r="D654"/>
    </row>
    <row r="655" spans="2:4" ht="14.25" customHeight="1" x14ac:dyDescent="0.3">
      <c r="B655" s="3">
        <f t="shared" si="39"/>
        <v>298</v>
      </c>
      <c r="D655"/>
    </row>
    <row r="656" spans="2:4" ht="14.25" customHeight="1" x14ac:dyDescent="0.3">
      <c r="B656" s="3">
        <f t="shared" si="39"/>
        <v>299</v>
      </c>
      <c r="D656"/>
    </row>
    <row r="657" spans="2:4" ht="14.25" customHeight="1" x14ac:dyDescent="0.3">
      <c r="B657" s="3">
        <f t="shared" si="39"/>
        <v>300</v>
      </c>
      <c r="D657"/>
    </row>
    <row r="658" spans="2:4" ht="14.25" customHeight="1" x14ac:dyDescent="0.3">
      <c r="B658" s="3">
        <f t="shared" si="39"/>
        <v>301</v>
      </c>
      <c r="D658"/>
    </row>
    <row r="659" spans="2:4" ht="14.25" customHeight="1" x14ac:dyDescent="0.3">
      <c r="B659" s="3">
        <f t="shared" si="39"/>
        <v>302</v>
      </c>
      <c r="D659"/>
    </row>
    <row r="660" spans="2:4" ht="14.25" customHeight="1" x14ac:dyDescent="0.3">
      <c r="B660" s="3">
        <f t="shared" si="39"/>
        <v>303</v>
      </c>
      <c r="D660"/>
    </row>
    <row r="661" spans="2:4" ht="14.25" customHeight="1" x14ac:dyDescent="0.3">
      <c r="B661" s="3">
        <f t="shared" si="39"/>
        <v>304</v>
      </c>
      <c r="D661"/>
    </row>
    <row r="662" spans="2:4" ht="14.25" customHeight="1" x14ac:dyDescent="0.3">
      <c r="B662" s="3">
        <f t="shared" si="39"/>
        <v>305</v>
      </c>
      <c r="D662"/>
    </row>
    <row r="663" spans="2:4" ht="14.25" customHeight="1" x14ac:dyDescent="0.3">
      <c r="B663" s="3">
        <f t="shared" si="39"/>
        <v>306</v>
      </c>
      <c r="D663"/>
    </row>
    <row r="664" spans="2:4" ht="14.25" customHeight="1" x14ac:dyDescent="0.3">
      <c r="B664" s="3">
        <f t="shared" si="39"/>
        <v>307</v>
      </c>
      <c r="D664"/>
    </row>
    <row r="665" spans="2:4" ht="14.25" customHeight="1" x14ac:dyDescent="0.3">
      <c r="B665" s="3">
        <f t="shared" si="39"/>
        <v>308</v>
      </c>
      <c r="D665"/>
    </row>
    <row r="666" spans="2:4" ht="14.25" customHeight="1" x14ac:dyDescent="0.3">
      <c r="B666" s="3">
        <f t="shared" si="39"/>
        <v>309</v>
      </c>
      <c r="D666"/>
    </row>
    <row r="667" spans="2:4" ht="14.25" customHeight="1" x14ac:dyDescent="0.3">
      <c r="B667" s="3">
        <f t="shared" si="39"/>
        <v>310</v>
      </c>
      <c r="D667"/>
    </row>
    <row r="668" spans="2:4" ht="14.25" customHeight="1" x14ac:dyDescent="0.3">
      <c r="B668" s="3">
        <f t="shared" si="39"/>
        <v>311</v>
      </c>
      <c r="D668"/>
    </row>
    <row r="669" spans="2:4" ht="14.25" customHeight="1" x14ac:dyDescent="0.3">
      <c r="B669" s="3">
        <f t="shared" si="39"/>
        <v>312</v>
      </c>
      <c r="D669"/>
    </row>
    <row r="670" spans="2:4" ht="14.25" customHeight="1" x14ac:dyDescent="0.3">
      <c r="B670" s="3">
        <f t="shared" si="39"/>
        <v>313</v>
      </c>
      <c r="D670"/>
    </row>
    <row r="671" spans="2:4" ht="14.25" customHeight="1" x14ac:dyDescent="0.3">
      <c r="B671" s="3">
        <f t="shared" si="39"/>
        <v>314</v>
      </c>
      <c r="D671"/>
    </row>
    <row r="672" spans="2:4" ht="14.25" customHeight="1" x14ac:dyDescent="0.3">
      <c r="B672" s="3">
        <f t="shared" si="39"/>
        <v>315</v>
      </c>
      <c r="D672"/>
    </row>
    <row r="673" spans="2:4" ht="14.25" customHeight="1" x14ac:dyDescent="0.3">
      <c r="B673" s="3">
        <f t="shared" si="39"/>
        <v>316</v>
      </c>
      <c r="D673"/>
    </row>
    <row r="674" spans="2:4" ht="14.25" customHeight="1" x14ac:dyDescent="0.3">
      <c r="B674" s="3">
        <f t="shared" si="39"/>
        <v>317</v>
      </c>
      <c r="D674"/>
    </row>
    <row r="675" spans="2:4" ht="14.25" customHeight="1" x14ac:dyDescent="0.3">
      <c r="B675" s="3">
        <f t="shared" si="39"/>
        <v>318</v>
      </c>
      <c r="D675"/>
    </row>
    <row r="676" spans="2:4" ht="14.25" customHeight="1" x14ac:dyDescent="0.3">
      <c r="B676" s="3">
        <f t="shared" si="39"/>
        <v>319</v>
      </c>
      <c r="D676"/>
    </row>
    <row r="677" spans="2:4" ht="14.25" customHeight="1" x14ac:dyDescent="0.3">
      <c r="B677" s="3">
        <f t="shared" si="39"/>
        <v>320</v>
      </c>
      <c r="D677"/>
    </row>
    <row r="678" spans="2:4" ht="14.25" customHeight="1" x14ac:dyDescent="0.3">
      <c r="B678" s="3">
        <f t="shared" si="39"/>
        <v>321</v>
      </c>
      <c r="D678"/>
    </row>
    <row r="679" spans="2:4" ht="14.25" customHeight="1" x14ac:dyDescent="0.3">
      <c r="B679" s="3">
        <f t="shared" si="39"/>
        <v>322</v>
      </c>
      <c r="D679"/>
    </row>
    <row r="680" spans="2:4" ht="14.25" customHeight="1" x14ac:dyDescent="0.3">
      <c r="B680" s="3">
        <f t="shared" ref="B680:B707" si="40">+B679+1</f>
        <v>323</v>
      </c>
      <c r="D680"/>
    </row>
    <row r="681" spans="2:4" ht="14.25" customHeight="1" x14ac:dyDescent="0.3">
      <c r="B681" s="3">
        <f t="shared" si="40"/>
        <v>324</v>
      </c>
      <c r="D681"/>
    </row>
    <row r="682" spans="2:4" ht="14.25" customHeight="1" x14ac:dyDescent="0.3">
      <c r="B682" s="3">
        <f t="shared" si="40"/>
        <v>325</v>
      </c>
      <c r="D682"/>
    </row>
    <row r="683" spans="2:4" ht="14.25" customHeight="1" x14ac:dyDescent="0.3">
      <c r="B683" s="3">
        <f t="shared" si="40"/>
        <v>326</v>
      </c>
      <c r="D683"/>
    </row>
    <row r="684" spans="2:4" ht="14.25" customHeight="1" x14ac:dyDescent="0.3">
      <c r="B684" s="3">
        <f t="shared" si="40"/>
        <v>327</v>
      </c>
      <c r="D684"/>
    </row>
    <row r="685" spans="2:4" ht="14.25" customHeight="1" x14ac:dyDescent="0.3">
      <c r="B685" s="3">
        <f t="shared" si="40"/>
        <v>328</v>
      </c>
      <c r="D685"/>
    </row>
    <row r="686" spans="2:4" ht="14.25" customHeight="1" x14ac:dyDescent="0.3">
      <c r="B686" s="3">
        <f t="shared" si="40"/>
        <v>329</v>
      </c>
      <c r="D686"/>
    </row>
    <row r="687" spans="2:4" ht="14.25" customHeight="1" x14ac:dyDescent="0.3">
      <c r="B687" s="3">
        <f t="shared" si="40"/>
        <v>330</v>
      </c>
      <c r="D687"/>
    </row>
    <row r="688" spans="2:4" ht="14.25" customHeight="1" x14ac:dyDescent="0.3">
      <c r="B688" s="3">
        <f t="shared" si="40"/>
        <v>331</v>
      </c>
      <c r="D688"/>
    </row>
    <row r="689" spans="2:4" ht="14.25" customHeight="1" x14ac:dyDescent="0.3">
      <c r="B689" s="3">
        <f t="shared" si="40"/>
        <v>332</v>
      </c>
      <c r="D689"/>
    </row>
    <row r="690" spans="2:4" ht="14.25" customHeight="1" x14ac:dyDescent="0.3">
      <c r="B690" s="3">
        <f t="shared" si="40"/>
        <v>333</v>
      </c>
      <c r="D690"/>
    </row>
    <row r="691" spans="2:4" ht="14.25" customHeight="1" x14ac:dyDescent="0.3">
      <c r="B691" s="3">
        <f t="shared" si="40"/>
        <v>334</v>
      </c>
      <c r="D691"/>
    </row>
    <row r="692" spans="2:4" ht="14.25" customHeight="1" x14ac:dyDescent="0.3">
      <c r="B692" s="3">
        <f t="shared" si="40"/>
        <v>335</v>
      </c>
      <c r="D692"/>
    </row>
    <row r="693" spans="2:4" ht="14.25" customHeight="1" x14ac:dyDescent="0.3">
      <c r="B693" s="3">
        <f t="shared" si="40"/>
        <v>336</v>
      </c>
      <c r="D693"/>
    </row>
    <row r="694" spans="2:4" ht="14.25" customHeight="1" x14ac:dyDescent="0.3">
      <c r="B694" s="3">
        <f t="shared" si="40"/>
        <v>337</v>
      </c>
      <c r="D694"/>
    </row>
    <row r="695" spans="2:4" ht="14.25" customHeight="1" x14ac:dyDescent="0.3">
      <c r="B695" s="3">
        <f t="shared" si="40"/>
        <v>338</v>
      </c>
      <c r="D695"/>
    </row>
    <row r="696" spans="2:4" ht="14.25" customHeight="1" x14ac:dyDescent="0.3">
      <c r="B696" s="3">
        <f t="shared" si="40"/>
        <v>339</v>
      </c>
      <c r="D696"/>
    </row>
    <row r="697" spans="2:4" ht="14.25" customHeight="1" x14ac:dyDescent="0.3">
      <c r="B697" s="3">
        <f t="shared" si="40"/>
        <v>340</v>
      </c>
      <c r="D697"/>
    </row>
    <row r="698" spans="2:4" ht="14.25" customHeight="1" x14ac:dyDescent="0.3">
      <c r="B698" s="3">
        <f t="shared" si="40"/>
        <v>341</v>
      </c>
      <c r="D698"/>
    </row>
    <row r="699" spans="2:4" ht="14.25" customHeight="1" x14ac:dyDescent="0.3">
      <c r="B699" s="3">
        <f t="shared" si="40"/>
        <v>342</v>
      </c>
      <c r="D699"/>
    </row>
    <row r="700" spans="2:4" ht="14.25" customHeight="1" x14ac:dyDescent="0.3">
      <c r="B700" s="3">
        <f t="shared" si="40"/>
        <v>343</v>
      </c>
      <c r="D700"/>
    </row>
    <row r="701" spans="2:4" ht="14.25" customHeight="1" x14ac:dyDescent="0.3">
      <c r="B701" s="3">
        <f t="shared" si="40"/>
        <v>344</v>
      </c>
      <c r="D701"/>
    </row>
    <row r="702" spans="2:4" ht="14.25" customHeight="1" x14ac:dyDescent="0.3">
      <c r="B702" s="3">
        <f t="shared" si="40"/>
        <v>345</v>
      </c>
      <c r="D702"/>
    </row>
    <row r="703" spans="2:4" ht="14.25" customHeight="1" x14ac:dyDescent="0.3">
      <c r="B703" s="3">
        <f t="shared" si="40"/>
        <v>346</v>
      </c>
      <c r="D703"/>
    </row>
    <row r="704" spans="2:4" ht="14.25" customHeight="1" x14ac:dyDescent="0.3">
      <c r="B704" s="3">
        <f t="shared" si="40"/>
        <v>347</v>
      </c>
      <c r="D704"/>
    </row>
    <row r="705" spans="2:4" ht="14.25" customHeight="1" x14ac:dyDescent="0.3">
      <c r="B705" s="3">
        <f t="shared" si="40"/>
        <v>348</v>
      </c>
      <c r="D705"/>
    </row>
    <row r="706" spans="2:4" ht="14.25" customHeight="1" x14ac:dyDescent="0.3">
      <c r="B706" s="3">
        <f t="shared" si="40"/>
        <v>349</v>
      </c>
      <c r="D706"/>
    </row>
    <row r="707" spans="2:4" ht="14.25" customHeight="1" x14ac:dyDescent="0.3">
      <c r="B707" s="3">
        <f t="shared" si="40"/>
        <v>350</v>
      </c>
      <c r="D707"/>
    </row>
    <row r="708" spans="2:4" ht="14.25" customHeight="1" x14ac:dyDescent="0.3">
      <c r="B708" s="3"/>
      <c r="D708"/>
    </row>
    <row r="709" spans="2:4" ht="14.25" customHeight="1" x14ac:dyDescent="0.3">
      <c r="B709" s="3"/>
      <c r="D709"/>
    </row>
    <row r="710" spans="2:4" ht="14.25" customHeight="1" x14ac:dyDescent="0.3">
      <c r="B710" s="3"/>
      <c r="D710"/>
    </row>
    <row r="711" spans="2:4" ht="14.25" customHeight="1" x14ac:dyDescent="0.3">
      <c r="B711" s="3"/>
      <c r="D711"/>
    </row>
    <row r="712" spans="2:4" ht="14.25" customHeight="1" x14ac:dyDescent="0.3">
      <c r="B712" s="3"/>
      <c r="D712"/>
    </row>
    <row r="713" spans="2:4" ht="14.25" customHeight="1" x14ac:dyDescent="0.3">
      <c r="B713" s="3"/>
      <c r="D713"/>
    </row>
    <row r="714" spans="2:4" ht="14.25" customHeight="1" x14ac:dyDescent="0.3">
      <c r="B714" s="3"/>
      <c r="D714"/>
    </row>
    <row r="715" spans="2:4" ht="14.25" customHeight="1" x14ac:dyDescent="0.3">
      <c r="B715" s="3"/>
      <c r="D715"/>
    </row>
    <row r="716" spans="2:4" ht="14.25" customHeight="1" x14ac:dyDescent="0.3">
      <c r="B716" s="3"/>
      <c r="D716"/>
    </row>
    <row r="717" spans="2:4" ht="14.25" customHeight="1" x14ac:dyDescent="0.3">
      <c r="B717" s="3"/>
      <c r="D717"/>
    </row>
    <row r="718" spans="2:4" ht="14.25" customHeight="1" x14ac:dyDescent="0.3">
      <c r="B718" s="3"/>
      <c r="D718"/>
    </row>
    <row r="719" spans="2:4" ht="14.25" customHeight="1" x14ac:dyDescent="0.3">
      <c r="B719" s="3"/>
      <c r="D719"/>
    </row>
    <row r="720" spans="2:4" ht="14.25" customHeight="1" x14ac:dyDescent="0.3">
      <c r="B720" s="3"/>
      <c r="D720"/>
    </row>
    <row r="721" spans="2:4" ht="14.25" customHeight="1" x14ac:dyDescent="0.3">
      <c r="B721" s="3"/>
      <c r="D721"/>
    </row>
    <row r="722" spans="2:4" ht="14.25" customHeight="1" x14ac:dyDescent="0.3">
      <c r="B722" s="3"/>
      <c r="D722"/>
    </row>
    <row r="723" spans="2:4" ht="14.25" customHeight="1" x14ac:dyDescent="0.3">
      <c r="B723" s="3"/>
      <c r="D723"/>
    </row>
    <row r="724" spans="2:4" ht="14.25" customHeight="1" x14ac:dyDescent="0.3">
      <c r="B724" s="3"/>
      <c r="D724"/>
    </row>
    <row r="725" spans="2:4" ht="14.25" customHeight="1" x14ac:dyDescent="0.3">
      <c r="B725" s="3"/>
      <c r="D725"/>
    </row>
    <row r="726" spans="2:4" ht="14.25" customHeight="1" x14ac:dyDescent="0.3">
      <c r="B726" s="3"/>
      <c r="D726"/>
    </row>
    <row r="727" spans="2:4" ht="14.25" customHeight="1" x14ac:dyDescent="0.3">
      <c r="B727" s="3"/>
      <c r="D727"/>
    </row>
    <row r="728" spans="2:4" ht="14.25" customHeight="1" x14ac:dyDescent="0.3">
      <c r="B728" s="3"/>
      <c r="D728"/>
    </row>
    <row r="729" spans="2:4" ht="14.25" customHeight="1" x14ac:dyDescent="0.3">
      <c r="B729" s="3"/>
      <c r="D729"/>
    </row>
    <row r="730" spans="2:4" ht="14.25" customHeight="1" x14ac:dyDescent="0.3">
      <c r="B730" s="3"/>
      <c r="D730"/>
    </row>
    <row r="731" spans="2:4" ht="14.25" customHeight="1" x14ac:dyDescent="0.3">
      <c r="B731" s="3"/>
      <c r="D731"/>
    </row>
    <row r="732" spans="2:4" ht="14.25" customHeight="1" x14ac:dyDescent="0.3">
      <c r="B732" s="3"/>
      <c r="D732"/>
    </row>
    <row r="733" spans="2:4" ht="14.25" customHeight="1" x14ac:dyDescent="0.3">
      <c r="B733" s="3"/>
      <c r="D733"/>
    </row>
    <row r="734" spans="2:4" ht="14.25" customHeight="1" x14ac:dyDescent="0.3">
      <c r="B734" s="3"/>
      <c r="D734"/>
    </row>
    <row r="735" spans="2:4" ht="14.25" customHeight="1" x14ac:dyDescent="0.3">
      <c r="B735" s="3"/>
      <c r="D735"/>
    </row>
    <row r="736" spans="2:4" ht="14.25" customHeight="1" x14ac:dyDescent="0.3">
      <c r="B736" s="3"/>
      <c r="D736"/>
    </row>
    <row r="737" spans="2:4" ht="14.25" customHeight="1" x14ac:dyDescent="0.3">
      <c r="B737" s="3"/>
      <c r="D737"/>
    </row>
    <row r="738" spans="2:4" ht="14.25" customHeight="1" x14ac:dyDescent="0.3">
      <c r="B738" s="3"/>
      <c r="D738"/>
    </row>
    <row r="739" spans="2:4" ht="14.25" customHeight="1" x14ac:dyDescent="0.3">
      <c r="B739" s="3"/>
      <c r="D739"/>
    </row>
    <row r="740" spans="2:4" ht="14.25" customHeight="1" x14ac:dyDescent="0.3">
      <c r="B740" s="3"/>
      <c r="D740"/>
    </row>
    <row r="741" spans="2:4" ht="14.25" customHeight="1" x14ac:dyDescent="0.3">
      <c r="B741" s="3"/>
      <c r="D741"/>
    </row>
    <row r="742" spans="2:4" ht="14.25" customHeight="1" x14ac:dyDescent="0.3">
      <c r="B742" s="3"/>
      <c r="D742"/>
    </row>
    <row r="743" spans="2:4" ht="14.25" customHeight="1" x14ac:dyDescent="0.3">
      <c r="B743" s="3"/>
      <c r="D743"/>
    </row>
    <row r="744" spans="2:4" ht="14.25" customHeight="1" x14ac:dyDescent="0.3">
      <c r="B744" s="3"/>
      <c r="D744"/>
    </row>
    <row r="745" spans="2:4" ht="14.25" customHeight="1" x14ac:dyDescent="0.3">
      <c r="B745" s="3"/>
      <c r="D745"/>
    </row>
    <row r="746" spans="2:4" ht="14.25" customHeight="1" x14ac:dyDescent="0.3">
      <c r="B746" s="3"/>
      <c r="D746"/>
    </row>
    <row r="747" spans="2:4" ht="14.25" customHeight="1" x14ac:dyDescent="0.3">
      <c r="B747" s="3"/>
      <c r="D747"/>
    </row>
    <row r="748" spans="2:4" ht="14.25" customHeight="1" x14ac:dyDescent="0.3">
      <c r="B748" s="3"/>
      <c r="D748"/>
    </row>
    <row r="749" spans="2:4" ht="14.25" customHeight="1" x14ac:dyDescent="0.3">
      <c r="B749" s="3"/>
      <c r="D749"/>
    </row>
    <row r="750" spans="2:4" ht="14.25" customHeight="1" x14ac:dyDescent="0.3">
      <c r="B750" s="3"/>
      <c r="D750"/>
    </row>
    <row r="751" spans="2:4" ht="14.25" customHeight="1" x14ac:dyDescent="0.3">
      <c r="B751" s="3"/>
      <c r="D751"/>
    </row>
    <row r="752" spans="2:4" ht="14.25" customHeight="1" x14ac:dyDescent="0.3">
      <c r="B752" s="3"/>
      <c r="D752"/>
    </row>
    <row r="753" spans="2:4" ht="14.25" customHeight="1" x14ac:dyDescent="0.3">
      <c r="B753" s="3"/>
      <c r="D753"/>
    </row>
    <row r="754" spans="2:4" ht="14.25" customHeight="1" x14ac:dyDescent="0.3">
      <c r="B754" s="3"/>
      <c r="D754"/>
    </row>
    <row r="755" spans="2:4" ht="14.25" customHeight="1" x14ac:dyDescent="0.3">
      <c r="B755" s="3"/>
      <c r="D755"/>
    </row>
    <row r="756" spans="2:4" ht="14.25" customHeight="1" x14ac:dyDescent="0.3">
      <c r="B756" s="3"/>
      <c r="D756"/>
    </row>
    <row r="757" spans="2:4" ht="14.25" customHeight="1" x14ac:dyDescent="0.3">
      <c r="B757" s="3"/>
      <c r="D757"/>
    </row>
    <row r="758" spans="2:4" ht="14.25" customHeight="1" x14ac:dyDescent="0.3">
      <c r="B758" s="3"/>
      <c r="D758"/>
    </row>
    <row r="759" spans="2:4" ht="14.25" customHeight="1" x14ac:dyDescent="0.3">
      <c r="B759" s="3"/>
      <c r="D759"/>
    </row>
    <row r="760" spans="2:4" ht="14.25" customHeight="1" x14ac:dyDescent="0.3">
      <c r="B760" s="3"/>
      <c r="D760"/>
    </row>
    <row r="761" spans="2:4" ht="14.25" customHeight="1" x14ac:dyDescent="0.3">
      <c r="B761" s="3"/>
      <c r="D761"/>
    </row>
    <row r="762" spans="2:4" ht="14.25" customHeight="1" x14ac:dyDescent="0.3">
      <c r="B762" s="3"/>
      <c r="D762"/>
    </row>
    <row r="763" spans="2:4" ht="14.25" customHeight="1" x14ac:dyDescent="0.3">
      <c r="B763" s="3"/>
      <c r="D763"/>
    </row>
    <row r="764" spans="2:4" ht="14.25" customHeight="1" x14ac:dyDescent="0.3">
      <c r="B764" s="3"/>
      <c r="D764"/>
    </row>
    <row r="765" spans="2:4" ht="14.25" customHeight="1" x14ac:dyDescent="0.3">
      <c r="B765" s="3"/>
      <c r="D765"/>
    </row>
    <row r="766" spans="2:4" ht="14.25" customHeight="1" x14ac:dyDescent="0.3">
      <c r="B766" s="3"/>
      <c r="D766"/>
    </row>
    <row r="767" spans="2:4" ht="14.25" customHeight="1" x14ac:dyDescent="0.3">
      <c r="B767" s="3"/>
      <c r="D767"/>
    </row>
    <row r="768" spans="2:4" ht="14.25" customHeight="1" x14ac:dyDescent="0.3">
      <c r="B768" s="3"/>
      <c r="D768"/>
    </row>
    <row r="769" spans="2:4" ht="14.25" customHeight="1" x14ac:dyDescent="0.3">
      <c r="B769" s="3"/>
      <c r="D769"/>
    </row>
    <row r="770" spans="2:4" ht="14.25" customHeight="1" x14ac:dyDescent="0.3">
      <c r="B770" s="3"/>
      <c r="D770"/>
    </row>
    <row r="771" spans="2:4" ht="14.25" customHeight="1" x14ac:dyDescent="0.3">
      <c r="B771" s="3"/>
      <c r="D771"/>
    </row>
    <row r="772" spans="2:4" ht="14.25" customHeight="1" x14ac:dyDescent="0.3">
      <c r="B772" s="3"/>
      <c r="D772"/>
    </row>
    <row r="773" spans="2:4" ht="14.25" customHeight="1" x14ac:dyDescent="0.3">
      <c r="B773" s="3"/>
      <c r="D773"/>
    </row>
    <row r="774" spans="2:4" ht="14.25" customHeight="1" x14ac:dyDescent="0.3">
      <c r="B774" s="3"/>
      <c r="D774"/>
    </row>
    <row r="775" spans="2:4" ht="14.25" customHeight="1" x14ac:dyDescent="0.3">
      <c r="B775" s="3"/>
      <c r="D775"/>
    </row>
    <row r="776" spans="2:4" ht="14.25" customHeight="1" x14ac:dyDescent="0.3">
      <c r="B776" s="3"/>
      <c r="D776"/>
    </row>
    <row r="777" spans="2:4" ht="14.25" customHeight="1" x14ac:dyDescent="0.3">
      <c r="B777" s="3"/>
      <c r="D777"/>
    </row>
    <row r="778" spans="2:4" ht="14.25" customHeight="1" x14ac:dyDescent="0.3">
      <c r="B778" s="3"/>
      <c r="D778"/>
    </row>
    <row r="779" spans="2:4" ht="14.25" customHeight="1" x14ac:dyDescent="0.3">
      <c r="B779" s="3"/>
      <c r="D779"/>
    </row>
    <row r="780" spans="2:4" ht="14.25" customHeight="1" x14ac:dyDescent="0.3">
      <c r="B780" s="3"/>
      <c r="D780"/>
    </row>
    <row r="781" spans="2:4" ht="14.25" customHeight="1" x14ac:dyDescent="0.3">
      <c r="B781" s="3"/>
      <c r="D781"/>
    </row>
    <row r="782" spans="2:4" ht="14.25" customHeight="1" x14ac:dyDescent="0.3">
      <c r="B782" s="3"/>
      <c r="D782"/>
    </row>
    <row r="783" spans="2:4" ht="14.25" customHeight="1" x14ac:dyDescent="0.3">
      <c r="B783" s="3"/>
      <c r="D783"/>
    </row>
    <row r="784" spans="2:4" ht="14.25" customHeight="1" x14ac:dyDescent="0.3">
      <c r="B784" s="3"/>
      <c r="D784"/>
    </row>
    <row r="785" spans="2:4" ht="14.25" customHeight="1" x14ac:dyDescent="0.3">
      <c r="B785" s="3"/>
      <c r="D785"/>
    </row>
    <row r="786" spans="2:4" ht="14.25" customHeight="1" x14ac:dyDescent="0.3">
      <c r="B786" s="3"/>
      <c r="D786"/>
    </row>
    <row r="787" spans="2:4" ht="14.25" customHeight="1" x14ac:dyDescent="0.3">
      <c r="B787" s="3"/>
      <c r="D787"/>
    </row>
    <row r="788" spans="2:4" ht="14.25" customHeight="1" x14ac:dyDescent="0.3">
      <c r="B788" s="3"/>
      <c r="D788"/>
    </row>
    <row r="789" spans="2:4" ht="14.25" customHeight="1" x14ac:dyDescent="0.3">
      <c r="B789" s="3"/>
      <c r="D789"/>
    </row>
    <row r="790" spans="2:4" ht="14.25" customHeight="1" x14ac:dyDescent="0.3">
      <c r="B790" s="3"/>
      <c r="D790"/>
    </row>
    <row r="791" spans="2:4" ht="14.25" customHeight="1" x14ac:dyDescent="0.3">
      <c r="B791" s="3"/>
      <c r="D791"/>
    </row>
    <row r="792" spans="2:4" ht="14.25" customHeight="1" x14ac:dyDescent="0.3">
      <c r="B792" s="3"/>
      <c r="D792"/>
    </row>
    <row r="793" spans="2:4" ht="14.25" customHeight="1" x14ac:dyDescent="0.3">
      <c r="B793" s="3"/>
      <c r="D793"/>
    </row>
    <row r="794" spans="2:4" ht="14.25" customHeight="1" x14ac:dyDescent="0.3">
      <c r="B794" s="3"/>
      <c r="D794"/>
    </row>
    <row r="795" spans="2:4" ht="14.25" customHeight="1" x14ac:dyDescent="0.3">
      <c r="B795" s="3"/>
      <c r="D795"/>
    </row>
    <row r="796" spans="2:4" ht="14.25" customHeight="1" x14ac:dyDescent="0.3">
      <c r="B796" s="3"/>
      <c r="D796"/>
    </row>
    <row r="797" spans="2:4" ht="14.25" customHeight="1" x14ac:dyDescent="0.3">
      <c r="B797" s="3"/>
      <c r="D797"/>
    </row>
    <row r="798" spans="2:4" ht="14.25" customHeight="1" x14ac:dyDescent="0.3">
      <c r="B798" s="3"/>
      <c r="D798"/>
    </row>
    <row r="799" spans="2:4" ht="14.25" customHeight="1" x14ac:dyDescent="0.3">
      <c r="B799" s="3"/>
      <c r="D799"/>
    </row>
    <row r="800" spans="2:4" ht="14.25" customHeight="1" x14ac:dyDescent="0.3">
      <c r="B800" s="3"/>
      <c r="D800"/>
    </row>
    <row r="801" spans="2:4" ht="14.25" customHeight="1" x14ac:dyDescent="0.3">
      <c r="B801" s="3"/>
      <c r="D801"/>
    </row>
    <row r="802" spans="2:4" ht="14.25" customHeight="1" x14ac:dyDescent="0.3">
      <c r="B802" s="3"/>
      <c r="D802"/>
    </row>
    <row r="803" spans="2:4" ht="14.25" customHeight="1" x14ac:dyDescent="0.3">
      <c r="B803" s="3"/>
      <c r="D803"/>
    </row>
  </sheetData>
  <sortState xmlns:xlrd2="http://schemas.microsoft.com/office/spreadsheetml/2017/richdata2" ref="G354:L460">
    <sortCondition ref="K354:K460"/>
  </sortState>
  <mergeCells count="2">
    <mergeCell ref="B2:K2"/>
    <mergeCell ref="B1:G1"/>
  </mergeCells>
  <conditionalFormatting sqref="N11:AM11 N20:AM20 N29:AM29 N38:AM38">
    <cfRule type="cellIs" dxfId="10" priority="1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63" fitToHeight="0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">
    <tabColor rgb="FF00B0F0"/>
  </sheetPr>
  <dimension ref="A1:AM795"/>
  <sheetViews>
    <sheetView zoomScaleNormal="100" workbookViewId="0">
      <pane ySplit="3" topLeftCell="A4" activePane="bottomLeft" state="frozen"/>
      <selection activeCell="P14" sqref="P14"/>
      <selection pane="bottomLeft"/>
    </sheetView>
  </sheetViews>
  <sheetFormatPr defaultRowHeight="14.4" x14ac:dyDescent="0.3"/>
  <cols>
    <col min="1" max="1" width="8.109375" customWidth="1"/>
    <col min="2" max="2" width="5.1093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customWidth="1"/>
    <col min="9" max="9" width="4.109375" customWidth="1"/>
    <col min="10" max="10" width="3.109375" customWidth="1"/>
    <col min="11" max="11" width="7.6640625" style="1" customWidth="1"/>
    <col min="12" max="12" width="5.88671875" customWidth="1"/>
    <col min="13" max="13" width="4.109375" customWidth="1"/>
    <col min="14" max="39" width="6.6640625" customWidth="1"/>
  </cols>
  <sheetData>
    <row r="1" spans="1:39" ht="30.75" customHeight="1" x14ac:dyDescent="0.3">
      <c r="B1" s="64" t="s">
        <v>585</v>
      </c>
      <c r="C1" s="64"/>
      <c r="D1" s="64"/>
      <c r="E1" s="64"/>
      <c r="F1" s="64"/>
      <c r="G1" s="64"/>
      <c r="H1" s="42"/>
      <c r="I1" s="20"/>
      <c r="J1" s="20"/>
      <c r="K1" s="20"/>
      <c r="N1" s="38" t="s">
        <v>570</v>
      </c>
    </row>
    <row r="2" spans="1:39" x14ac:dyDescent="0.3">
      <c r="B2" s="65" t="s">
        <v>583</v>
      </c>
      <c r="C2" s="65"/>
      <c r="D2" s="65"/>
      <c r="E2" s="65"/>
      <c r="F2" s="65"/>
      <c r="G2" s="65"/>
      <c r="H2" s="65"/>
      <c r="I2" s="65"/>
      <c r="J2" s="65"/>
      <c r="K2" s="65"/>
      <c r="N2" s="38"/>
      <c r="O2" s="38"/>
      <c r="P2" s="38"/>
      <c r="Q2" s="38"/>
      <c r="R2" s="38"/>
    </row>
    <row r="3" spans="1:39" x14ac:dyDescent="0.3">
      <c r="A3" s="22" t="s">
        <v>343</v>
      </c>
      <c r="B3" s="7" t="s">
        <v>163</v>
      </c>
      <c r="C3" s="6" t="s">
        <v>165</v>
      </c>
      <c r="D3" s="6" t="s">
        <v>151</v>
      </c>
      <c r="E3" s="5" t="s">
        <v>150</v>
      </c>
      <c r="F3" s="5" t="s">
        <v>0</v>
      </c>
      <c r="G3" s="5" t="s">
        <v>1</v>
      </c>
      <c r="H3" s="10" t="s">
        <v>162</v>
      </c>
      <c r="I3" s="11" t="s">
        <v>167</v>
      </c>
      <c r="J3" s="6" t="s">
        <v>166</v>
      </c>
      <c r="K3" s="6" t="s">
        <v>377</v>
      </c>
      <c r="L3" s="3"/>
      <c r="N3" s="12" t="s">
        <v>636</v>
      </c>
      <c r="O3" s="12" t="s">
        <v>568</v>
      </c>
      <c r="P3" s="12" t="s">
        <v>157</v>
      </c>
      <c r="Q3" s="12" t="s">
        <v>154</v>
      </c>
      <c r="R3" s="12" t="s">
        <v>168</v>
      </c>
      <c r="S3" s="12" t="s">
        <v>153</v>
      </c>
      <c r="T3" s="12" t="s">
        <v>161</v>
      </c>
      <c r="U3" s="12" t="s">
        <v>624</v>
      </c>
      <c r="V3" s="12" t="s">
        <v>402</v>
      </c>
      <c r="W3" s="12" t="s">
        <v>155</v>
      </c>
      <c r="X3" s="12" t="s">
        <v>348</v>
      </c>
      <c r="Y3" s="12" t="s">
        <v>435</v>
      </c>
      <c r="Z3" s="12" t="s">
        <v>152</v>
      </c>
      <c r="AA3" s="12" t="s">
        <v>156</v>
      </c>
      <c r="AB3" s="12" t="s">
        <v>352</v>
      </c>
      <c r="AC3" s="12" t="s">
        <v>596</v>
      </c>
      <c r="AD3" s="12" t="s">
        <v>641</v>
      </c>
      <c r="AE3" s="12" t="s">
        <v>470</v>
      </c>
      <c r="AF3" s="12" t="s">
        <v>614</v>
      </c>
      <c r="AG3" s="12" t="s">
        <v>158</v>
      </c>
      <c r="AH3" s="12" t="s">
        <v>411</v>
      </c>
      <c r="AI3" s="12" t="s">
        <v>581</v>
      </c>
      <c r="AJ3" s="12"/>
      <c r="AK3" s="12"/>
      <c r="AL3" s="29"/>
      <c r="AM3" s="29"/>
    </row>
    <row r="4" spans="1:39" x14ac:dyDescent="0.3">
      <c r="A4" t="str">
        <f>+K4</f>
        <v>PHX  1</v>
      </c>
      <c r="B4" s="3">
        <v>1</v>
      </c>
      <c r="C4">
        <v>298</v>
      </c>
      <c r="D4" s="23" t="s">
        <v>1258</v>
      </c>
      <c r="E4" s="1" t="str">
        <f>+VLOOKUP($C4,MasterData!$B$4:$I$1003,2,"false")</f>
        <v>Matt</v>
      </c>
      <c r="F4" s="1" t="str">
        <f>+VLOOKUP($C4,MasterData!$B$4:$I$1003,3,"false")</f>
        <v>Geddes</v>
      </c>
      <c r="G4" s="1" t="str">
        <f>+VLOOKUP($C4,MasterData!$B$4:$I$1003,4,"false")</f>
        <v>PHX</v>
      </c>
      <c r="H4" s="1" t="str">
        <f>+VLOOKUP($C4,MasterData!$B$4:$I$1003,5,"False")</f>
        <v>U20</v>
      </c>
      <c r="I4" s="3" t="str">
        <f>+VLOOKUP($C4,MasterData!$B$4:$I$1003,6,"false")</f>
        <v>M</v>
      </c>
      <c r="J4" s="26" t="str">
        <f t="shared" ref="J4:J35" si="0">TEXT(SUMPRODUCT(--(G4=$G$4:$G$469),--(B4&gt;$B$4:$B$469))+1,0)</f>
        <v>1</v>
      </c>
      <c r="K4" s="1" t="str">
        <f t="shared" ref="K4:K32" si="1">+G4&amp;"  "&amp;J4</f>
        <v>PHX  1</v>
      </c>
      <c r="M4">
        <v>1</v>
      </c>
      <c r="N4" s="30">
        <f t="shared" ref="N4:W9" si="2">+IF(ISNA(VLOOKUP(N$3&amp;"  "&amp;$M4,$A$3:$I$228,2,0)),"",VLOOKUP(N$3&amp;"  "&amp;$M4,$A$3:$I$228,2,0))</f>
        <v>51</v>
      </c>
      <c r="O4" s="30">
        <f t="shared" si="2"/>
        <v>41</v>
      </c>
      <c r="P4" s="30">
        <f t="shared" si="2"/>
        <v>20</v>
      </c>
      <c r="Q4" s="30">
        <f t="shared" si="2"/>
        <v>10</v>
      </c>
      <c r="R4" s="30">
        <f t="shared" si="2"/>
        <v>86</v>
      </c>
      <c r="S4" s="30">
        <f t="shared" si="2"/>
        <v>1</v>
      </c>
      <c r="T4" s="30">
        <f t="shared" si="2"/>
        <v>117</v>
      </c>
      <c r="U4" s="30">
        <f t="shared" si="2"/>
        <v>33</v>
      </c>
      <c r="V4" s="30">
        <f t="shared" si="2"/>
        <v>52</v>
      </c>
      <c r="W4" s="30">
        <f t="shared" si="2"/>
        <v>50</v>
      </c>
      <c r="X4" s="30">
        <f t="shared" ref="X4:AG9" si="3">+IF(ISNA(VLOOKUP(X$3&amp;"  "&amp;$M4,$A$3:$I$228,2,0)),"",VLOOKUP(X$3&amp;"  "&amp;$M4,$A$3:$I$228,2,0))</f>
        <v>3</v>
      </c>
      <c r="Y4" s="30">
        <f t="shared" si="3"/>
        <v>101</v>
      </c>
      <c r="Z4" s="30">
        <f t="shared" si="3"/>
        <v>2</v>
      </c>
      <c r="AA4" s="30">
        <f t="shared" si="3"/>
        <v>13</v>
      </c>
      <c r="AB4" s="30">
        <f t="shared" si="3"/>
        <v>25</v>
      </c>
      <c r="AC4" s="30">
        <f t="shared" si="3"/>
        <v>18</v>
      </c>
      <c r="AD4" s="30">
        <f t="shared" si="3"/>
        <v>56</v>
      </c>
      <c r="AE4" s="30">
        <f t="shared" si="3"/>
        <v>34</v>
      </c>
      <c r="AF4" s="30">
        <f t="shared" si="3"/>
        <v>90</v>
      </c>
      <c r="AG4" s="30">
        <f t="shared" si="3"/>
        <v>6</v>
      </c>
      <c r="AH4" s="30">
        <f t="shared" ref="AH4:AM9" si="4">+IF(ISNA(VLOOKUP(AH$3&amp;"  "&amp;$M4,$A$3:$I$228,2,0)),"",VLOOKUP(AH$3&amp;"  "&amp;$M4,$A$3:$I$228,2,0))</f>
        <v>112</v>
      </c>
      <c r="AI4" s="30" t="str">
        <f t="shared" si="4"/>
        <v/>
      </c>
      <c r="AJ4" s="30" t="str">
        <f t="shared" si="4"/>
        <v/>
      </c>
      <c r="AK4" s="30" t="str">
        <f t="shared" si="4"/>
        <v/>
      </c>
      <c r="AL4" s="30" t="str">
        <f t="shared" si="4"/>
        <v/>
      </c>
      <c r="AM4" s="30" t="str">
        <f t="shared" si="4"/>
        <v/>
      </c>
    </row>
    <row r="5" spans="1:39" x14ac:dyDescent="0.3">
      <c r="A5" t="str">
        <f t="shared" ref="A5:A68" si="5">+K5</f>
        <v>B&amp;H  1</v>
      </c>
      <c r="B5" s="3">
        <f>+B4+1</f>
        <v>2</v>
      </c>
      <c r="C5">
        <v>307</v>
      </c>
      <c r="D5" s="23" t="s">
        <v>1259</v>
      </c>
      <c r="E5" s="1" t="str">
        <f>+VLOOKUP($C5,MasterData!$B$4:$I$1003,2,"false")</f>
        <v>Matt</v>
      </c>
      <c r="F5" s="1" t="str">
        <f>+VLOOKUP($C5,MasterData!$B$4:$I$1003,3,"false")</f>
        <v>Grindrod</v>
      </c>
      <c r="G5" s="1" t="str">
        <f>+VLOOKUP($C5,MasterData!$B$4:$I$1003,4,"false")</f>
        <v>B&amp;H</v>
      </c>
      <c r="H5" s="1" t="str">
        <f>+VLOOKUP($C5,MasterData!$B$4:$I$1003,5,"False")</f>
        <v>U20</v>
      </c>
      <c r="I5" s="3" t="str">
        <f>+VLOOKUP($C5,MasterData!$B$4:$I$1003,6,"false")</f>
        <v>M</v>
      </c>
      <c r="J5" s="26" t="str">
        <f t="shared" si="0"/>
        <v>1</v>
      </c>
      <c r="K5" s="1" t="str">
        <f t="shared" si="1"/>
        <v>B&amp;H  1</v>
      </c>
      <c r="M5">
        <f>+M4+1</f>
        <v>2</v>
      </c>
      <c r="N5" s="30" t="str">
        <f t="shared" si="2"/>
        <v/>
      </c>
      <c r="O5" s="30">
        <f t="shared" si="2"/>
        <v>43</v>
      </c>
      <c r="P5" s="30">
        <f t="shared" si="2"/>
        <v>32</v>
      </c>
      <c r="Q5" s="30">
        <f t="shared" si="2"/>
        <v>71</v>
      </c>
      <c r="R5" s="30">
        <f t="shared" si="2"/>
        <v>111</v>
      </c>
      <c r="S5" s="30">
        <f t="shared" si="2"/>
        <v>4</v>
      </c>
      <c r="T5" s="30" t="str">
        <f t="shared" si="2"/>
        <v/>
      </c>
      <c r="U5" s="30">
        <f t="shared" si="2"/>
        <v>48</v>
      </c>
      <c r="V5" s="30">
        <f t="shared" si="2"/>
        <v>72</v>
      </c>
      <c r="W5" s="30">
        <f t="shared" si="2"/>
        <v>55</v>
      </c>
      <c r="X5" s="30">
        <f t="shared" si="3"/>
        <v>21</v>
      </c>
      <c r="Y5" s="30" t="str">
        <f t="shared" si="3"/>
        <v/>
      </c>
      <c r="Z5" s="30">
        <f t="shared" si="3"/>
        <v>5</v>
      </c>
      <c r="AA5" s="30">
        <f t="shared" si="3"/>
        <v>15</v>
      </c>
      <c r="AB5" s="30">
        <f t="shared" si="3"/>
        <v>31</v>
      </c>
      <c r="AC5" s="30" t="str">
        <f t="shared" si="3"/>
        <v/>
      </c>
      <c r="AD5" s="30">
        <f t="shared" si="3"/>
        <v>78</v>
      </c>
      <c r="AE5" s="30" t="str">
        <f t="shared" si="3"/>
        <v/>
      </c>
      <c r="AF5" s="30" t="str">
        <f t="shared" si="3"/>
        <v/>
      </c>
      <c r="AG5" s="30">
        <f t="shared" si="3"/>
        <v>11</v>
      </c>
      <c r="AH5" s="30" t="str">
        <f t="shared" si="4"/>
        <v/>
      </c>
      <c r="AI5" s="30" t="str">
        <f t="shared" si="4"/>
        <v/>
      </c>
      <c r="AJ5" s="30" t="str">
        <f t="shared" si="4"/>
        <v/>
      </c>
      <c r="AK5" s="30" t="str">
        <f t="shared" si="4"/>
        <v/>
      </c>
      <c r="AL5" s="30" t="str">
        <f t="shared" si="4"/>
        <v/>
      </c>
      <c r="AM5" s="30" t="str">
        <f t="shared" si="4"/>
        <v/>
      </c>
    </row>
    <row r="6" spans="1:39" x14ac:dyDescent="0.3">
      <c r="A6" t="str">
        <f t="shared" si="5"/>
        <v>CRA  1</v>
      </c>
      <c r="B6" s="3">
        <f t="shared" ref="B6:B55" si="6">+B5+1</f>
        <v>3</v>
      </c>
      <c r="C6">
        <v>299</v>
      </c>
      <c r="D6" s="23" t="s">
        <v>1260</v>
      </c>
      <c r="E6" s="1" t="str">
        <f>+VLOOKUP($C6,MasterData!$B$4:$I$1003,2,"false")</f>
        <v>Alexander</v>
      </c>
      <c r="F6" s="1" t="str">
        <f>+VLOOKUP($C6,MasterData!$B$4:$I$1003,3,"false")</f>
        <v>Sproston</v>
      </c>
      <c r="G6" s="1" t="str">
        <f>+VLOOKUP($C6,MasterData!$B$4:$I$1003,4,"false")</f>
        <v>CRA</v>
      </c>
      <c r="H6" s="1" t="str">
        <f>+VLOOKUP($C6,MasterData!$B$4:$I$1003,5,"False")</f>
        <v>U20</v>
      </c>
      <c r="I6" s="3" t="str">
        <f>+VLOOKUP($C6,MasterData!$B$4:$I$1003,6,"false")</f>
        <v>M</v>
      </c>
      <c r="J6" s="26" t="str">
        <f t="shared" si="0"/>
        <v>1</v>
      </c>
      <c r="K6" s="1" t="str">
        <f t="shared" si="1"/>
        <v>CRA  1</v>
      </c>
      <c r="M6">
        <f t="shared" ref="M6:M9" si="7">+M5+1</f>
        <v>3</v>
      </c>
      <c r="N6" s="30" t="str">
        <f t="shared" si="2"/>
        <v/>
      </c>
      <c r="O6" s="30">
        <f t="shared" si="2"/>
        <v>47</v>
      </c>
      <c r="P6" s="30">
        <f t="shared" si="2"/>
        <v>44</v>
      </c>
      <c r="Q6" s="30">
        <f t="shared" si="2"/>
        <v>82</v>
      </c>
      <c r="R6" s="30">
        <f t="shared" si="2"/>
        <v>115</v>
      </c>
      <c r="S6" s="30">
        <f t="shared" si="2"/>
        <v>7</v>
      </c>
      <c r="T6" s="30" t="str">
        <f t="shared" si="2"/>
        <v/>
      </c>
      <c r="U6" s="30">
        <f t="shared" si="2"/>
        <v>77</v>
      </c>
      <c r="V6" s="30" t="str">
        <f t="shared" si="2"/>
        <v/>
      </c>
      <c r="W6" s="30">
        <f t="shared" si="2"/>
        <v>83</v>
      </c>
      <c r="X6" s="30">
        <f t="shared" si="3"/>
        <v>38</v>
      </c>
      <c r="Y6" s="30" t="str">
        <f t="shared" si="3"/>
        <v/>
      </c>
      <c r="Z6" s="30">
        <f t="shared" si="3"/>
        <v>9</v>
      </c>
      <c r="AA6" s="30">
        <f t="shared" si="3"/>
        <v>19</v>
      </c>
      <c r="AB6" s="30">
        <f t="shared" si="3"/>
        <v>36</v>
      </c>
      <c r="AC6" s="30" t="str">
        <f t="shared" si="3"/>
        <v/>
      </c>
      <c r="AD6" s="30">
        <f t="shared" si="3"/>
        <v>104</v>
      </c>
      <c r="AE6" s="30" t="str">
        <f t="shared" si="3"/>
        <v/>
      </c>
      <c r="AF6" s="30" t="str">
        <f t="shared" si="3"/>
        <v/>
      </c>
      <c r="AG6" s="30">
        <f t="shared" si="3"/>
        <v>45</v>
      </c>
      <c r="AH6" s="30" t="str">
        <f t="shared" si="4"/>
        <v/>
      </c>
      <c r="AI6" s="30" t="str">
        <f t="shared" si="4"/>
        <v/>
      </c>
      <c r="AJ6" s="30" t="str">
        <f t="shared" si="4"/>
        <v/>
      </c>
      <c r="AK6" s="30" t="str">
        <f t="shared" si="4"/>
        <v/>
      </c>
      <c r="AL6" s="30" t="str">
        <f t="shared" si="4"/>
        <v/>
      </c>
      <c r="AM6" s="30" t="str">
        <f t="shared" si="4"/>
        <v/>
      </c>
    </row>
    <row r="7" spans="1:39" x14ac:dyDescent="0.3">
      <c r="A7" t="str">
        <f t="shared" si="5"/>
        <v>PHX  2</v>
      </c>
      <c r="B7" s="3">
        <f t="shared" si="6"/>
        <v>4</v>
      </c>
      <c r="C7">
        <v>309</v>
      </c>
      <c r="D7" s="23" t="s">
        <v>1234</v>
      </c>
      <c r="E7" s="1" t="str">
        <f>+VLOOKUP($C7,MasterData!$B$4:$I$1003,2,"false")</f>
        <v>Benjamin</v>
      </c>
      <c r="F7" s="1" t="str">
        <f>+VLOOKUP($C7,MasterData!$B$4:$I$1003,3,"false")</f>
        <v>Connolly</v>
      </c>
      <c r="G7" s="1" t="str">
        <f>+VLOOKUP($C7,MasterData!$B$4:$I$1003,4,"false")</f>
        <v>PHX</v>
      </c>
      <c r="H7" s="1" t="str">
        <f>+VLOOKUP($C7,MasterData!$B$4:$I$1003,5,"False")</f>
        <v>U20</v>
      </c>
      <c r="I7" s="3" t="str">
        <f>+VLOOKUP($C7,MasterData!$B$4:$I$1003,6,"false")</f>
        <v>M</v>
      </c>
      <c r="J7" s="26" t="str">
        <f t="shared" si="0"/>
        <v>2</v>
      </c>
      <c r="K7" s="1" t="str">
        <f t="shared" si="1"/>
        <v>PHX  2</v>
      </c>
      <c r="M7">
        <f t="shared" si="7"/>
        <v>4</v>
      </c>
      <c r="N7" s="30" t="str">
        <f t="shared" si="2"/>
        <v/>
      </c>
      <c r="O7" s="30">
        <f t="shared" si="2"/>
        <v>59</v>
      </c>
      <c r="P7" s="30">
        <f t="shared" si="2"/>
        <v>57</v>
      </c>
      <c r="Q7" s="30">
        <f t="shared" si="2"/>
        <v>85</v>
      </c>
      <c r="R7" s="30">
        <f t="shared" si="2"/>
        <v>120</v>
      </c>
      <c r="S7" s="30">
        <f t="shared" si="2"/>
        <v>8</v>
      </c>
      <c r="T7" s="30" t="str">
        <f t="shared" si="2"/>
        <v/>
      </c>
      <c r="U7" s="30">
        <f t="shared" si="2"/>
        <v>94</v>
      </c>
      <c r="V7" s="30" t="str">
        <f t="shared" si="2"/>
        <v/>
      </c>
      <c r="W7" s="30">
        <f t="shared" si="2"/>
        <v>97</v>
      </c>
      <c r="X7" s="30">
        <f t="shared" si="3"/>
        <v>61</v>
      </c>
      <c r="Y7" s="30" t="str">
        <f t="shared" si="3"/>
        <v/>
      </c>
      <c r="Z7" s="30">
        <f t="shared" si="3"/>
        <v>14</v>
      </c>
      <c r="AA7" s="30">
        <f t="shared" si="3"/>
        <v>23</v>
      </c>
      <c r="AB7" s="30">
        <f t="shared" si="3"/>
        <v>46</v>
      </c>
      <c r="AC7" s="30" t="str">
        <f t="shared" si="3"/>
        <v/>
      </c>
      <c r="AD7" s="30" t="str">
        <f t="shared" si="3"/>
        <v/>
      </c>
      <c r="AE7" s="30" t="str">
        <f t="shared" si="3"/>
        <v/>
      </c>
      <c r="AF7" s="30" t="str">
        <f t="shared" si="3"/>
        <v/>
      </c>
      <c r="AG7" s="30">
        <f t="shared" si="3"/>
        <v>74</v>
      </c>
      <c r="AH7" s="30" t="str">
        <f t="shared" si="4"/>
        <v/>
      </c>
      <c r="AI7" s="30" t="str">
        <f t="shared" si="4"/>
        <v/>
      </c>
      <c r="AJ7" s="30" t="str">
        <f t="shared" si="4"/>
        <v/>
      </c>
      <c r="AK7" s="30" t="str">
        <f t="shared" si="4"/>
        <v/>
      </c>
      <c r="AL7" s="30" t="str">
        <f t="shared" si="4"/>
        <v/>
      </c>
      <c r="AM7" s="30" t="str">
        <f t="shared" si="4"/>
        <v/>
      </c>
    </row>
    <row r="8" spans="1:39" x14ac:dyDescent="0.3">
      <c r="A8" t="str">
        <f t="shared" si="5"/>
        <v>B&amp;H  2</v>
      </c>
      <c r="B8" s="3">
        <f t="shared" si="6"/>
        <v>5</v>
      </c>
      <c r="C8">
        <v>500</v>
      </c>
      <c r="D8" s="23" t="s">
        <v>1261</v>
      </c>
      <c r="E8" s="1" t="str">
        <f>+VLOOKUP($C8,MasterData!$B$4:$I$1003,2,"false")</f>
        <v>Henry</v>
      </c>
      <c r="F8" s="1" t="str">
        <f>+VLOOKUP($C8,MasterData!$B$4:$I$1003,3,"false")</f>
        <v>Yelling</v>
      </c>
      <c r="G8" s="1" t="str">
        <f>+VLOOKUP($C8,MasterData!$B$4:$I$1003,4,"false")</f>
        <v>B&amp;H</v>
      </c>
      <c r="H8" s="1" t="str">
        <f>+VLOOKUP($C8,MasterData!$B$4:$I$1003,5,"False")</f>
        <v>U20</v>
      </c>
      <c r="I8" s="3" t="str">
        <f>+VLOOKUP($C8,MasterData!$B$4:$I$1003,6,"false")</f>
        <v>M</v>
      </c>
      <c r="J8" s="26" t="str">
        <f t="shared" si="0"/>
        <v>2</v>
      </c>
      <c r="K8" s="1" t="str">
        <f t="shared" si="1"/>
        <v>B&amp;H  2</v>
      </c>
      <c r="M8">
        <f t="shared" si="7"/>
        <v>5</v>
      </c>
      <c r="N8" s="30" t="str">
        <f t="shared" si="2"/>
        <v/>
      </c>
      <c r="O8" s="30">
        <f t="shared" si="2"/>
        <v>66</v>
      </c>
      <c r="P8" s="30">
        <f t="shared" si="2"/>
        <v>60</v>
      </c>
      <c r="Q8" s="30">
        <f t="shared" si="2"/>
        <v>92</v>
      </c>
      <c r="R8" s="30">
        <f t="shared" si="2"/>
        <v>121</v>
      </c>
      <c r="S8" s="30">
        <f t="shared" si="2"/>
        <v>12</v>
      </c>
      <c r="T8" s="30" t="str">
        <f t="shared" si="2"/>
        <v/>
      </c>
      <c r="U8" s="30">
        <f t="shared" si="2"/>
        <v>113</v>
      </c>
      <c r="V8" s="30" t="str">
        <f t="shared" si="2"/>
        <v/>
      </c>
      <c r="W8" s="30">
        <f t="shared" si="2"/>
        <v>108</v>
      </c>
      <c r="X8" s="30">
        <f t="shared" si="3"/>
        <v>81</v>
      </c>
      <c r="Y8" s="30" t="str">
        <f t="shared" si="3"/>
        <v/>
      </c>
      <c r="Z8" s="30">
        <f t="shared" si="3"/>
        <v>16</v>
      </c>
      <c r="AA8" s="30">
        <f t="shared" si="3"/>
        <v>27</v>
      </c>
      <c r="AB8" s="30">
        <f t="shared" si="3"/>
        <v>53</v>
      </c>
      <c r="AC8" s="30" t="str">
        <f t="shared" si="3"/>
        <v/>
      </c>
      <c r="AD8" s="30" t="str">
        <f t="shared" si="3"/>
        <v/>
      </c>
      <c r="AE8" s="30" t="str">
        <f t="shared" si="3"/>
        <v/>
      </c>
      <c r="AF8" s="30" t="str">
        <f t="shared" si="3"/>
        <v/>
      </c>
      <c r="AG8" s="30">
        <f t="shared" si="3"/>
        <v>80</v>
      </c>
      <c r="AH8" s="30" t="str">
        <f t="shared" si="4"/>
        <v/>
      </c>
      <c r="AI8" s="30" t="str">
        <f t="shared" si="4"/>
        <v/>
      </c>
      <c r="AJ8" s="30" t="str">
        <f t="shared" si="4"/>
        <v/>
      </c>
      <c r="AK8" s="30" t="str">
        <f t="shared" si="4"/>
        <v/>
      </c>
      <c r="AL8" s="30" t="str">
        <f t="shared" si="4"/>
        <v/>
      </c>
      <c r="AM8" s="30" t="str">
        <f t="shared" si="4"/>
        <v/>
      </c>
    </row>
    <row r="9" spans="1:39" x14ac:dyDescent="0.3">
      <c r="A9" t="str">
        <f t="shared" si="5"/>
        <v>WDH  1</v>
      </c>
      <c r="B9" s="3">
        <f t="shared" si="6"/>
        <v>6</v>
      </c>
      <c r="C9">
        <v>303</v>
      </c>
      <c r="D9" s="23" t="s">
        <v>1262</v>
      </c>
      <c r="E9" s="1" t="str">
        <f>+VLOOKUP($C9,MasterData!$B$4:$I$1003,2,"false")</f>
        <v>Benjamin</v>
      </c>
      <c r="F9" s="1" t="str">
        <f>+VLOOKUP($C9,MasterData!$B$4:$I$1003,3,"false")</f>
        <v>Chambers</v>
      </c>
      <c r="G9" s="1" t="str">
        <f>+VLOOKUP($C9,MasterData!$B$4:$I$1003,4,"false")</f>
        <v>WDH</v>
      </c>
      <c r="H9" s="1" t="str">
        <f>+VLOOKUP($C9,MasterData!$B$4:$I$1003,5,"False")</f>
        <v>U20</v>
      </c>
      <c r="I9" s="3" t="str">
        <f>+VLOOKUP($C9,MasterData!$B$4:$I$1003,6,"false")</f>
        <v>M</v>
      </c>
      <c r="J9" s="26" t="str">
        <f t="shared" si="0"/>
        <v>1</v>
      </c>
      <c r="K9" s="1" t="str">
        <f t="shared" si="1"/>
        <v>WDH  1</v>
      </c>
      <c r="L9" s="8"/>
      <c r="M9">
        <f t="shared" si="7"/>
        <v>6</v>
      </c>
      <c r="N9" s="30" t="str">
        <f t="shared" si="2"/>
        <v/>
      </c>
      <c r="O9" s="30">
        <f t="shared" si="2"/>
        <v>79</v>
      </c>
      <c r="P9" s="30">
        <f t="shared" si="2"/>
        <v>62</v>
      </c>
      <c r="Q9" s="30">
        <f t="shared" si="2"/>
        <v>105</v>
      </c>
      <c r="R9" s="30" t="str">
        <f t="shared" si="2"/>
        <v/>
      </c>
      <c r="S9" s="30">
        <f t="shared" si="2"/>
        <v>24</v>
      </c>
      <c r="T9" s="30" t="str">
        <f t="shared" si="2"/>
        <v/>
      </c>
      <c r="U9" s="30" t="str">
        <f t="shared" si="2"/>
        <v/>
      </c>
      <c r="V9" s="30" t="str">
        <f t="shared" si="2"/>
        <v/>
      </c>
      <c r="W9" s="30" t="str">
        <f t="shared" si="2"/>
        <v/>
      </c>
      <c r="X9" s="30">
        <f t="shared" si="3"/>
        <v>84</v>
      </c>
      <c r="Y9" s="30" t="str">
        <f t="shared" si="3"/>
        <v/>
      </c>
      <c r="Z9" s="30">
        <f t="shared" si="3"/>
        <v>17</v>
      </c>
      <c r="AA9" s="30">
        <f t="shared" si="3"/>
        <v>35</v>
      </c>
      <c r="AB9" s="30">
        <f t="shared" si="3"/>
        <v>58</v>
      </c>
      <c r="AC9" s="30" t="str">
        <f t="shared" si="3"/>
        <v/>
      </c>
      <c r="AD9" s="30" t="str">
        <f t="shared" si="3"/>
        <v/>
      </c>
      <c r="AE9" s="30" t="str">
        <f t="shared" si="3"/>
        <v/>
      </c>
      <c r="AF9" s="30" t="str">
        <f t="shared" si="3"/>
        <v/>
      </c>
      <c r="AG9" s="30">
        <f t="shared" si="3"/>
        <v>103</v>
      </c>
      <c r="AH9" s="30" t="str">
        <f t="shared" si="4"/>
        <v/>
      </c>
      <c r="AI9" s="30" t="str">
        <f t="shared" si="4"/>
        <v/>
      </c>
      <c r="AJ9" s="30" t="str">
        <f t="shared" si="4"/>
        <v/>
      </c>
      <c r="AK9" s="30" t="str">
        <f t="shared" si="4"/>
        <v/>
      </c>
      <c r="AL9" s="30" t="str">
        <f t="shared" si="4"/>
        <v/>
      </c>
      <c r="AM9" s="30" t="str">
        <f t="shared" si="4"/>
        <v/>
      </c>
    </row>
    <row r="10" spans="1:39" x14ac:dyDescent="0.3">
      <c r="A10" t="str">
        <f t="shared" si="5"/>
        <v>PHX  3</v>
      </c>
      <c r="B10" s="3">
        <f t="shared" si="6"/>
        <v>7</v>
      </c>
      <c r="C10">
        <v>302</v>
      </c>
      <c r="D10" s="23" t="s">
        <v>1263</v>
      </c>
      <c r="E10" s="1" t="str">
        <f>+VLOOKUP($C10,MasterData!$B$4:$I$1003,2,"false")</f>
        <v>Joshua</v>
      </c>
      <c r="F10" s="1" t="str">
        <f>+VLOOKUP($C10,MasterData!$B$4:$I$1003,3,"false")</f>
        <v>Burton</v>
      </c>
      <c r="G10" s="1" t="str">
        <f>+VLOOKUP($C10,MasterData!$B$4:$I$1003,4,"false")</f>
        <v>PHX</v>
      </c>
      <c r="H10" s="1" t="str">
        <f>+VLOOKUP($C10,MasterData!$B$4:$I$1003,5,"False")</f>
        <v>U20</v>
      </c>
      <c r="I10" s="3" t="str">
        <f>+VLOOKUP($C10,MasterData!$B$4:$I$1003,6,"false")</f>
        <v>M</v>
      </c>
      <c r="J10" s="26" t="str">
        <f t="shared" si="0"/>
        <v>3</v>
      </c>
      <c r="K10" s="1" t="str">
        <f t="shared" si="1"/>
        <v>PHX  3</v>
      </c>
      <c r="M10" s="12" t="s">
        <v>378</v>
      </c>
      <c r="N10" s="31">
        <f>IF(N9="",1000,SUM(N4:N9))</f>
        <v>1000</v>
      </c>
      <c r="O10" s="31">
        <f t="shared" ref="O10:AM10" si="8">IF(O9="",1000,SUM(O4:O9))</f>
        <v>335</v>
      </c>
      <c r="P10" s="31">
        <f t="shared" si="8"/>
        <v>275</v>
      </c>
      <c r="Q10" s="31">
        <f t="shared" si="8"/>
        <v>445</v>
      </c>
      <c r="R10" s="31">
        <f t="shared" si="8"/>
        <v>1000</v>
      </c>
      <c r="S10" s="31">
        <f t="shared" si="8"/>
        <v>56</v>
      </c>
      <c r="T10" s="31">
        <f t="shared" si="8"/>
        <v>1000</v>
      </c>
      <c r="U10" s="31">
        <f t="shared" si="8"/>
        <v>1000</v>
      </c>
      <c r="V10" s="31">
        <f t="shared" si="8"/>
        <v>1000</v>
      </c>
      <c r="W10" s="31">
        <f t="shared" si="8"/>
        <v>1000</v>
      </c>
      <c r="X10" s="31">
        <f t="shared" si="8"/>
        <v>288</v>
      </c>
      <c r="Y10" s="31">
        <f t="shared" si="8"/>
        <v>1000</v>
      </c>
      <c r="Z10" s="31">
        <f t="shared" si="8"/>
        <v>63</v>
      </c>
      <c r="AA10" s="31">
        <f t="shared" si="8"/>
        <v>132</v>
      </c>
      <c r="AB10" s="31">
        <f t="shared" si="8"/>
        <v>249</v>
      </c>
      <c r="AC10" s="31">
        <f t="shared" si="8"/>
        <v>1000</v>
      </c>
      <c r="AD10" s="31">
        <f t="shared" si="8"/>
        <v>1000</v>
      </c>
      <c r="AE10" s="31">
        <f t="shared" si="8"/>
        <v>1000</v>
      </c>
      <c r="AF10" s="31">
        <f t="shared" si="8"/>
        <v>1000</v>
      </c>
      <c r="AG10" s="31">
        <f t="shared" si="8"/>
        <v>319</v>
      </c>
      <c r="AH10" s="31">
        <f t="shared" si="8"/>
        <v>1000</v>
      </c>
      <c r="AI10" s="31">
        <f t="shared" si="8"/>
        <v>1000</v>
      </c>
      <c r="AJ10" s="31">
        <f t="shared" si="8"/>
        <v>1000</v>
      </c>
      <c r="AK10" s="31">
        <f t="shared" si="8"/>
        <v>1000</v>
      </c>
      <c r="AL10" s="31">
        <f t="shared" si="8"/>
        <v>1000</v>
      </c>
      <c r="AM10" s="31">
        <f t="shared" si="8"/>
        <v>1000</v>
      </c>
    </row>
    <row r="11" spans="1:39" x14ac:dyDescent="0.3">
      <c r="A11" t="str">
        <f t="shared" si="5"/>
        <v>PHX  4</v>
      </c>
      <c r="B11" s="3">
        <f t="shared" si="6"/>
        <v>8</v>
      </c>
      <c r="C11">
        <v>297</v>
      </c>
      <c r="D11" s="23" t="s">
        <v>1264</v>
      </c>
      <c r="E11" s="1" t="str">
        <f>+VLOOKUP($C11,MasterData!$B$4:$I$1003,2,"false")</f>
        <v>Jonathan</v>
      </c>
      <c r="F11" s="1" t="str">
        <f>+VLOOKUP($C11,MasterData!$B$4:$I$1003,3,"false")</f>
        <v>Martin</v>
      </c>
      <c r="G11" s="1" t="str">
        <f>+VLOOKUP($C11,MasterData!$B$4:$I$1003,4,"false")</f>
        <v>PHX</v>
      </c>
      <c r="H11" s="1" t="str">
        <f>+VLOOKUP($C11,MasterData!$B$4:$I$1003,5,"False")</f>
        <v>U20</v>
      </c>
      <c r="I11" s="3" t="str">
        <f>+VLOOKUP($C11,MasterData!$B$4:$I$1003,6,"false")</f>
        <v>M</v>
      </c>
      <c r="J11" s="26" t="str">
        <f t="shared" si="0"/>
        <v>4</v>
      </c>
      <c r="K11" s="1" t="str">
        <f t="shared" si="1"/>
        <v>PHX  4</v>
      </c>
      <c r="M11" s="12" t="s">
        <v>163</v>
      </c>
      <c r="N11" s="32">
        <f>RANK(N10,($N$10:$AM$10,$N$19:$AM$19,$N$28:$AM$28,$N$37:$AM$37),1)</f>
        <v>12</v>
      </c>
      <c r="O11" s="32">
        <f>RANK(O10,($N$10:$AM$10,$N$19:$AM$19,$N$28:$AM$28,$N$37:$AM$37),1)</f>
        <v>10</v>
      </c>
      <c r="P11" s="32">
        <f>RANK(P10,($N$10:$AM$10,$N$19:$AM$19,$N$28:$AM$28,$N$37:$AM$37),1)</f>
        <v>6</v>
      </c>
      <c r="Q11" s="32">
        <f>RANK(Q10,($N$10:$AM$10,$N$19:$AM$19,$N$28:$AM$28,$N$37:$AM$37),1)</f>
        <v>11</v>
      </c>
      <c r="R11" s="32">
        <f>RANK(R10,($N$10:$AM$10,$N$19:$AM$19,$N$28:$AM$28,$N$37:$AM$37),1)</f>
        <v>12</v>
      </c>
      <c r="S11" s="32">
        <f>RANK(S10,($N$10:$AM$10,$N$19:$AM$19,$N$28:$AM$28,$N$37:$AM$37),1)</f>
        <v>1</v>
      </c>
      <c r="T11" s="32">
        <f>RANK(T10,($N$10:$AM$10,$N$19:$AM$19,$N$28:$AM$28,$N$37:$AM$37),1)</f>
        <v>12</v>
      </c>
      <c r="U11" s="32">
        <f>RANK(U10,($N$10:$AM$10,$N$19:$AM$19,$N$28:$AM$28,$N$37:$AM$37),1)</f>
        <v>12</v>
      </c>
      <c r="V11" s="32">
        <f>RANK(V10,($N$10:$AM$10,$N$19:$AM$19,$N$28:$AM$28,$N$37:$AM$37),1)</f>
        <v>12</v>
      </c>
      <c r="W11" s="32">
        <f>RANK(W10,($N$10:$AM$10,$N$19:$AM$19,$N$28:$AM$28,$N$37:$AM$37),1)</f>
        <v>12</v>
      </c>
      <c r="X11" s="32">
        <f>RANK(X10,($N$10:$AM$10,$N$19:$AM$19,$N$28:$AM$28,$N$37:$AM$37),1)</f>
        <v>7</v>
      </c>
      <c r="Y11" s="32">
        <f>RANK(Y10,($N$10:$AM$10,$N$19:$AM$19,$N$28:$AM$28,$N$37:$AM$37),1)</f>
        <v>12</v>
      </c>
      <c r="Z11" s="32">
        <f>RANK(Z10,($N$10:$AM$10,$N$19:$AM$19,$N$28:$AM$28,$N$37:$AM$37),1)</f>
        <v>2</v>
      </c>
      <c r="AA11" s="32">
        <f>RANK(AA10,($N$10:$AM$10,$N$19:$AM$19,$N$28:$AM$28,$N$37:$AM$37),1)</f>
        <v>3</v>
      </c>
      <c r="AB11" s="32">
        <f>RANK(AB10,($N$10:$AM$10,$N$19:$AM$19,$N$28:$AM$28,$N$37:$AM$37),1)</f>
        <v>5</v>
      </c>
      <c r="AC11" s="32">
        <f>RANK(AC10,($N$10:$AM$10,$N$19:$AM$19,$N$28:$AM$28,$N$37:$AM$37),1)</f>
        <v>12</v>
      </c>
      <c r="AD11" s="32">
        <f>RANK(AD10,($N$10:$AM$10,$N$19:$AM$19,$N$28:$AM$28,$N$37:$AM$37),1)</f>
        <v>12</v>
      </c>
      <c r="AE11" s="32">
        <f>RANK(AE10,($N$10:$AM$10,$N$19:$AM$19,$N$28:$AM$28,$N$37:$AM$37),1)</f>
        <v>12</v>
      </c>
      <c r="AF11" s="32">
        <f>RANK(AF10,($N$10:$AM$10,$N$19:$AM$19,$N$28:$AM$28,$N$37:$AM$37),1)</f>
        <v>12</v>
      </c>
      <c r="AG11" s="32">
        <f>RANK(AG10,($N$10:$AM$10,$N$19:$AM$19,$N$28:$AM$28,$N$37:$AM$37),1)</f>
        <v>9</v>
      </c>
      <c r="AH11" s="32">
        <f>RANK(AH10,($N$10:$AM$10,$N$19:$AM$19,$N$28:$AM$28,$N$37:$AM$37),1)</f>
        <v>12</v>
      </c>
      <c r="AI11" s="32">
        <f>RANK(AI10,($N$10:$AM$10,$N$19:$AM$19,$N$28:$AM$28,$N$37:$AM$37),1)</f>
        <v>12</v>
      </c>
      <c r="AJ11" s="32">
        <f>RANK(AJ10,($N$10:$AM$10,$N$19:$AM$19,$N$28:$AM$28,$N$37:$AM$37),1)</f>
        <v>12</v>
      </c>
      <c r="AK11" s="32">
        <f>RANK(AK10,($N$10:$AM$10,$N$19:$AM$19,$N$28:$AM$28,$N$37:$AM$37),1)</f>
        <v>12</v>
      </c>
      <c r="AL11" s="32">
        <f>RANK(AL10,($N$10:$AM$10,$N$19:$AM$19,$N$28:$AM$28,$N$37:$AM$37),1)</f>
        <v>12</v>
      </c>
      <c r="AM11" s="32">
        <f>RANK(AM10,($N$10:$AM$10,$N$19:$AM$19,$N$28:$AM$28,$N$37:$AM$37),1)</f>
        <v>12</v>
      </c>
    </row>
    <row r="12" spans="1:39" x14ac:dyDescent="0.3">
      <c r="A12" t="str">
        <f t="shared" si="5"/>
        <v>B&amp;H  3</v>
      </c>
      <c r="B12" s="3">
        <f t="shared" si="6"/>
        <v>9</v>
      </c>
      <c r="C12">
        <v>311</v>
      </c>
      <c r="D12" s="23" t="s">
        <v>1265</v>
      </c>
      <c r="E12" s="1" t="str">
        <f>+VLOOKUP($C12,MasterData!$B$4:$I$1003,2,"false")</f>
        <v>Dante</v>
      </c>
      <c r="F12" s="1" t="str">
        <f>+VLOOKUP($C12,MasterData!$B$4:$I$1003,3,"false")</f>
        <v>Oprandi</v>
      </c>
      <c r="G12" s="1" t="str">
        <f>+VLOOKUP($C12,MasterData!$B$4:$I$1003,4,"false")</f>
        <v>B&amp;H</v>
      </c>
      <c r="H12" s="1" t="str">
        <f>+VLOOKUP($C12,MasterData!$B$4:$I$1003,5,"False")</f>
        <v>U20</v>
      </c>
      <c r="I12" s="3" t="str">
        <f>+VLOOKUP($C12,MasterData!$B$4:$I$1003,6,"false")</f>
        <v>M</v>
      </c>
      <c r="J12" s="26" t="str">
        <f t="shared" si="0"/>
        <v>3</v>
      </c>
      <c r="K12" s="1" t="str">
        <f t="shared" si="1"/>
        <v>B&amp;H  3</v>
      </c>
    </row>
    <row r="13" spans="1:39" x14ac:dyDescent="0.3">
      <c r="A13" t="str">
        <f t="shared" si="5"/>
        <v>CHI  1</v>
      </c>
      <c r="B13" s="3">
        <f t="shared" si="6"/>
        <v>10</v>
      </c>
      <c r="C13">
        <v>380</v>
      </c>
      <c r="D13" s="23" t="s">
        <v>1266</v>
      </c>
      <c r="E13" s="1" t="str">
        <f>+VLOOKUP($C13,MasterData!$B$4:$I$1003,2,"false")</f>
        <v>Ned</v>
      </c>
      <c r="F13" s="1" t="str">
        <f>+VLOOKUP($C13,MasterData!$B$4:$I$1003,3,"false")</f>
        <v>Potter</v>
      </c>
      <c r="G13" s="1" t="str">
        <f>+VLOOKUP($C13,MasterData!$B$4:$I$1003,4,"false")</f>
        <v>CHI</v>
      </c>
      <c r="H13" s="1" t="str">
        <f>+VLOOKUP($C13,MasterData!$B$4:$I$1003,5,"False")</f>
        <v>Sen</v>
      </c>
      <c r="I13" s="3" t="str">
        <f>+VLOOKUP($C13,MasterData!$B$4:$I$1003,6,"false")</f>
        <v>M</v>
      </c>
      <c r="J13" s="26" t="str">
        <f t="shared" si="0"/>
        <v>1</v>
      </c>
      <c r="K13" s="1" t="str">
        <f t="shared" si="1"/>
        <v>CHI  1</v>
      </c>
      <c r="M13">
        <v>7</v>
      </c>
      <c r="N13" s="30" t="str">
        <f t="shared" ref="N13:W18" si="9">+IF(ISNA(VLOOKUP(N$3&amp;"  "&amp;$M13,$A$3:$I$228,2,0)),"",VLOOKUP(N$3&amp;"  "&amp;$M13,$A$3:$I$228,2,0))</f>
        <v/>
      </c>
      <c r="O13" s="30">
        <f t="shared" si="9"/>
        <v>87</v>
      </c>
      <c r="P13" s="30">
        <f t="shared" si="9"/>
        <v>65</v>
      </c>
      <c r="Q13" s="30">
        <f t="shared" si="9"/>
        <v>119</v>
      </c>
      <c r="R13" s="30" t="str">
        <f t="shared" si="9"/>
        <v/>
      </c>
      <c r="S13" s="30">
        <f t="shared" si="9"/>
        <v>29</v>
      </c>
      <c r="T13" s="30" t="str">
        <f t="shared" si="9"/>
        <v/>
      </c>
      <c r="U13" s="30" t="str">
        <f t="shared" si="9"/>
        <v/>
      </c>
      <c r="V13" s="30" t="str">
        <f t="shared" si="9"/>
        <v/>
      </c>
      <c r="W13" s="30" t="str">
        <f t="shared" si="9"/>
        <v/>
      </c>
      <c r="X13" s="30">
        <f t="shared" ref="X13:AG18" si="10">+IF(ISNA(VLOOKUP(X$3&amp;"  "&amp;$M13,$A$3:$I$228,2,0)),"",VLOOKUP(X$3&amp;"  "&amp;$M13,$A$3:$I$228,2,0))</f>
        <v>96</v>
      </c>
      <c r="Y13" s="30" t="str">
        <f t="shared" si="10"/>
        <v/>
      </c>
      <c r="Z13" s="30">
        <f t="shared" si="10"/>
        <v>22</v>
      </c>
      <c r="AA13" s="30">
        <f t="shared" si="10"/>
        <v>39</v>
      </c>
      <c r="AB13" s="30">
        <f t="shared" si="10"/>
        <v>75</v>
      </c>
      <c r="AC13" s="30" t="str">
        <f t="shared" si="10"/>
        <v/>
      </c>
      <c r="AD13" s="30" t="str">
        <f t="shared" si="10"/>
        <v/>
      </c>
      <c r="AE13" s="30" t="str">
        <f t="shared" si="10"/>
        <v/>
      </c>
      <c r="AF13" s="30" t="str">
        <f t="shared" si="10"/>
        <v/>
      </c>
      <c r="AG13" s="30">
        <f t="shared" si="10"/>
        <v>106</v>
      </c>
      <c r="AH13" s="30" t="str">
        <f t="shared" ref="AH13:AM18" si="11">+IF(ISNA(VLOOKUP(AH$3&amp;"  "&amp;$M13,$A$3:$I$228,2,0)),"",VLOOKUP(AH$3&amp;"  "&amp;$M13,$A$3:$I$228,2,0))</f>
        <v/>
      </c>
      <c r="AI13" s="30" t="str">
        <f t="shared" si="11"/>
        <v/>
      </c>
      <c r="AJ13" s="30" t="str">
        <f t="shared" si="11"/>
        <v/>
      </c>
      <c r="AK13" s="30" t="str">
        <f t="shared" si="11"/>
        <v/>
      </c>
      <c r="AL13" s="30" t="str">
        <f t="shared" si="11"/>
        <v/>
      </c>
      <c r="AM13" s="30" t="str">
        <f t="shared" si="11"/>
        <v/>
      </c>
    </row>
    <row r="14" spans="1:39" x14ac:dyDescent="0.3">
      <c r="A14" t="str">
        <f t="shared" si="5"/>
        <v>WDH  2</v>
      </c>
      <c r="B14" s="3">
        <f t="shared" si="6"/>
        <v>11</v>
      </c>
      <c r="C14">
        <v>304</v>
      </c>
      <c r="D14" s="23" t="s">
        <v>1267</v>
      </c>
      <c r="E14" s="1" t="str">
        <f>+VLOOKUP($C14,MasterData!$B$4:$I$1003,2,"false")</f>
        <v>Joe</v>
      </c>
      <c r="F14" s="1" t="str">
        <f>+VLOOKUP($C14,MasterData!$B$4:$I$1003,3,"false")</f>
        <v>Van Nes</v>
      </c>
      <c r="G14" s="1" t="str">
        <f>+VLOOKUP($C14,MasterData!$B$4:$I$1003,4,"false")</f>
        <v>WDH</v>
      </c>
      <c r="H14" s="1" t="str">
        <f>+VLOOKUP($C14,MasterData!$B$4:$I$1003,5,"False")</f>
        <v>U20</v>
      </c>
      <c r="I14" s="3" t="str">
        <f>+VLOOKUP($C14,MasterData!$B$4:$I$1003,6,"false")</f>
        <v>M</v>
      </c>
      <c r="J14" s="26" t="str">
        <f t="shared" si="0"/>
        <v>2</v>
      </c>
      <c r="K14" s="1" t="str">
        <f t="shared" si="1"/>
        <v>WDH  2</v>
      </c>
      <c r="M14">
        <f>+M13+1</f>
        <v>8</v>
      </c>
      <c r="N14" s="30" t="str">
        <f t="shared" si="9"/>
        <v/>
      </c>
      <c r="O14" s="30">
        <f t="shared" si="9"/>
        <v>91</v>
      </c>
      <c r="P14" s="30">
        <f t="shared" si="9"/>
        <v>68</v>
      </c>
      <c r="Q14" s="30" t="str">
        <f t="shared" si="9"/>
        <v/>
      </c>
      <c r="R14" s="30" t="str">
        <f t="shared" si="9"/>
        <v/>
      </c>
      <c r="S14" s="30">
        <f t="shared" si="9"/>
        <v>40</v>
      </c>
      <c r="T14" s="30" t="str">
        <f t="shared" si="9"/>
        <v/>
      </c>
      <c r="U14" s="30" t="str">
        <f t="shared" si="9"/>
        <v/>
      </c>
      <c r="V14" s="30" t="str">
        <f t="shared" si="9"/>
        <v/>
      </c>
      <c r="W14" s="30" t="str">
        <f t="shared" si="9"/>
        <v/>
      </c>
      <c r="X14" s="30">
        <f t="shared" si="10"/>
        <v>100</v>
      </c>
      <c r="Y14" s="30" t="str">
        <f t="shared" si="10"/>
        <v/>
      </c>
      <c r="Z14" s="30">
        <f t="shared" si="10"/>
        <v>26</v>
      </c>
      <c r="AA14" s="30">
        <f t="shared" si="10"/>
        <v>102</v>
      </c>
      <c r="AB14" s="30">
        <f t="shared" si="10"/>
        <v>89</v>
      </c>
      <c r="AC14" s="30" t="str">
        <f t="shared" si="10"/>
        <v/>
      </c>
      <c r="AD14" s="30" t="str">
        <f t="shared" si="10"/>
        <v/>
      </c>
      <c r="AE14" s="30" t="str">
        <f t="shared" si="10"/>
        <v/>
      </c>
      <c r="AF14" s="30" t="str">
        <f t="shared" si="10"/>
        <v/>
      </c>
      <c r="AG14" s="30" t="str">
        <f t="shared" si="10"/>
        <v/>
      </c>
      <c r="AH14" s="30" t="str">
        <f t="shared" si="11"/>
        <v/>
      </c>
      <c r="AI14" s="30" t="str">
        <f t="shared" si="11"/>
        <v/>
      </c>
      <c r="AJ14" s="30" t="str">
        <f t="shared" si="11"/>
        <v/>
      </c>
      <c r="AK14" s="30" t="str">
        <f t="shared" si="11"/>
        <v/>
      </c>
      <c r="AL14" s="30" t="str">
        <f t="shared" si="11"/>
        <v/>
      </c>
      <c r="AM14" s="30" t="str">
        <f t="shared" si="11"/>
        <v/>
      </c>
    </row>
    <row r="15" spans="1:39" x14ac:dyDescent="0.3">
      <c r="A15" t="str">
        <f t="shared" si="5"/>
        <v>PHX  5</v>
      </c>
      <c r="B15" s="3">
        <f t="shared" si="6"/>
        <v>12</v>
      </c>
      <c r="C15">
        <v>347</v>
      </c>
      <c r="D15" s="23" t="s">
        <v>1268</v>
      </c>
      <c r="E15" s="1" t="str">
        <f>+VLOOKUP($C15,MasterData!$B$4:$I$1003,2,"false")</f>
        <v>Finn</v>
      </c>
      <c r="F15" s="1" t="str">
        <f>+VLOOKUP($C15,MasterData!$B$4:$I$1003,3,"false")</f>
        <v>McNally</v>
      </c>
      <c r="G15" s="1" t="str">
        <f>+VLOOKUP($C15,MasterData!$B$4:$I$1003,4,"false")</f>
        <v>PHX</v>
      </c>
      <c r="H15" s="1" t="str">
        <f>+VLOOKUP($C15,MasterData!$B$4:$I$1003,5,"False")</f>
        <v>Sen</v>
      </c>
      <c r="I15" s="3" t="str">
        <f>+VLOOKUP($C15,MasterData!$B$4:$I$1003,6,"false")</f>
        <v>M</v>
      </c>
      <c r="J15" s="26" t="str">
        <f t="shared" si="0"/>
        <v>5</v>
      </c>
      <c r="K15" s="1" t="str">
        <f t="shared" si="1"/>
        <v>PHX  5</v>
      </c>
      <c r="M15">
        <f t="shared" ref="M15:M18" si="12">+M14+1</f>
        <v>9</v>
      </c>
      <c r="N15" s="30" t="str">
        <f t="shared" si="9"/>
        <v/>
      </c>
      <c r="O15" s="30">
        <f t="shared" si="9"/>
        <v>93</v>
      </c>
      <c r="P15" s="30">
        <f t="shared" si="9"/>
        <v>107</v>
      </c>
      <c r="Q15" s="30" t="str">
        <f t="shared" si="9"/>
        <v/>
      </c>
      <c r="R15" s="30" t="str">
        <f t="shared" si="9"/>
        <v/>
      </c>
      <c r="S15" s="30">
        <f t="shared" si="9"/>
        <v>42</v>
      </c>
      <c r="T15" s="30" t="str">
        <f t="shared" si="9"/>
        <v/>
      </c>
      <c r="U15" s="30" t="str">
        <f t="shared" si="9"/>
        <v/>
      </c>
      <c r="V15" s="30" t="str">
        <f t="shared" si="9"/>
        <v/>
      </c>
      <c r="W15" s="30" t="str">
        <f t="shared" si="9"/>
        <v/>
      </c>
      <c r="X15" s="30">
        <f t="shared" si="10"/>
        <v>110</v>
      </c>
      <c r="Y15" s="30" t="str">
        <f t="shared" si="10"/>
        <v/>
      </c>
      <c r="Z15" s="30">
        <f t="shared" si="10"/>
        <v>28</v>
      </c>
      <c r="AA15" s="30">
        <f t="shared" si="10"/>
        <v>114</v>
      </c>
      <c r="AB15" s="30">
        <f t="shared" si="10"/>
        <v>95</v>
      </c>
      <c r="AC15" s="30" t="str">
        <f t="shared" si="10"/>
        <v/>
      </c>
      <c r="AD15" s="30" t="str">
        <f t="shared" si="10"/>
        <v/>
      </c>
      <c r="AE15" s="30" t="str">
        <f t="shared" si="10"/>
        <v/>
      </c>
      <c r="AF15" s="30" t="str">
        <f t="shared" si="10"/>
        <v/>
      </c>
      <c r="AG15" s="30" t="str">
        <f t="shared" si="10"/>
        <v/>
      </c>
      <c r="AH15" s="30" t="str">
        <f t="shared" si="11"/>
        <v/>
      </c>
      <c r="AI15" s="30" t="str">
        <f t="shared" si="11"/>
        <v/>
      </c>
      <c r="AJ15" s="30" t="str">
        <f t="shared" si="11"/>
        <v/>
      </c>
      <c r="AK15" s="30" t="str">
        <f t="shared" si="11"/>
        <v/>
      </c>
      <c r="AL15" s="30" t="str">
        <f t="shared" si="11"/>
        <v/>
      </c>
      <c r="AM15" s="30" t="str">
        <f t="shared" si="11"/>
        <v/>
      </c>
    </row>
    <row r="16" spans="1:39" x14ac:dyDescent="0.3">
      <c r="A16" t="str">
        <f t="shared" si="5"/>
        <v>HBS  1</v>
      </c>
      <c r="B16" s="3">
        <f t="shared" si="6"/>
        <v>13</v>
      </c>
      <c r="C16">
        <v>351</v>
      </c>
      <c r="D16" s="23" t="s">
        <v>1269</v>
      </c>
      <c r="E16" s="1" t="str">
        <f>+VLOOKUP($C16,MasterData!$B$4:$I$1003,2,"false")</f>
        <v>Jacob</v>
      </c>
      <c r="F16" s="1" t="str">
        <f>+VLOOKUP($C16,MasterData!$B$4:$I$1003,3,"false")</f>
        <v>Cann</v>
      </c>
      <c r="G16" s="1" t="str">
        <f>+VLOOKUP($C16,MasterData!$B$4:$I$1003,4,"false")</f>
        <v>HBS</v>
      </c>
      <c r="H16" s="1" t="str">
        <f>+VLOOKUP($C16,MasterData!$B$4:$I$1003,5,"False")</f>
        <v>Sen</v>
      </c>
      <c r="I16" s="3" t="str">
        <f>+VLOOKUP($C16,MasterData!$B$4:$I$1003,6,"false")</f>
        <v>M</v>
      </c>
      <c r="J16" s="26" t="str">
        <f t="shared" si="0"/>
        <v>1</v>
      </c>
      <c r="K16" s="1" t="str">
        <f t="shared" si="1"/>
        <v>HBS  1</v>
      </c>
      <c r="M16">
        <f t="shared" si="12"/>
        <v>10</v>
      </c>
      <c r="N16" s="30" t="str">
        <f t="shared" si="9"/>
        <v/>
      </c>
      <c r="O16" s="30">
        <f t="shared" si="9"/>
        <v>98</v>
      </c>
      <c r="P16" s="30" t="str">
        <f t="shared" si="9"/>
        <v/>
      </c>
      <c r="Q16" s="30" t="str">
        <f t="shared" si="9"/>
        <v/>
      </c>
      <c r="R16" s="30" t="str">
        <f t="shared" si="9"/>
        <v/>
      </c>
      <c r="S16" s="30">
        <f t="shared" si="9"/>
        <v>54</v>
      </c>
      <c r="T16" s="30" t="str">
        <f t="shared" si="9"/>
        <v/>
      </c>
      <c r="U16" s="30" t="str">
        <f t="shared" si="9"/>
        <v/>
      </c>
      <c r="V16" s="30" t="str">
        <f t="shared" si="9"/>
        <v/>
      </c>
      <c r="W16" s="30" t="str">
        <f t="shared" si="9"/>
        <v/>
      </c>
      <c r="X16" s="30">
        <f t="shared" si="10"/>
        <v>118</v>
      </c>
      <c r="Y16" s="30" t="str">
        <f t="shared" si="10"/>
        <v/>
      </c>
      <c r="Z16" s="30">
        <f t="shared" si="10"/>
        <v>30</v>
      </c>
      <c r="AA16" s="30">
        <f t="shared" si="10"/>
        <v>116</v>
      </c>
      <c r="AB16" s="30">
        <f t="shared" si="10"/>
        <v>99</v>
      </c>
      <c r="AC16" s="30" t="str">
        <f t="shared" si="10"/>
        <v/>
      </c>
      <c r="AD16" s="30" t="str">
        <f t="shared" si="10"/>
        <v/>
      </c>
      <c r="AE16" s="30" t="str">
        <f t="shared" si="10"/>
        <v/>
      </c>
      <c r="AF16" s="30" t="str">
        <f t="shared" si="10"/>
        <v/>
      </c>
      <c r="AG16" s="30" t="str">
        <f t="shared" si="10"/>
        <v/>
      </c>
      <c r="AH16" s="30" t="str">
        <f t="shared" si="11"/>
        <v/>
      </c>
      <c r="AI16" s="30" t="str">
        <f t="shared" si="11"/>
        <v/>
      </c>
      <c r="AJ16" s="30" t="str">
        <f t="shared" si="11"/>
        <v/>
      </c>
      <c r="AK16" s="30" t="str">
        <f t="shared" si="11"/>
        <v/>
      </c>
      <c r="AL16" s="30" t="str">
        <f t="shared" si="11"/>
        <v/>
      </c>
      <c r="AM16" s="30" t="str">
        <f t="shared" si="11"/>
        <v/>
      </c>
    </row>
    <row r="17" spans="1:39" x14ac:dyDescent="0.3">
      <c r="A17" t="str">
        <f t="shared" si="5"/>
        <v>B&amp;H  4</v>
      </c>
      <c r="B17" s="3">
        <f t="shared" si="6"/>
        <v>14</v>
      </c>
      <c r="C17">
        <v>310</v>
      </c>
      <c r="D17" s="23" t="s">
        <v>1270</v>
      </c>
      <c r="E17" s="1" t="str">
        <f>+VLOOKUP($C17,MasterData!$B$4:$I$1003,2,"false")</f>
        <v>Otis</v>
      </c>
      <c r="F17" s="1" t="str">
        <f>+VLOOKUP($C17,MasterData!$B$4:$I$1003,3,"false")</f>
        <v>Farmer</v>
      </c>
      <c r="G17" s="1" t="str">
        <f>+VLOOKUP($C17,MasterData!$B$4:$I$1003,4,"false")</f>
        <v>B&amp;H</v>
      </c>
      <c r="H17" s="1" t="str">
        <f>+VLOOKUP($C17,MasterData!$B$4:$I$1003,5,"False")</f>
        <v>U20</v>
      </c>
      <c r="I17" s="3" t="str">
        <f>+VLOOKUP($C17,MasterData!$B$4:$I$1003,6,"false")</f>
        <v>M</v>
      </c>
      <c r="J17" s="26" t="str">
        <f t="shared" si="0"/>
        <v>4</v>
      </c>
      <c r="K17" s="1" t="str">
        <f t="shared" si="1"/>
        <v>B&amp;H  4</v>
      </c>
      <c r="M17">
        <f t="shared" si="12"/>
        <v>11</v>
      </c>
      <c r="N17" s="30" t="str">
        <f t="shared" si="9"/>
        <v/>
      </c>
      <c r="O17" s="30">
        <f t="shared" si="9"/>
        <v>109</v>
      </c>
      <c r="P17" s="30" t="str">
        <f t="shared" si="9"/>
        <v/>
      </c>
      <c r="Q17" s="30" t="str">
        <f t="shared" si="9"/>
        <v/>
      </c>
      <c r="R17" s="30" t="str">
        <f t="shared" si="9"/>
        <v/>
      </c>
      <c r="S17" s="30">
        <f t="shared" si="9"/>
        <v>63</v>
      </c>
      <c r="T17" s="30" t="str">
        <f t="shared" si="9"/>
        <v/>
      </c>
      <c r="U17" s="30" t="str">
        <f t="shared" si="9"/>
        <v/>
      </c>
      <c r="V17" s="30" t="str">
        <f t="shared" si="9"/>
        <v/>
      </c>
      <c r="W17" s="30" t="str">
        <f t="shared" si="9"/>
        <v/>
      </c>
      <c r="X17" s="30" t="str">
        <f t="shared" si="10"/>
        <v/>
      </c>
      <c r="Y17" s="30" t="str">
        <f t="shared" si="10"/>
        <v/>
      </c>
      <c r="Z17" s="30">
        <f t="shared" si="10"/>
        <v>37</v>
      </c>
      <c r="AA17" s="30" t="str">
        <f t="shared" si="10"/>
        <v/>
      </c>
      <c r="AB17" s="30" t="str">
        <f t="shared" si="10"/>
        <v/>
      </c>
      <c r="AC17" s="30" t="str">
        <f t="shared" si="10"/>
        <v/>
      </c>
      <c r="AD17" s="30" t="str">
        <f t="shared" si="10"/>
        <v/>
      </c>
      <c r="AE17" s="30" t="str">
        <f t="shared" si="10"/>
        <v/>
      </c>
      <c r="AF17" s="30" t="str">
        <f t="shared" si="10"/>
        <v/>
      </c>
      <c r="AG17" s="30" t="str">
        <f t="shared" si="10"/>
        <v/>
      </c>
      <c r="AH17" s="30" t="str">
        <f t="shared" si="11"/>
        <v/>
      </c>
      <c r="AI17" s="30" t="str">
        <f t="shared" si="11"/>
        <v/>
      </c>
      <c r="AJ17" s="30" t="str">
        <f t="shared" si="11"/>
        <v/>
      </c>
      <c r="AK17" s="30" t="str">
        <f t="shared" si="11"/>
        <v/>
      </c>
      <c r="AL17" s="30" t="str">
        <f t="shared" si="11"/>
        <v/>
      </c>
      <c r="AM17" s="30" t="str">
        <f t="shared" si="11"/>
        <v/>
      </c>
    </row>
    <row r="18" spans="1:39" x14ac:dyDescent="0.3">
      <c r="A18" t="str">
        <f t="shared" si="5"/>
        <v>HBS  2</v>
      </c>
      <c r="B18" s="3">
        <f t="shared" si="6"/>
        <v>15</v>
      </c>
      <c r="C18">
        <v>300</v>
      </c>
      <c r="D18" s="23" t="s">
        <v>1271</v>
      </c>
      <c r="E18" s="1" t="str">
        <f>+VLOOKUP($C18,MasterData!$B$4:$I$1003,2,"false")</f>
        <v>Ed</v>
      </c>
      <c r="F18" s="1" t="str">
        <f>+VLOOKUP($C18,MasterData!$B$4:$I$1003,3,"false")</f>
        <v>Cox</v>
      </c>
      <c r="G18" s="1" t="str">
        <f>+VLOOKUP($C18,MasterData!$B$4:$I$1003,4,"false")</f>
        <v>HBS</v>
      </c>
      <c r="H18" s="1" t="str">
        <f>+VLOOKUP($C18,MasterData!$B$4:$I$1003,5,"False")</f>
        <v>U20</v>
      </c>
      <c r="I18" s="3" t="str">
        <f>+VLOOKUP($C18,MasterData!$B$4:$I$1003,6,"false")</f>
        <v>M</v>
      </c>
      <c r="J18" s="26" t="str">
        <f t="shared" si="0"/>
        <v>2</v>
      </c>
      <c r="K18" s="1" t="str">
        <f t="shared" si="1"/>
        <v>HBS  2</v>
      </c>
      <c r="M18">
        <f t="shared" si="12"/>
        <v>12</v>
      </c>
      <c r="N18" s="30" t="str">
        <f t="shared" si="9"/>
        <v/>
      </c>
      <c r="O18" s="30" t="str">
        <f t="shared" si="9"/>
        <v/>
      </c>
      <c r="P18" s="30" t="str">
        <f t="shared" si="9"/>
        <v/>
      </c>
      <c r="Q18" s="30" t="str">
        <f t="shared" si="9"/>
        <v/>
      </c>
      <c r="R18" s="30" t="str">
        <f t="shared" si="9"/>
        <v/>
      </c>
      <c r="S18" s="30">
        <f t="shared" si="9"/>
        <v>64</v>
      </c>
      <c r="T18" s="30" t="str">
        <f t="shared" si="9"/>
        <v/>
      </c>
      <c r="U18" s="30" t="str">
        <f t="shared" si="9"/>
        <v/>
      </c>
      <c r="V18" s="30" t="str">
        <f t="shared" si="9"/>
        <v/>
      </c>
      <c r="W18" s="30" t="str">
        <f t="shared" si="9"/>
        <v/>
      </c>
      <c r="X18" s="30" t="str">
        <f t="shared" si="10"/>
        <v/>
      </c>
      <c r="Y18" s="30" t="str">
        <f t="shared" si="10"/>
        <v/>
      </c>
      <c r="Z18" s="30">
        <f t="shared" si="10"/>
        <v>49</v>
      </c>
      <c r="AA18" s="30" t="str">
        <f t="shared" si="10"/>
        <v/>
      </c>
      <c r="AB18" s="30" t="str">
        <f t="shared" si="10"/>
        <v/>
      </c>
      <c r="AC18" s="30" t="str">
        <f t="shared" si="10"/>
        <v/>
      </c>
      <c r="AD18" s="30" t="str">
        <f t="shared" si="10"/>
        <v/>
      </c>
      <c r="AE18" s="30" t="str">
        <f t="shared" si="10"/>
        <v/>
      </c>
      <c r="AF18" s="30" t="str">
        <f t="shared" si="10"/>
        <v/>
      </c>
      <c r="AG18" s="30" t="str">
        <f t="shared" si="10"/>
        <v/>
      </c>
      <c r="AH18" s="30" t="str">
        <f t="shared" si="11"/>
        <v/>
      </c>
      <c r="AI18" s="30" t="str">
        <f t="shared" si="11"/>
        <v/>
      </c>
      <c r="AJ18" s="30" t="str">
        <f t="shared" si="11"/>
        <v/>
      </c>
      <c r="AK18" s="30" t="str">
        <f t="shared" si="11"/>
        <v/>
      </c>
      <c r="AL18" s="30" t="str">
        <f t="shared" si="11"/>
        <v/>
      </c>
      <c r="AM18" s="30" t="str">
        <f t="shared" si="11"/>
        <v/>
      </c>
    </row>
    <row r="19" spans="1:39" x14ac:dyDescent="0.3">
      <c r="A19" t="str">
        <f t="shared" si="5"/>
        <v>B&amp;H  5</v>
      </c>
      <c r="B19" s="3">
        <f t="shared" si="6"/>
        <v>16</v>
      </c>
      <c r="C19">
        <v>308</v>
      </c>
      <c r="D19" s="23" t="s">
        <v>1272</v>
      </c>
      <c r="E19" s="1" t="str">
        <f>+VLOOKUP($C19,MasterData!$B$4:$I$1003,2,"false")</f>
        <v>Kit</v>
      </c>
      <c r="F19" s="1" t="str">
        <f>+VLOOKUP($C19,MasterData!$B$4:$I$1003,3,"false")</f>
        <v>Monti</v>
      </c>
      <c r="G19" s="1" t="str">
        <f>+VLOOKUP($C19,MasterData!$B$4:$I$1003,4,"false")</f>
        <v>B&amp;H</v>
      </c>
      <c r="H19" s="1" t="str">
        <f>+VLOOKUP($C19,MasterData!$B$4:$I$1003,5,"False")</f>
        <v>U20</v>
      </c>
      <c r="I19" s="3" t="str">
        <f>+VLOOKUP($C19,MasterData!$B$4:$I$1003,6,"false")</f>
        <v>M</v>
      </c>
      <c r="J19" s="26" t="str">
        <f t="shared" si="0"/>
        <v>5</v>
      </c>
      <c r="K19" s="1" t="str">
        <f t="shared" si="1"/>
        <v>B&amp;H  5</v>
      </c>
      <c r="M19" s="12" t="s">
        <v>378</v>
      </c>
      <c r="N19" s="31">
        <f>IF(N18="",1000,SUM(N13:N18))</f>
        <v>1000</v>
      </c>
      <c r="O19" s="31">
        <f t="shared" ref="O19:AM19" si="13">IF(O18="",1000,SUM(O13:O18))</f>
        <v>1000</v>
      </c>
      <c r="P19" s="31">
        <f t="shared" si="13"/>
        <v>1000</v>
      </c>
      <c r="Q19" s="31">
        <f t="shared" si="13"/>
        <v>1000</v>
      </c>
      <c r="R19" s="31">
        <f t="shared" si="13"/>
        <v>1000</v>
      </c>
      <c r="S19" s="31">
        <f t="shared" si="13"/>
        <v>292</v>
      </c>
      <c r="T19" s="31">
        <f t="shared" si="13"/>
        <v>1000</v>
      </c>
      <c r="U19" s="31">
        <f t="shared" si="13"/>
        <v>1000</v>
      </c>
      <c r="V19" s="31">
        <f t="shared" si="13"/>
        <v>1000</v>
      </c>
      <c r="W19" s="31">
        <f t="shared" si="13"/>
        <v>1000</v>
      </c>
      <c r="X19" s="31">
        <f t="shared" si="13"/>
        <v>1000</v>
      </c>
      <c r="Y19" s="31">
        <f t="shared" si="13"/>
        <v>1000</v>
      </c>
      <c r="Z19" s="31">
        <f t="shared" si="13"/>
        <v>192</v>
      </c>
      <c r="AA19" s="31">
        <f t="shared" si="13"/>
        <v>1000</v>
      </c>
      <c r="AB19" s="31">
        <f t="shared" si="13"/>
        <v>1000</v>
      </c>
      <c r="AC19" s="31">
        <f t="shared" si="13"/>
        <v>1000</v>
      </c>
      <c r="AD19" s="31">
        <f t="shared" si="13"/>
        <v>1000</v>
      </c>
      <c r="AE19" s="31">
        <f t="shared" si="13"/>
        <v>1000</v>
      </c>
      <c r="AF19" s="31">
        <f t="shared" si="13"/>
        <v>1000</v>
      </c>
      <c r="AG19" s="31">
        <f t="shared" si="13"/>
        <v>1000</v>
      </c>
      <c r="AH19" s="31">
        <f t="shared" si="13"/>
        <v>1000</v>
      </c>
      <c r="AI19" s="31">
        <f t="shared" si="13"/>
        <v>1000</v>
      </c>
      <c r="AJ19" s="31">
        <f t="shared" si="13"/>
        <v>1000</v>
      </c>
      <c r="AK19" s="31">
        <f t="shared" si="13"/>
        <v>1000</v>
      </c>
      <c r="AL19" s="31">
        <f t="shared" si="13"/>
        <v>1000</v>
      </c>
      <c r="AM19" s="31">
        <f t="shared" si="13"/>
        <v>1000</v>
      </c>
    </row>
    <row r="20" spans="1:39" x14ac:dyDescent="0.3">
      <c r="A20" t="str">
        <f t="shared" si="5"/>
        <v>B&amp;H  6</v>
      </c>
      <c r="B20" s="3">
        <f t="shared" si="6"/>
        <v>17</v>
      </c>
      <c r="C20">
        <v>362</v>
      </c>
      <c r="D20" s="23" t="s">
        <v>1273</v>
      </c>
      <c r="E20" s="1" t="str">
        <f>+VLOOKUP($C20,MasterData!$B$4:$I$1003,2,"false")</f>
        <v>Ian</v>
      </c>
      <c r="F20" s="1" t="str">
        <f>+VLOOKUP($C20,MasterData!$B$4:$I$1003,3,"false")</f>
        <v>Crowe-Wright</v>
      </c>
      <c r="G20" s="1" t="str">
        <f>+VLOOKUP($C20,MasterData!$B$4:$I$1003,4,"false")</f>
        <v>B&amp;H</v>
      </c>
      <c r="H20" s="1" t="str">
        <f>+VLOOKUP($C20,MasterData!$B$4:$I$1003,5,"False")</f>
        <v>Sen</v>
      </c>
      <c r="I20" s="3" t="str">
        <f>+VLOOKUP($C20,MasterData!$B$4:$I$1003,6,"false")</f>
        <v>M</v>
      </c>
      <c r="J20" s="26" t="str">
        <f t="shared" si="0"/>
        <v>6</v>
      </c>
      <c r="K20" s="1" t="str">
        <f t="shared" si="1"/>
        <v>B&amp;H  6</v>
      </c>
      <c r="M20" s="12" t="s">
        <v>163</v>
      </c>
      <c r="N20" s="32">
        <f>RANK(N19,($N$10:$AM$10,$N$19:$AM$19,$N$28:$AM$28,$N$37:$AM$37),1)</f>
        <v>12</v>
      </c>
      <c r="O20" s="32">
        <f>RANK(O19,($N$10:$AM$10,$N$19:$AM$19,$N$28:$AM$28,$N$37:$AM$37),1)</f>
        <v>12</v>
      </c>
      <c r="P20" s="32">
        <f>RANK(P19,($N$10:$AM$10,$N$19:$AM$19,$N$28:$AM$28,$N$37:$AM$37),1)</f>
        <v>12</v>
      </c>
      <c r="Q20" s="32">
        <f>RANK(Q19,($N$10:$AM$10,$N$19:$AM$19,$N$28:$AM$28,$N$37:$AM$37),1)</f>
        <v>12</v>
      </c>
      <c r="R20" s="32">
        <f>RANK(R19,($N$10:$AM$10,$N$19:$AM$19,$N$28:$AM$28,$N$37:$AM$37),1)</f>
        <v>12</v>
      </c>
      <c r="S20" s="32">
        <f>RANK(S19,($N$10:$AM$10,$N$19:$AM$19,$N$28:$AM$28,$N$37:$AM$37),1)</f>
        <v>8</v>
      </c>
      <c r="T20" s="32">
        <f>RANK(T19,($N$10:$AM$10,$N$19:$AM$19,$N$28:$AM$28,$N$37:$AM$37),1)</f>
        <v>12</v>
      </c>
      <c r="U20" s="32">
        <f>RANK(U19,($N$10:$AM$10,$N$19:$AM$19,$N$28:$AM$28,$N$37:$AM$37),1)</f>
        <v>12</v>
      </c>
      <c r="V20" s="32">
        <f>RANK(V19,($N$10:$AM$10,$N$19:$AM$19,$N$28:$AM$28,$N$37:$AM$37),1)</f>
        <v>12</v>
      </c>
      <c r="W20" s="32">
        <f>RANK(W19,($N$10:$AM$10,$N$19:$AM$19,$N$28:$AM$28,$N$37:$AM$37),1)</f>
        <v>12</v>
      </c>
      <c r="X20" s="32">
        <f>RANK(X19,($N$10:$AM$10,$N$19:$AM$19,$N$28:$AM$28,$N$37:$AM$37),1)</f>
        <v>12</v>
      </c>
      <c r="Y20" s="32">
        <f>RANK(Y19,($N$10:$AM$10,$N$19:$AM$19,$N$28:$AM$28,$N$37:$AM$37),1)</f>
        <v>12</v>
      </c>
      <c r="Z20" s="32">
        <f>RANK(Z19,($N$10:$AM$10,$N$19:$AM$19,$N$28:$AM$28,$N$37:$AM$37),1)</f>
        <v>4</v>
      </c>
      <c r="AA20" s="32">
        <f>RANK(AA19,($N$10:$AM$10,$N$19:$AM$19,$N$28:$AM$28,$N$37:$AM$37),1)</f>
        <v>12</v>
      </c>
      <c r="AB20" s="32">
        <f>RANK(AB19,($N$10:$AM$10,$N$19:$AM$19,$N$28:$AM$28,$N$37:$AM$37),1)</f>
        <v>12</v>
      </c>
      <c r="AC20" s="32">
        <f>RANK(AC19,($N$10:$AM$10,$N$19:$AM$19,$N$28:$AM$28,$N$37:$AM$37),1)</f>
        <v>12</v>
      </c>
      <c r="AD20" s="32">
        <f>RANK(AD19,($N$10:$AM$10,$N$19:$AM$19,$N$28:$AM$28,$N$37:$AM$37),1)</f>
        <v>12</v>
      </c>
      <c r="AE20" s="32">
        <f>RANK(AE19,($N$10:$AM$10,$N$19:$AM$19,$N$28:$AM$28,$N$37:$AM$37),1)</f>
        <v>12</v>
      </c>
      <c r="AF20" s="32">
        <f>RANK(AF19,($N$10:$AM$10,$N$19:$AM$19,$N$28:$AM$28,$N$37:$AM$37),1)</f>
        <v>12</v>
      </c>
      <c r="AG20" s="32">
        <f>RANK(AG19,($N$10:$AM$10,$N$19:$AM$19,$N$28:$AM$28,$N$37:$AM$37),1)</f>
        <v>12</v>
      </c>
      <c r="AH20" s="32">
        <f>RANK(AH19,($N$10:$AM$10,$N$19:$AM$19,$N$28:$AM$28,$N$37:$AM$37),1)</f>
        <v>12</v>
      </c>
      <c r="AI20" s="32">
        <f>RANK(AI19,($N$10:$AM$10,$N$19:$AM$19,$N$28:$AM$28,$N$37:$AM$37),1)</f>
        <v>12</v>
      </c>
      <c r="AJ20" s="32">
        <f>RANK(AJ19,($N$10:$AM$10,$N$19:$AM$19,$N$28:$AM$28,$N$37:$AM$37),1)</f>
        <v>12</v>
      </c>
      <c r="AK20" s="32">
        <f>RANK(AK19,($N$10:$AM$10,$N$19:$AM$19,$N$28:$AM$28,$N$37:$AM$37),1)</f>
        <v>12</v>
      </c>
      <c r="AL20" s="32">
        <f>RANK(AL19,($N$10:$AM$10,$N$19:$AM$19,$N$28:$AM$28,$N$37:$AM$37),1)</f>
        <v>12</v>
      </c>
      <c r="AM20" s="32">
        <f>RANK(AM19,($N$10:$AM$10,$N$19:$AM$19,$N$28:$AM$28,$N$37:$AM$37),1)</f>
        <v>12</v>
      </c>
    </row>
    <row r="21" spans="1:39" x14ac:dyDescent="0.3">
      <c r="A21" t="str">
        <f t="shared" si="5"/>
        <v>BWK  1</v>
      </c>
      <c r="B21" s="3">
        <f t="shared" si="6"/>
        <v>18</v>
      </c>
      <c r="C21">
        <v>375</v>
      </c>
      <c r="D21" s="23" t="s">
        <v>1274</v>
      </c>
      <c r="E21" s="1" t="str">
        <f>+VLOOKUP($C21,MasterData!$B$4:$I$1003,2,"false")</f>
        <v>Oliver</v>
      </c>
      <c r="F21" s="1" t="str">
        <f>+VLOOKUP($C21,MasterData!$B$4:$I$1003,3,"false")</f>
        <v>Pritchard</v>
      </c>
      <c r="G21" s="1" t="str">
        <f>+VLOOKUP($C21,MasterData!$B$4:$I$1003,4,"false")</f>
        <v>BWK</v>
      </c>
      <c r="H21" s="1" t="str">
        <f>+VLOOKUP($C21,MasterData!$B$4:$I$1003,5,"False")</f>
        <v>Sen</v>
      </c>
      <c r="I21" s="3" t="str">
        <f>+VLOOKUP($C21,MasterData!$B$4:$I$1003,6,"false")</f>
        <v>M</v>
      </c>
      <c r="J21" s="26" t="str">
        <f t="shared" si="0"/>
        <v>1</v>
      </c>
      <c r="K21" s="1" t="str">
        <f t="shared" si="1"/>
        <v>BWK  1</v>
      </c>
    </row>
    <row r="22" spans="1:39" x14ac:dyDescent="0.3">
      <c r="A22" t="str">
        <f t="shared" si="5"/>
        <v>HBS  3</v>
      </c>
      <c r="B22" s="3">
        <f t="shared" si="6"/>
        <v>19</v>
      </c>
      <c r="C22">
        <v>392</v>
      </c>
      <c r="D22" s="23" t="s">
        <v>1275</v>
      </c>
      <c r="E22" s="1" t="str">
        <f>+VLOOKUP($C22,MasterData!$B$4:$I$1003,2,"false")</f>
        <v>Luke</v>
      </c>
      <c r="F22" s="1" t="str">
        <f>+VLOOKUP($C22,MasterData!$B$4:$I$1003,3,"false")</f>
        <v>Burgess</v>
      </c>
      <c r="G22" s="1" t="str">
        <f>+VLOOKUP($C22,MasterData!$B$4:$I$1003,4,"false")</f>
        <v>HBS</v>
      </c>
      <c r="H22" s="1" t="str">
        <f>+VLOOKUP($C22,MasterData!$B$4:$I$1003,5,"False")</f>
        <v>Sen</v>
      </c>
      <c r="I22" s="3" t="str">
        <f>+VLOOKUP($C22,MasterData!$B$4:$I$1003,6,"false")</f>
        <v>M</v>
      </c>
      <c r="J22" s="26" t="str">
        <f t="shared" si="0"/>
        <v>3</v>
      </c>
      <c r="K22" s="1" t="str">
        <f t="shared" si="1"/>
        <v>HBS  3</v>
      </c>
      <c r="M22">
        <v>13</v>
      </c>
      <c r="N22" s="30" t="str">
        <f t="shared" ref="N22:W27" si="14">+IF(ISNA(VLOOKUP(N$3&amp;"  "&amp;$M22,$A$3:$I$228,2,0)),"",VLOOKUP(N$3&amp;"  "&amp;$M22,$A$3:$I$228,2,0))</f>
        <v/>
      </c>
      <c r="O22" s="30" t="str">
        <f t="shared" si="14"/>
        <v/>
      </c>
      <c r="P22" s="30" t="str">
        <f t="shared" si="14"/>
        <v/>
      </c>
      <c r="Q22" s="30" t="str">
        <f t="shared" si="14"/>
        <v/>
      </c>
      <c r="R22" s="30" t="str">
        <f t="shared" si="14"/>
        <v/>
      </c>
      <c r="S22" s="30">
        <f t="shared" si="14"/>
        <v>67</v>
      </c>
      <c r="T22" s="30" t="str">
        <f t="shared" si="14"/>
        <v/>
      </c>
      <c r="U22" s="30" t="str">
        <f t="shared" si="14"/>
        <v/>
      </c>
      <c r="V22" s="30" t="str">
        <f t="shared" si="14"/>
        <v/>
      </c>
      <c r="W22" s="30" t="str">
        <f t="shared" si="14"/>
        <v/>
      </c>
      <c r="X22" s="30" t="str">
        <f t="shared" ref="X22:AG27" si="15">+IF(ISNA(VLOOKUP(X$3&amp;"  "&amp;$M22,$A$3:$I$228,2,0)),"",VLOOKUP(X$3&amp;"  "&amp;$M22,$A$3:$I$228,2,0))</f>
        <v/>
      </c>
      <c r="Y22" s="30" t="str">
        <f t="shared" si="15"/>
        <v/>
      </c>
      <c r="Z22" s="30">
        <f t="shared" si="15"/>
        <v>88</v>
      </c>
      <c r="AA22" s="30" t="str">
        <f t="shared" si="15"/>
        <v/>
      </c>
      <c r="AB22" s="30" t="str">
        <f t="shared" si="15"/>
        <v/>
      </c>
      <c r="AC22" s="30" t="str">
        <f t="shared" si="15"/>
        <v/>
      </c>
      <c r="AD22" s="30" t="str">
        <f t="shared" si="15"/>
        <v/>
      </c>
      <c r="AE22" s="30" t="str">
        <f t="shared" si="15"/>
        <v/>
      </c>
      <c r="AF22" s="30" t="str">
        <f t="shared" si="15"/>
        <v/>
      </c>
      <c r="AG22" s="30" t="str">
        <f t="shared" si="15"/>
        <v/>
      </c>
      <c r="AH22" s="30" t="str">
        <f t="shared" ref="AH22:AM27" si="16">+IF(ISNA(VLOOKUP(AH$3&amp;"  "&amp;$M22,$A$3:$I$228,2,0)),"",VLOOKUP(AH$3&amp;"  "&amp;$M22,$A$3:$I$228,2,0))</f>
        <v/>
      </c>
      <c r="AI22" s="30" t="str">
        <f t="shared" si="16"/>
        <v/>
      </c>
      <c r="AJ22" s="30" t="str">
        <f t="shared" si="16"/>
        <v/>
      </c>
      <c r="AK22" s="30" t="str">
        <f t="shared" si="16"/>
        <v/>
      </c>
      <c r="AL22" s="30" t="str">
        <f t="shared" si="16"/>
        <v/>
      </c>
      <c r="AM22" s="30" t="str">
        <f t="shared" si="16"/>
        <v/>
      </c>
    </row>
    <row r="23" spans="1:39" x14ac:dyDescent="0.3">
      <c r="A23" t="str">
        <f t="shared" si="5"/>
        <v>LEW  1</v>
      </c>
      <c r="B23" s="3">
        <f t="shared" si="6"/>
        <v>20</v>
      </c>
      <c r="C23">
        <v>361</v>
      </c>
      <c r="D23" s="23" t="s">
        <v>1276</v>
      </c>
      <c r="E23" s="1" t="str">
        <f>+VLOOKUP($C23,MasterData!$B$4:$I$1003,2,"false")</f>
        <v>Ben</v>
      </c>
      <c r="F23" s="1" t="str">
        <f>+VLOOKUP($C23,MasterData!$B$4:$I$1003,3,"false")</f>
        <v>Savill</v>
      </c>
      <c r="G23" s="1" t="str">
        <f>+VLOOKUP($C23,MasterData!$B$4:$I$1003,4,"false")</f>
        <v>LEW</v>
      </c>
      <c r="H23" s="1" t="str">
        <f>+VLOOKUP($C23,MasterData!$B$4:$I$1003,5,"False")</f>
        <v>Sen</v>
      </c>
      <c r="I23" s="3" t="str">
        <f>+VLOOKUP($C23,MasterData!$B$4:$I$1003,6,"false")</f>
        <v>M</v>
      </c>
      <c r="J23" s="26" t="str">
        <f t="shared" si="0"/>
        <v>1</v>
      </c>
      <c r="K23" s="1" t="str">
        <f t="shared" si="1"/>
        <v>LEW  1</v>
      </c>
      <c r="M23">
        <f>+M22+1</f>
        <v>14</v>
      </c>
      <c r="N23" s="30" t="str">
        <f t="shared" si="14"/>
        <v/>
      </c>
      <c r="O23" s="30" t="str">
        <f t="shared" si="14"/>
        <v/>
      </c>
      <c r="P23" s="30" t="str">
        <f t="shared" si="14"/>
        <v/>
      </c>
      <c r="Q23" s="30" t="str">
        <f t="shared" si="14"/>
        <v/>
      </c>
      <c r="R23" s="30" t="str">
        <f t="shared" si="14"/>
        <v/>
      </c>
      <c r="S23" s="30">
        <f t="shared" si="14"/>
        <v>69</v>
      </c>
      <c r="T23" s="30" t="str">
        <f t="shared" si="14"/>
        <v/>
      </c>
      <c r="U23" s="30" t="str">
        <f t="shared" si="14"/>
        <v/>
      </c>
      <c r="V23" s="30" t="str">
        <f t="shared" si="14"/>
        <v/>
      </c>
      <c r="W23" s="30" t="str">
        <f t="shared" si="14"/>
        <v/>
      </c>
      <c r="X23" s="30" t="str">
        <f t="shared" si="15"/>
        <v/>
      </c>
      <c r="Y23" s="30" t="str">
        <f t="shared" si="15"/>
        <v/>
      </c>
      <c r="Z23" s="30" t="str">
        <f t="shared" si="15"/>
        <v/>
      </c>
      <c r="AA23" s="30" t="str">
        <f t="shared" si="15"/>
        <v/>
      </c>
      <c r="AB23" s="30" t="str">
        <f t="shared" si="15"/>
        <v/>
      </c>
      <c r="AC23" s="30" t="str">
        <f t="shared" si="15"/>
        <v/>
      </c>
      <c r="AD23" s="30" t="str">
        <f t="shared" si="15"/>
        <v/>
      </c>
      <c r="AE23" s="30" t="str">
        <f t="shared" si="15"/>
        <v/>
      </c>
      <c r="AF23" s="30" t="str">
        <f t="shared" si="15"/>
        <v/>
      </c>
      <c r="AG23" s="30" t="str">
        <f t="shared" si="15"/>
        <v/>
      </c>
      <c r="AH23" s="30" t="str">
        <f t="shared" si="16"/>
        <v/>
      </c>
      <c r="AI23" s="30" t="str">
        <f t="shared" si="16"/>
        <v/>
      </c>
      <c r="AJ23" s="30" t="str">
        <f t="shared" si="16"/>
        <v/>
      </c>
      <c r="AK23" s="30" t="str">
        <f t="shared" si="16"/>
        <v/>
      </c>
      <c r="AL23" s="30" t="str">
        <f t="shared" si="16"/>
        <v/>
      </c>
      <c r="AM23" s="30" t="str">
        <f t="shared" si="16"/>
        <v/>
      </c>
    </row>
    <row r="24" spans="1:39" x14ac:dyDescent="0.3">
      <c r="A24" t="str">
        <f t="shared" si="5"/>
        <v>CRA  2</v>
      </c>
      <c r="B24" s="3">
        <f t="shared" si="6"/>
        <v>21</v>
      </c>
      <c r="C24">
        <v>407</v>
      </c>
      <c r="D24" s="23" t="s">
        <v>1277</v>
      </c>
      <c r="E24" s="1" t="str">
        <f>+VLOOKUP($C24,MasterData!$B$4:$I$1003,2,"false")</f>
        <v>Kieran</v>
      </c>
      <c r="F24" s="1" t="str">
        <f>+VLOOKUP($C24,MasterData!$B$4:$I$1003,3,"false")</f>
        <v>Barnes</v>
      </c>
      <c r="G24" s="1" t="str">
        <f>+VLOOKUP($C24,MasterData!$B$4:$I$1003,4,"false")</f>
        <v>CRA</v>
      </c>
      <c r="H24" s="1" t="str">
        <f>+VLOOKUP($C24,MasterData!$B$4:$I$1003,5,"False")</f>
        <v>Sen</v>
      </c>
      <c r="I24" s="3" t="str">
        <f>+VLOOKUP($C24,MasterData!$B$4:$I$1003,6,"false")</f>
        <v>M</v>
      </c>
      <c r="J24" s="26" t="str">
        <f t="shared" si="0"/>
        <v>2</v>
      </c>
      <c r="K24" s="1" t="str">
        <f t="shared" si="1"/>
        <v>CRA  2</v>
      </c>
      <c r="M24">
        <f t="shared" ref="M24:M27" si="17">+M23+1</f>
        <v>15</v>
      </c>
      <c r="N24" s="30" t="str">
        <f t="shared" si="14"/>
        <v/>
      </c>
      <c r="O24" s="30" t="str">
        <f t="shared" si="14"/>
        <v/>
      </c>
      <c r="P24" s="30" t="str">
        <f t="shared" si="14"/>
        <v/>
      </c>
      <c r="Q24" s="30" t="str">
        <f t="shared" si="14"/>
        <v/>
      </c>
      <c r="R24" s="30" t="str">
        <f t="shared" si="14"/>
        <v/>
      </c>
      <c r="S24" s="30">
        <f t="shared" si="14"/>
        <v>70</v>
      </c>
      <c r="T24" s="30" t="str">
        <f t="shared" si="14"/>
        <v/>
      </c>
      <c r="U24" s="30" t="str">
        <f t="shared" si="14"/>
        <v/>
      </c>
      <c r="V24" s="30" t="str">
        <f t="shared" si="14"/>
        <v/>
      </c>
      <c r="W24" s="30" t="str">
        <f t="shared" si="14"/>
        <v/>
      </c>
      <c r="X24" s="30" t="str">
        <f t="shared" si="15"/>
        <v/>
      </c>
      <c r="Y24" s="30" t="str">
        <f t="shared" si="15"/>
        <v/>
      </c>
      <c r="Z24" s="30" t="str">
        <f t="shared" si="15"/>
        <v/>
      </c>
      <c r="AA24" s="30" t="str">
        <f t="shared" si="15"/>
        <v/>
      </c>
      <c r="AB24" s="30" t="str">
        <f t="shared" si="15"/>
        <v/>
      </c>
      <c r="AC24" s="30" t="str">
        <f t="shared" si="15"/>
        <v/>
      </c>
      <c r="AD24" s="30" t="str">
        <f t="shared" si="15"/>
        <v/>
      </c>
      <c r="AE24" s="30" t="str">
        <f t="shared" si="15"/>
        <v/>
      </c>
      <c r="AF24" s="30" t="str">
        <f t="shared" si="15"/>
        <v/>
      </c>
      <c r="AG24" s="30" t="str">
        <f t="shared" si="15"/>
        <v/>
      </c>
      <c r="AH24" s="30" t="str">
        <f t="shared" si="16"/>
        <v/>
      </c>
      <c r="AI24" s="30" t="str">
        <f t="shared" si="16"/>
        <v/>
      </c>
      <c r="AJ24" s="30" t="str">
        <f t="shared" si="16"/>
        <v/>
      </c>
      <c r="AK24" s="30" t="str">
        <f t="shared" si="16"/>
        <v/>
      </c>
      <c r="AL24" s="30" t="str">
        <f t="shared" si="16"/>
        <v/>
      </c>
      <c r="AM24" s="30" t="str">
        <f t="shared" si="16"/>
        <v/>
      </c>
    </row>
    <row r="25" spans="1:39" x14ac:dyDescent="0.3">
      <c r="A25" t="str">
        <f t="shared" si="5"/>
        <v>B&amp;H  7</v>
      </c>
      <c r="B25" s="3">
        <f t="shared" si="6"/>
        <v>22</v>
      </c>
      <c r="C25">
        <v>422</v>
      </c>
      <c r="D25" s="23" t="s">
        <v>1278</v>
      </c>
      <c r="E25" s="1" t="str">
        <f>+VLOOKUP($C25,MasterData!$B$4:$I$1003,2,"false")</f>
        <v>James</v>
      </c>
      <c r="F25" s="1" t="str">
        <f>+VLOOKUP($C25,MasterData!$B$4:$I$1003,3,"false")</f>
        <v>Turner</v>
      </c>
      <c r="G25" s="1" t="str">
        <f>+VLOOKUP($C25,MasterData!$B$4:$I$1003,4,"false")</f>
        <v>B&amp;H</v>
      </c>
      <c r="H25" s="1" t="str">
        <f>+VLOOKUP($C25,MasterData!$B$4:$I$1003,5,"False")</f>
        <v>Sen</v>
      </c>
      <c r="I25" s="3" t="str">
        <f>+VLOOKUP($C25,MasterData!$B$4:$I$1003,6,"false")</f>
        <v>M</v>
      </c>
      <c r="J25" s="26" t="str">
        <f t="shared" si="0"/>
        <v>7</v>
      </c>
      <c r="K25" s="1" t="str">
        <f t="shared" si="1"/>
        <v>B&amp;H  7</v>
      </c>
      <c r="M25">
        <f t="shared" si="17"/>
        <v>16</v>
      </c>
      <c r="N25" s="30" t="str">
        <f t="shared" si="14"/>
        <v/>
      </c>
      <c r="O25" s="30" t="str">
        <f t="shared" si="14"/>
        <v/>
      </c>
      <c r="P25" s="30" t="str">
        <f t="shared" si="14"/>
        <v/>
      </c>
      <c r="Q25" s="30" t="str">
        <f t="shared" si="14"/>
        <v/>
      </c>
      <c r="R25" s="30" t="str">
        <f t="shared" si="14"/>
        <v/>
      </c>
      <c r="S25" s="30">
        <f t="shared" si="14"/>
        <v>73</v>
      </c>
      <c r="T25" s="30" t="str">
        <f t="shared" si="14"/>
        <v/>
      </c>
      <c r="U25" s="30" t="str">
        <f t="shared" si="14"/>
        <v/>
      </c>
      <c r="V25" s="30" t="str">
        <f t="shared" si="14"/>
        <v/>
      </c>
      <c r="W25" s="30" t="str">
        <f t="shared" si="14"/>
        <v/>
      </c>
      <c r="X25" s="30" t="str">
        <f t="shared" si="15"/>
        <v/>
      </c>
      <c r="Y25" s="30" t="str">
        <f t="shared" si="15"/>
        <v/>
      </c>
      <c r="Z25" s="30" t="str">
        <f t="shared" si="15"/>
        <v/>
      </c>
      <c r="AA25" s="30" t="str">
        <f t="shared" si="15"/>
        <v/>
      </c>
      <c r="AB25" s="30" t="str">
        <f t="shared" si="15"/>
        <v/>
      </c>
      <c r="AC25" s="30" t="str">
        <f t="shared" si="15"/>
        <v/>
      </c>
      <c r="AD25" s="30" t="str">
        <f t="shared" si="15"/>
        <v/>
      </c>
      <c r="AE25" s="30" t="str">
        <f t="shared" si="15"/>
        <v/>
      </c>
      <c r="AF25" s="30" t="str">
        <f t="shared" si="15"/>
        <v/>
      </c>
      <c r="AG25" s="30" t="str">
        <f t="shared" si="15"/>
        <v/>
      </c>
      <c r="AH25" s="30" t="str">
        <f t="shared" si="16"/>
        <v/>
      </c>
      <c r="AI25" s="30" t="str">
        <f t="shared" si="16"/>
        <v/>
      </c>
      <c r="AJ25" s="30" t="str">
        <f t="shared" si="16"/>
        <v/>
      </c>
      <c r="AK25" s="30" t="str">
        <f t="shared" si="16"/>
        <v/>
      </c>
      <c r="AL25" s="30" t="str">
        <f t="shared" si="16"/>
        <v/>
      </c>
      <c r="AM25" s="30" t="str">
        <f t="shared" si="16"/>
        <v/>
      </c>
    </row>
    <row r="26" spans="1:39" x14ac:dyDescent="0.3">
      <c r="A26" t="str">
        <f t="shared" si="5"/>
        <v>HBS  4</v>
      </c>
      <c r="B26" s="3">
        <f t="shared" si="6"/>
        <v>23</v>
      </c>
      <c r="C26">
        <v>384</v>
      </c>
      <c r="D26" s="23" t="s">
        <v>1279</v>
      </c>
      <c r="E26" s="1" t="str">
        <f>+VLOOKUP($C26,MasterData!$B$4:$I$1003,2,"false")</f>
        <v>Neil</v>
      </c>
      <c r="F26" s="1" t="str">
        <f>+VLOOKUP($C26,MasterData!$B$4:$I$1003,3,"false")</f>
        <v>Boniface</v>
      </c>
      <c r="G26" s="1" t="str">
        <f>+VLOOKUP($C26,MasterData!$B$4:$I$1003,4,"false")</f>
        <v>HBS</v>
      </c>
      <c r="H26" s="1" t="str">
        <f>+VLOOKUP($C26,MasterData!$B$4:$I$1003,5,"False")</f>
        <v>Sen</v>
      </c>
      <c r="I26" s="3" t="str">
        <f>+VLOOKUP($C26,MasterData!$B$4:$I$1003,6,"false")</f>
        <v>M</v>
      </c>
      <c r="J26" s="26" t="str">
        <f t="shared" si="0"/>
        <v>4</v>
      </c>
      <c r="K26" s="1" t="str">
        <f t="shared" si="1"/>
        <v>HBS  4</v>
      </c>
      <c r="M26">
        <f t="shared" si="17"/>
        <v>17</v>
      </c>
      <c r="N26" s="30" t="str">
        <f t="shared" si="14"/>
        <v/>
      </c>
      <c r="O26" s="30" t="str">
        <f t="shared" si="14"/>
        <v/>
      </c>
      <c r="P26" s="30" t="str">
        <f t="shared" si="14"/>
        <v/>
      </c>
      <c r="Q26" s="30" t="str">
        <f t="shared" si="14"/>
        <v/>
      </c>
      <c r="R26" s="30" t="str">
        <f t="shared" si="14"/>
        <v/>
      </c>
      <c r="S26" s="30">
        <f t="shared" si="14"/>
        <v>76</v>
      </c>
      <c r="T26" s="30" t="str">
        <f t="shared" si="14"/>
        <v/>
      </c>
      <c r="U26" s="30" t="str">
        <f t="shared" si="14"/>
        <v/>
      </c>
      <c r="V26" s="30" t="str">
        <f t="shared" si="14"/>
        <v/>
      </c>
      <c r="W26" s="30" t="str">
        <f t="shared" si="14"/>
        <v/>
      </c>
      <c r="X26" s="30" t="str">
        <f t="shared" si="15"/>
        <v/>
      </c>
      <c r="Y26" s="30" t="str">
        <f t="shared" si="15"/>
        <v/>
      </c>
      <c r="Z26" s="30" t="str">
        <f t="shared" si="15"/>
        <v/>
      </c>
      <c r="AA26" s="30" t="str">
        <f t="shared" si="15"/>
        <v/>
      </c>
      <c r="AB26" s="30" t="str">
        <f t="shared" si="15"/>
        <v/>
      </c>
      <c r="AC26" s="30" t="str">
        <f t="shared" si="15"/>
        <v/>
      </c>
      <c r="AD26" s="30" t="str">
        <f t="shared" si="15"/>
        <v/>
      </c>
      <c r="AE26" s="30" t="str">
        <f t="shared" si="15"/>
        <v/>
      </c>
      <c r="AF26" s="30" t="str">
        <f t="shared" si="15"/>
        <v/>
      </c>
      <c r="AG26" s="30" t="str">
        <f t="shared" si="15"/>
        <v/>
      </c>
      <c r="AH26" s="30" t="str">
        <f t="shared" si="16"/>
        <v/>
      </c>
      <c r="AI26" s="30" t="str">
        <f t="shared" si="16"/>
        <v/>
      </c>
      <c r="AJ26" s="30" t="str">
        <f t="shared" si="16"/>
        <v/>
      </c>
      <c r="AK26" s="30" t="str">
        <f t="shared" si="16"/>
        <v/>
      </c>
      <c r="AL26" s="30" t="str">
        <f t="shared" si="16"/>
        <v/>
      </c>
      <c r="AM26" s="30" t="str">
        <f t="shared" si="16"/>
        <v/>
      </c>
    </row>
    <row r="27" spans="1:39" x14ac:dyDescent="0.3">
      <c r="A27" t="str">
        <f t="shared" si="5"/>
        <v>PHX  6</v>
      </c>
      <c r="B27" s="3">
        <f t="shared" si="6"/>
        <v>24</v>
      </c>
      <c r="C27">
        <v>346</v>
      </c>
      <c r="D27" s="23" t="s">
        <v>1280</v>
      </c>
      <c r="E27" s="1" t="str">
        <f>+VLOOKUP($C27,MasterData!$B$4:$I$1003,2,"false")</f>
        <v>Simon</v>
      </c>
      <c r="F27" s="1" t="str">
        <f>+VLOOKUP($C27,MasterData!$B$4:$I$1003,3,"false")</f>
        <v>Heath</v>
      </c>
      <c r="G27" s="1" t="str">
        <f>+VLOOKUP($C27,MasterData!$B$4:$I$1003,4,"false")</f>
        <v>PHX</v>
      </c>
      <c r="H27" s="1" t="str">
        <f>+VLOOKUP($C27,MasterData!$B$4:$I$1003,5,"False")</f>
        <v>Sen</v>
      </c>
      <c r="I27" s="3" t="str">
        <f>+VLOOKUP($C27,MasterData!$B$4:$I$1003,6,"false")</f>
        <v>M</v>
      </c>
      <c r="J27" s="26" t="str">
        <f t="shared" si="0"/>
        <v>6</v>
      </c>
      <c r="K27" s="1" t="str">
        <f t="shared" si="1"/>
        <v>PHX  6</v>
      </c>
      <c r="M27">
        <f t="shared" si="17"/>
        <v>18</v>
      </c>
      <c r="N27" s="30" t="str">
        <f t="shared" si="14"/>
        <v/>
      </c>
      <c r="O27" s="30" t="str">
        <f t="shared" si="14"/>
        <v/>
      </c>
      <c r="P27" s="30" t="str">
        <f t="shared" si="14"/>
        <v/>
      </c>
      <c r="Q27" s="30" t="str">
        <f t="shared" si="14"/>
        <v/>
      </c>
      <c r="R27" s="30" t="str">
        <f t="shared" si="14"/>
        <v/>
      </c>
      <c r="S27" s="30" t="str">
        <f t="shared" si="14"/>
        <v/>
      </c>
      <c r="T27" s="30" t="str">
        <f t="shared" si="14"/>
        <v/>
      </c>
      <c r="U27" s="30" t="str">
        <f t="shared" si="14"/>
        <v/>
      </c>
      <c r="V27" s="30" t="str">
        <f t="shared" si="14"/>
        <v/>
      </c>
      <c r="W27" s="30" t="str">
        <f t="shared" si="14"/>
        <v/>
      </c>
      <c r="X27" s="30" t="str">
        <f t="shared" si="15"/>
        <v/>
      </c>
      <c r="Y27" s="30" t="str">
        <f t="shared" si="15"/>
        <v/>
      </c>
      <c r="Z27" s="30" t="str">
        <f t="shared" si="15"/>
        <v/>
      </c>
      <c r="AA27" s="30" t="str">
        <f t="shared" si="15"/>
        <v/>
      </c>
      <c r="AB27" s="30" t="str">
        <f t="shared" si="15"/>
        <v/>
      </c>
      <c r="AC27" s="30" t="str">
        <f t="shared" si="15"/>
        <v/>
      </c>
      <c r="AD27" s="30" t="str">
        <f t="shared" si="15"/>
        <v/>
      </c>
      <c r="AE27" s="30" t="str">
        <f t="shared" si="15"/>
        <v/>
      </c>
      <c r="AF27" s="30" t="str">
        <f t="shared" si="15"/>
        <v/>
      </c>
      <c r="AG27" s="30" t="str">
        <f t="shared" si="15"/>
        <v/>
      </c>
      <c r="AH27" s="30" t="str">
        <f t="shared" si="16"/>
        <v/>
      </c>
      <c r="AI27" s="30" t="str">
        <f t="shared" si="16"/>
        <v/>
      </c>
      <c r="AJ27" s="30" t="str">
        <f t="shared" si="16"/>
        <v/>
      </c>
      <c r="AK27" s="30" t="str">
        <f t="shared" si="16"/>
        <v/>
      </c>
      <c r="AL27" s="30" t="str">
        <f t="shared" si="16"/>
        <v/>
      </c>
      <c r="AM27" s="30" t="str">
        <f t="shared" si="16"/>
        <v/>
      </c>
    </row>
    <row r="28" spans="1:39" x14ac:dyDescent="0.3">
      <c r="A28" t="str">
        <f t="shared" si="5"/>
        <v>HAS  1</v>
      </c>
      <c r="B28" s="3">
        <f t="shared" si="6"/>
        <v>25</v>
      </c>
      <c r="C28">
        <v>442</v>
      </c>
      <c r="D28" s="23" t="s">
        <v>1281</v>
      </c>
      <c r="E28" s="1" t="str">
        <f>+VLOOKUP($C28,MasterData!$B$4:$I$1003,2,"false")</f>
        <v>Rhys</v>
      </c>
      <c r="F28" s="1" t="str">
        <f>+VLOOKUP($C28,MasterData!$B$4:$I$1003,3,"false")</f>
        <v>Boorman</v>
      </c>
      <c r="G28" s="1" t="str">
        <f>+VLOOKUP($C28,MasterData!$B$4:$I$1003,4,"false")</f>
        <v>HAS</v>
      </c>
      <c r="H28" s="1" t="str">
        <f>+VLOOKUP($C28,MasterData!$B$4:$I$1003,5,"False")</f>
        <v>Sen</v>
      </c>
      <c r="I28" s="3" t="str">
        <f>+VLOOKUP($C28,MasterData!$B$4:$I$1003,6,"false")</f>
        <v>M</v>
      </c>
      <c r="J28" s="26" t="str">
        <f t="shared" si="0"/>
        <v>1</v>
      </c>
      <c r="K28" s="1" t="str">
        <f t="shared" si="1"/>
        <v>HAS  1</v>
      </c>
      <c r="M28" s="12" t="s">
        <v>378</v>
      </c>
      <c r="N28" s="31">
        <f>IF(N27="",1000,SUM(N22:N27))</f>
        <v>1000</v>
      </c>
      <c r="O28" s="31">
        <f t="shared" ref="O28:AM28" si="18">IF(O27="",1000,SUM(O22:O27))</f>
        <v>1000</v>
      </c>
      <c r="P28" s="31">
        <f t="shared" si="18"/>
        <v>1000</v>
      </c>
      <c r="Q28" s="31">
        <f t="shared" si="18"/>
        <v>1000</v>
      </c>
      <c r="R28" s="31">
        <f t="shared" si="18"/>
        <v>1000</v>
      </c>
      <c r="S28" s="31">
        <f t="shared" si="18"/>
        <v>1000</v>
      </c>
      <c r="T28" s="31">
        <f t="shared" si="18"/>
        <v>1000</v>
      </c>
      <c r="U28" s="31">
        <f t="shared" si="18"/>
        <v>1000</v>
      </c>
      <c r="V28" s="31">
        <f t="shared" si="18"/>
        <v>1000</v>
      </c>
      <c r="W28" s="31">
        <f t="shared" si="18"/>
        <v>1000</v>
      </c>
      <c r="X28" s="31">
        <f t="shared" si="18"/>
        <v>1000</v>
      </c>
      <c r="Y28" s="31">
        <f t="shared" si="18"/>
        <v>1000</v>
      </c>
      <c r="Z28" s="31">
        <f t="shared" si="18"/>
        <v>1000</v>
      </c>
      <c r="AA28" s="31">
        <f t="shared" si="18"/>
        <v>1000</v>
      </c>
      <c r="AB28" s="31">
        <f t="shared" si="18"/>
        <v>1000</v>
      </c>
      <c r="AC28" s="31">
        <f t="shared" si="18"/>
        <v>1000</v>
      </c>
      <c r="AD28" s="31">
        <f t="shared" si="18"/>
        <v>1000</v>
      </c>
      <c r="AE28" s="31">
        <f t="shared" si="18"/>
        <v>1000</v>
      </c>
      <c r="AF28" s="31">
        <f t="shared" si="18"/>
        <v>1000</v>
      </c>
      <c r="AG28" s="31">
        <f t="shared" si="18"/>
        <v>1000</v>
      </c>
      <c r="AH28" s="31">
        <f t="shared" si="18"/>
        <v>1000</v>
      </c>
      <c r="AI28" s="31">
        <f t="shared" si="18"/>
        <v>1000</v>
      </c>
      <c r="AJ28" s="31">
        <f t="shared" si="18"/>
        <v>1000</v>
      </c>
      <c r="AK28" s="31">
        <f t="shared" si="18"/>
        <v>1000</v>
      </c>
      <c r="AL28" s="31">
        <f t="shared" si="18"/>
        <v>1000</v>
      </c>
      <c r="AM28" s="31">
        <f t="shared" si="18"/>
        <v>1000</v>
      </c>
    </row>
    <row r="29" spans="1:39" x14ac:dyDescent="0.3">
      <c r="A29" t="str">
        <f t="shared" si="5"/>
        <v>B&amp;H  8</v>
      </c>
      <c r="B29" s="3">
        <f t="shared" si="6"/>
        <v>26</v>
      </c>
      <c r="C29">
        <v>350</v>
      </c>
      <c r="D29" s="23" t="s">
        <v>1282</v>
      </c>
      <c r="E29" s="1" t="str">
        <f>+VLOOKUP($C29,MasterData!$B$4:$I$1003,2,"false")</f>
        <v>Craig</v>
      </c>
      <c r="F29" s="1" t="str">
        <f>+VLOOKUP($C29,MasterData!$B$4:$I$1003,3,"false")</f>
        <v>Halsey</v>
      </c>
      <c r="G29" s="1" t="str">
        <f>+VLOOKUP($C29,MasterData!$B$4:$I$1003,4,"false")</f>
        <v>B&amp;H</v>
      </c>
      <c r="H29" s="1" t="str">
        <f>+VLOOKUP($C29,MasterData!$B$4:$I$1003,5,"False")</f>
        <v>Sen</v>
      </c>
      <c r="I29" s="3" t="str">
        <f>+VLOOKUP($C29,MasterData!$B$4:$I$1003,6,"false")</f>
        <v>M</v>
      </c>
      <c r="J29" s="26" t="str">
        <f t="shared" si="0"/>
        <v>8</v>
      </c>
      <c r="K29" s="1" t="str">
        <f t="shared" si="1"/>
        <v>B&amp;H  8</v>
      </c>
      <c r="M29" s="12" t="s">
        <v>163</v>
      </c>
      <c r="N29" s="32">
        <f>RANK(N28,($N$10:$AM$10,$N$19:$AM$19,$N$28:$AM$28,$N$37:$AM$37),1)</f>
        <v>12</v>
      </c>
      <c r="O29" s="32">
        <f>RANK(O28,($N$10:$AM$10,$N$19:$AM$19,$N$28:$AM$28,$N$37:$AM$37),1)</f>
        <v>12</v>
      </c>
      <c r="P29" s="32">
        <f>RANK(P28,($N$10:$AM$10,$N$19:$AM$19,$N$28:$AM$28,$N$37:$AM$37),1)</f>
        <v>12</v>
      </c>
      <c r="Q29" s="32">
        <f>RANK(Q28,($N$10:$AM$10,$N$19:$AM$19,$N$28:$AM$28,$N$37:$AM$37),1)</f>
        <v>12</v>
      </c>
      <c r="R29" s="32">
        <f>RANK(R28,($N$10:$AM$10,$N$19:$AM$19,$N$28:$AM$28,$N$37:$AM$37),1)</f>
        <v>12</v>
      </c>
      <c r="S29" s="32">
        <f>RANK(S28,($N$10:$AM$10,$N$19:$AM$19,$N$28:$AM$28,$N$37:$AM$37),1)</f>
        <v>12</v>
      </c>
      <c r="T29" s="32">
        <f>RANK(T28,($N$10:$AM$10,$N$19:$AM$19,$N$28:$AM$28,$N$37:$AM$37),1)</f>
        <v>12</v>
      </c>
      <c r="U29" s="32">
        <f>RANK(U28,($N$10:$AM$10,$N$19:$AM$19,$N$28:$AM$28,$N$37:$AM$37),1)</f>
        <v>12</v>
      </c>
      <c r="V29" s="32">
        <f>RANK(V28,($N$10:$AM$10,$N$19:$AM$19,$N$28:$AM$28,$N$37:$AM$37),1)</f>
        <v>12</v>
      </c>
      <c r="W29" s="32">
        <f>RANK(W28,($N$10:$AM$10,$N$19:$AM$19,$N$28:$AM$28,$N$37:$AM$37),1)</f>
        <v>12</v>
      </c>
      <c r="X29" s="32">
        <f>RANK(X28,($N$10:$AM$10,$N$19:$AM$19,$N$28:$AM$28,$N$37:$AM$37),1)</f>
        <v>12</v>
      </c>
      <c r="Y29" s="32">
        <f>RANK(Y28,($N$10:$AM$10,$N$19:$AM$19,$N$28:$AM$28,$N$37:$AM$37),1)</f>
        <v>12</v>
      </c>
      <c r="Z29" s="32">
        <f>RANK(Z28,($N$10:$AM$10,$N$19:$AM$19,$N$28:$AM$28,$N$37:$AM$37),1)</f>
        <v>12</v>
      </c>
      <c r="AA29" s="32">
        <f>RANK(AA28,($N$10:$AM$10,$N$19:$AM$19,$N$28:$AM$28,$N$37:$AM$37),1)</f>
        <v>12</v>
      </c>
      <c r="AB29" s="32">
        <f>RANK(AB28,($N$10:$AM$10,$N$19:$AM$19,$N$28:$AM$28,$N$37:$AM$37),1)</f>
        <v>12</v>
      </c>
      <c r="AC29" s="32">
        <f>RANK(AC28,($N$10:$AM$10,$N$19:$AM$19,$N$28:$AM$28,$N$37:$AM$37),1)</f>
        <v>12</v>
      </c>
      <c r="AD29" s="32">
        <f>RANK(AD28,($N$10:$AM$10,$N$19:$AM$19,$N$28:$AM$28,$N$37:$AM$37),1)</f>
        <v>12</v>
      </c>
      <c r="AE29" s="32">
        <f>RANK(AE28,($N$10:$AM$10,$N$19:$AM$19,$N$28:$AM$28,$N$37:$AM$37),1)</f>
        <v>12</v>
      </c>
      <c r="AF29" s="32">
        <f>RANK(AF28,($N$10:$AM$10,$N$19:$AM$19,$N$28:$AM$28,$N$37:$AM$37),1)</f>
        <v>12</v>
      </c>
      <c r="AG29" s="32">
        <f>RANK(AG28,($N$10:$AM$10,$N$19:$AM$19,$N$28:$AM$28,$N$37:$AM$37),1)</f>
        <v>12</v>
      </c>
      <c r="AH29" s="32">
        <f>RANK(AH28,($N$10:$AM$10,$N$19:$AM$19,$N$28:$AM$28,$N$37:$AM$37),1)</f>
        <v>12</v>
      </c>
      <c r="AI29" s="32">
        <f>RANK(AI28,($N$10:$AM$10,$N$19:$AM$19,$N$28:$AM$28,$N$37:$AM$37),1)</f>
        <v>12</v>
      </c>
      <c r="AJ29" s="32">
        <f>RANK(AJ28,($N$10:$AM$10,$N$19:$AM$19,$N$28:$AM$28,$N$37:$AM$37),1)</f>
        <v>12</v>
      </c>
      <c r="AK29" s="32">
        <f>RANK(AK28,($N$10:$AM$10,$N$19:$AM$19,$N$28:$AM$28,$N$37:$AM$37),1)</f>
        <v>12</v>
      </c>
      <c r="AL29" s="32">
        <f>RANK(AL28,($N$10:$AM$10,$N$19:$AM$19,$N$28:$AM$28,$N$37:$AM$37),1)</f>
        <v>12</v>
      </c>
      <c r="AM29" s="32">
        <f>RANK(AM28,($N$10:$AM$10,$N$19:$AM$19,$N$28:$AM$28,$N$37:$AM$37),1)</f>
        <v>12</v>
      </c>
    </row>
    <row r="30" spans="1:39" x14ac:dyDescent="0.3">
      <c r="A30" t="str">
        <f t="shared" si="5"/>
        <v>HBS  5</v>
      </c>
      <c r="B30" s="3">
        <f t="shared" si="6"/>
        <v>27</v>
      </c>
      <c r="C30">
        <v>433</v>
      </c>
      <c r="D30" s="23" t="s">
        <v>1283</v>
      </c>
      <c r="E30" s="1" t="str">
        <f>+VLOOKUP($C30,MasterData!$B$4:$I$1003,2,"false")</f>
        <v>Bradley</v>
      </c>
      <c r="F30" s="1" t="str">
        <f>+VLOOKUP($C30,MasterData!$B$4:$I$1003,3,"false")</f>
        <v>Burke</v>
      </c>
      <c r="G30" s="1" t="str">
        <f>+VLOOKUP($C30,MasterData!$B$4:$I$1003,4,"false")</f>
        <v>HBS</v>
      </c>
      <c r="H30" s="1" t="str">
        <f>+VLOOKUP($C30,MasterData!$B$4:$I$1003,5,"False")</f>
        <v>Sen</v>
      </c>
      <c r="I30" s="3" t="str">
        <f>+VLOOKUP($C30,MasterData!$B$4:$I$1003,6,"false")</f>
        <v>M</v>
      </c>
      <c r="J30" s="26" t="str">
        <f t="shared" si="0"/>
        <v>5</v>
      </c>
      <c r="K30" s="1" t="str">
        <f t="shared" si="1"/>
        <v>HBS  5</v>
      </c>
    </row>
    <row r="31" spans="1:39" x14ac:dyDescent="0.3">
      <c r="A31" t="str">
        <f t="shared" si="5"/>
        <v>B&amp;H  9</v>
      </c>
      <c r="B31" s="3">
        <f t="shared" si="6"/>
        <v>28</v>
      </c>
      <c r="C31">
        <v>404</v>
      </c>
      <c r="D31" s="23" t="s">
        <v>1284</v>
      </c>
      <c r="E31" s="1" t="str">
        <f>+VLOOKUP($C31,MasterData!$B$4:$I$1003,2,"false")</f>
        <v>James</v>
      </c>
      <c r="F31" s="1" t="str">
        <f>+VLOOKUP($C31,MasterData!$B$4:$I$1003,3,"false")</f>
        <v>Dicks</v>
      </c>
      <c r="G31" s="1" t="str">
        <f>+VLOOKUP($C31,MasterData!$B$4:$I$1003,4,"false")</f>
        <v>B&amp;H</v>
      </c>
      <c r="H31" s="1" t="str">
        <f>+VLOOKUP($C31,MasterData!$B$4:$I$1003,5,"False")</f>
        <v>Sen</v>
      </c>
      <c r="I31" s="3" t="str">
        <f>+VLOOKUP($C31,MasterData!$B$4:$I$1003,6,"false")</f>
        <v>M</v>
      </c>
      <c r="J31" s="26" t="str">
        <f t="shared" si="0"/>
        <v>9</v>
      </c>
      <c r="K31" s="1" t="str">
        <f t="shared" si="1"/>
        <v>B&amp;H  9</v>
      </c>
      <c r="M31">
        <v>19</v>
      </c>
      <c r="N31" s="30" t="str">
        <f t="shared" ref="N31:W36" si="19">+IF(ISNA(VLOOKUP(N$3&amp;"  "&amp;$M31,$A$3:$I$228,2,0)),"",VLOOKUP(N$3&amp;"  "&amp;$M31,$A$3:$I$228,2,0))</f>
        <v/>
      </c>
      <c r="O31" s="30" t="str">
        <f t="shared" si="19"/>
        <v/>
      </c>
      <c r="P31" s="30" t="str">
        <f t="shared" si="19"/>
        <v/>
      </c>
      <c r="Q31" s="30" t="str">
        <f t="shared" si="19"/>
        <v/>
      </c>
      <c r="R31" s="30" t="str">
        <f t="shared" si="19"/>
        <v/>
      </c>
      <c r="S31" s="30" t="str">
        <f t="shared" si="19"/>
        <v/>
      </c>
      <c r="T31" s="30" t="str">
        <f t="shared" si="19"/>
        <v/>
      </c>
      <c r="U31" s="30" t="str">
        <f t="shared" si="19"/>
        <v/>
      </c>
      <c r="V31" s="30" t="str">
        <f t="shared" si="19"/>
        <v/>
      </c>
      <c r="W31" s="30" t="str">
        <f t="shared" si="19"/>
        <v/>
      </c>
      <c r="X31" s="30" t="str">
        <f t="shared" ref="X31:AG36" si="20">+IF(ISNA(VLOOKUP(X$3&amp;"  "&amp;$M31,$A$3:$I$228,2,0)),"",VLOOKUP(X$3&amp;"  "&amp;$M31,$A$3:$I$228,2,0))</f>
        <v/>
      </c>
      <c r="Y31" s="30" t="str">
        <f t="shared" si="20"/>
        <v/>
      </c>
      <c r="Z31" s="30" t="str">
        <f t="shared" si="20"/>
        <v/>
      </c>
      <c r="AA31" s="30" t="str">
        <f t="shared" si="20"/>
        <v/>
      </c>
      <c r="AB31" s="30" t="str">
        <f t="shared" si="20"/>
        <v/>
      </c>
      <c r="AC31" s="30" t="str">
        <f t="shared" si="20"/>
        <v/>
      </c>
      <c r="AD31" s="30" t="str">
        <f t="shared" si="20"/>
        <v/>
      </c>
      <c r="AE31" s="30" t="str">
        <f t="shared" si="20"/>
        <v/>
      </c>
      <c r="AF31" s="30" t="str">
        <f t="shared" si="20"/>
        <v/>
      </c>
      <c r="AG31" s="30" t="str">
        <f t="shared" si="20"/>
        <v/>
      </c>
      <c r="AH31" s="30" t="str">
        <f t="shared" ref="AH31:AM36" si="21">+IF(ISNA(VLOOKUP(AH$3&amp;"  "&amp;$M31,$A$3:$I$228,2,0)),"",VLOOKUP(AH$3&amp;"  "&amp;$M31,$A$3:$I$228,2,0))</f>
        <v/>
      </c>
      <c r="AI31" s="30" t="str">
        <f t="shared" si="21"/>
        <v/>
      </c>
      <c r="AJ31" s="30" t="str">
        <f t="shared" si="21"/>
        <v/>
      </c>
      <c r="AK31" s="30" t="str">
        <f t="shared" si="21"/>
        <v/>
      </c>
      <c r="AL31" s="30" t="str">
        <f t="shared" si="21"/>
        <v/>
      </c>
      <c r="AM31" s="30" t="str">
        <f t="shared" si="21"/>
        <v/>
      </c>
    </row>
    <row r="32" spans="1:39" x14ac:dyDescent="0.3">
      <c r="A32" t="str">
        <f t="shared" si="5"/>
        <v>PHX  7</v>
      </c>
      <c r="B32" s="3">
        <f t="shared" si="6"/>
        <v>29</v>
      </c>
      <c r="C32">
        <v>349</v>
      </c>
      <c r="D32" s="23" t="s">
        <v>1285</v>
      </c>
      <c r="E32" s="1" t="str">
        <f>+VLOOKUP($C32,MasterData!$B$4:$I$1003,2,"false")</f>
        <v>Luke</v>
      </c>
      <c r="F32" s="1" t="str">
        <f>+VLOOKUP($C32,MasterData!$B$4:$I$1003,3,"false")</f>
        <v>Piper</v>
      </c>
      <c r="G32" s="1" t="str">
        <f>+VLOOKUP($C32,MasterData!$B$4:$I$1003,4,"false")</f>
        <v>PHX</v>
      </c>
      <c r="H32" s="1" t="str">
        <f>+VLOOKUP($C32,MasterData!$B$4:$I$1003,5,"False")</f>
        <v>Sen</v>
      </c>
      <c r="I32" s="3" t="str">
        <f>+VLOOKUP($C32,MasterData!$B$4:$I$1003,6,"false")</f>
        <v>M</v>
      </c>
      <c r="J32" s="26" t="str">
        <f t="shared" si="0"/>
        <v>7</v>
      </c>
      <c r="K32" s="1" t="str">
        <f t="shared" si="1"/>
        <v>PHX  7</v>
      </c>
      <c r="M32">
        <f>+M31+1</f>
        <v>20</v>
      </c>
      <c r="N32" s="30" t="str">
        <f t="shared" si="19"/>
        <v/>
      </c>
      <c r="O32" s="30" t="str">
        <f t="shared" si="19"/>
        <v/>
      </c>
      <c r="P32" s="30" t="str">
        <f t="shared" si="19"/>
        <v/>
      </c>
      <c r="Q32" s="30" t="str">
        <f t="shared" si="19"/>
        <v/>
      </c>
      <c r="R32" s="30" t="str">
        <f t="shared" si="19"/>
        <v/>
      </c>
      <c r="S32" s="30" t="str">
        <f t="shared" si="19"/>
        <v/>
      </c>
      <c r="T32" s="30" t="str">
        <f t="shared" si="19"/>
        <v/>
      </c>
      <c r="U32" s="30" t="str">
        <f t="shared" si="19"/>
        <v/>
      </c>
      <c r="V32" s="30" t="str">
        <f t="shared" si="19"/>
        <v/>
      </c>
      <c r="W32" s="30" t="str">
        <f t="shared" si="19"/>
        <v/>
      </c>
      <c r="X32" s="30" t="str">
        <f t="shared" si="20"/>
        <v/>
      </c>
      <c r="Y32" s="30" t="str">
        <f t="shared" si="20"/>
        <v/>
      </c>
      <c r="Z32" s="30" t="str">
        <f t="shared" si="20"/>
        <v/>
      </c>
      <c r="AA32" s="30" t="str">
        <f t="shared" si="20"/>
        <v/>
      </c>
      <c r="AB32" s="30" t="str">
        <f t="shared" si="20"/>
        <v/>
      </c>
      <c r="AC32" s="30" t="str">
        <f t="shared" si="20"/>
        <v/>
      </c>
      <c r="AD32" s="30" t="str">
        <f t="shared" si="20"/>
        <v/>
      </c>
      <c r="AE32" s="30" t="str">
        <f t="shared" si="20"/>
        <v/>
      </c>
      <c r="AF32" s="30" t="str">
        <f t="shared" si="20"/>
        <v/>
      </c>
      <c r="AG32" s="30" t="str">
        <f t="shared" si="20"/>
        <v/>
      </c>
      <c r="AH32" s="30" t="str">
        <f t="shared" si="21"/>
        <v/>
      </c>
      <c r="AI32" s="30" t="str">
        <f t="shared" si="21"/>
        <v/>
      </c>
      <c r="AJ32" s="30" t="str">
        <f t="shared" si="21"/>
        <v/>
      </c>
      <c r="AK32" s="30" t="str">
        <f t="shared" si="21"/>
        <v/>
      </c>
      <c r="AL32" s="30" t="str">
        <f t="shared" si="21"/>
        <v/>
      </c>
      <c r="AM32" s="30" t="str">
        <f t="shared" si="21"/>
        <v/>
      </c>
    </row>
    <row r="33" spans="1:39" x14ac:dyDescent="0.3">
      <c r="A33" t="str">
        <f t="shared" si="5"/>
        <v>B&amp;H  10</v>
      </c>
      <c r="B33" s="3">
        <f t="shared" si="6"/>
        <v>30</v>
      </c>
      <c r="C33">
        <v>413</v>
      </c>
      <c r="D33" s="23" t="s">
        <v>1286</v>
      </c>
      <c r="E33" s="1" t="str">
        <f>+VLOOKUP($C33,MasterData!$B$4:$I$1003,2,"false")</f>
        <v>Sam</v>
      </c>
      <c r="F33" s="1" t="str">
        <f>+VLOOKUP($C33,MasterData!$B$4:$I$1003,3,"false")</f>
        <v>Wilkinson</v>
      </c>
      <c r="G33" s="1" t="str">
        <f>+VLOOKUP($C33,MasterData!$B$4:$I$1003,4,"false")</f>
        <v>B&amp;H</v>
      </c>
      <c r="H33" s="1" t="str">
        <f>+VLOOKUP($C33,MasterData!$B$4:$I$1003,5,"False")</f>
        <v>Sen</v>
      </c>
      <c r="I33" s="3" t="str">
        <f>+VLOOKUP($C33,MasterData!$B$4:$I$1003,6,"false")</f>
        <v>M</v>
      </c>
      <c r="J33" s="26" t="str">
        <f t="shared" si="0"/>
        <v>10</v>
      </c>
      <c r="K33" s="1" t="str">
        <f t="shared" ref="K33:K35" si="22">+G33&amp;"  "&amp;J33</f>
        <v>B&amp;H  10</v>
      </c>
      <c r="M33">
        <f t="shared" ref="M33:M36" si="23">+M32+1</f>
        <v>21</v>
      </c>
      <c r="N33" s="30" t="str">
        <f t="shared" si="19"/>
        <v/>
      </c>
      <c r="O33" s="30" t="str">
        <f t="shared" si="19"/>
        <v/>
      </c>
      <c r="P33" s="30" t="str">
        <f t="shared" si="19"/>
        <v/>
      </c>
      <c r="Q33" s="30" t="str">
        <f t="shared" si="19"/>
        <v/>
      </c>
      <c r="R33" s="30" t="str">
        <f t="shared" si="19"/>
        <v/>
      </c>
      <c r="S33" s="30" t="str">
        <f t="shared" si="19"/>
        <v/>
      </c>
      <c r="T33" s="30" t="str">
        <f t="shared" si="19"/>
        <v/>
      </c>
      <c r="U33" s="30" t="str">
        <f t="shared" si="19"/>
        <v/>
      </c>
      <c r="V33" s="30" t="str">
        <f t="shared" si="19"/>
        <v/>
      </c>
      <c r="W33" s="30" t="str">
        <f t="shared" si="19"/>
        <v/>
      </c>
      <c r="X33" s="30" t="str">
        <f t="shared" si="20"/>
        <v/>
      </c>
      <c r="Y33" s="30" t="str">
        <f t="shared" si="20"/>
        <v/>
      </c>
      <c r="Z33" s="30" t="str">
        <f t="shared" si="20"/>
        <v/>
      </c>
      <c r="AA33" s="30" t="str">
        <f t="shared" si="20"/>
        <v/>
      </c>
      <c r="AB33" s="30" t="str">
        <f t="shared" si="20"/>
        <v/>
      </c>
      <c r="AC33" s="30" t="str">
        <f t="shared" si="20"/>
        <v/>
      </c>
      <c r="AD33" s="30" t="str">
        <f t="shared" si="20"/>
        <v/>
      </c>
      <c r="AE33" s="30" t="str">
        <f t="shared" si="20"/>
        <v/>
      </c>
      <c r="AF33" s="30" t="str">
        <f t="shared" si="20"/>
        <v/>
      </c>
      <c r="AG33" s="30" t="str">
        <f t="shared" si="20"/>
        <v/>
      </c>
      <c r="AH33" s="30" t="str">
        <f t="shared" si="21"/>
        <v/>
      </c>
      <c r="AI33" s="30" t="str">
        <f t="shared" si="21"/>
        <v/>
      </c>
      <c r="AJ33" s="30" t="str">
        <f t="shared" si="21"/>
        <v/>
      </c>
      <c r="AK33" s="30" t="str">
        <f t="shared" si="21"/>
        <v/>
      </c>
      <c r="AL33" s="30" t="str">
        <f t="shared" si="21"/>
        <v/>
      </c>
      <c r="AM33" s="30" t="str">
        <f t="shared" si="21"/>
        <v/>
      </c>
    </row>
    <row r="34" spans="1:39" x14ac:dyDescent="0.3">
      <c r="A34" t="str">
        <f t="shared" si="5"/>
        <v>HAS  2</v>
      </c>
      <c r="B34" s="3">
        <f t="shared" si="6"/>
        <v>31</v>
      </c>
      <c r="C34">
        <v>435</v>
      </c>
      <c r="D34" s="23" t="s">
        <v>1287</v>
      </c>
      <c r="E34" s="1" t="str">
        <f>+VLOOKUP($C34,MasterData!$B$4:$I$1003,2,"false")</f>
        <v>Jeremy</v>
      </c>
      <c r="F34" s="1" t="str">
        <f>+VLOOKUP($C34,MasterData!$B$4:$I$1003,3,"false")</f>
        <v>Henwood</v>
      </c>
      <c r="G34" s="1" t="str">
        <f>+VLOOKUP($C34,MasterData!$B$4:$I$1003,4,"false")</f>
        <v>HAS</v>
      </c>
      <c r="H34" s="1" t="str">
        <f>+VLOOKUP($C34,MasterData!$B$4:$I$1003,5,"False")</f>
        <v>Sen</v>
      </c>
      <c r="I34" s="3" t="str">
        <f>+VLOOKUP($C34,MasterData!$B$4:$I$1003,6,"false")</f>
        <v>M</v>
      </c>
      <c r="J34" s="26" t="str">
        <f t="shared" si="0"/>
        <v>2</v>
      </c>
      <c r="K34" s="1" t="str">
        <f t="shared" si="22"/>
        <v>HAS  2</v>
      </c>
      <c r="M34">
        <f t="shared" si="23"/>
        <v>22</v>
      </c>
      <c r="N34" s="30" t="str">
        <f t="shared" si="19"/>
        <v/>
      </c>
      <c r="O34" s="30" t="str">
        <f t="shared" si="19"/>
        <v/>
      </c>
      <c r="P34" s="30" t="str">
        <f t="shared" si="19"/>
        <v/>
      </c>
      <c r="Q34" s="30" t="str">
        <f t="shared" si="19"/>
        <v/>
      </c>
      <c r="R34" s="30" t="str">
        <f t="shared" si="19"/>
        <v/>
      </c>
      <c r="S34" s="30" t="str">
        <f t="shared" si="19"/>
        <v/>
      </c>
      <c r="T34" s="30" t="str">
        <f t="shared" si="19"/>
        <v/>
      </c>
      <c r="U34" s="30" t="str">
        <f t="shared" si="19"/>
        <v/>
      </c>
      <c r="V34" s="30" t="str">
        <f t="shared" si="19"/>
        <v/>
      </c>
      <c r="W34" s="30" t="str">
        <f t="shared" si="19"/>
        <v/>
      </c>
      <c r="X34" s="30" t="str">
        <f t="shared" si="20"/>
        <v/>
      </c>
      <c r="Y34" s="30" t="str">
        <f t="shared" si="20"/>
        <v/>
      </c>
      <c r="Z34" s="30" t="str">
        <f t="shared" si="20"/>
        <v/>
      </c>
      <c r="AA34" s="30" t="str">
        <f t="shared" si="20"/>
        <v/>
      </c>
      <c r="AB34" s="30" t="str">
        <f t="shared" si="20"/>
        <v/>
      </c>
      <c r="AC34" s="30" t="str">
        <f t="shared" si="20"/>
        <v/>
      </c>
      <c r="AD34" s="30" t="str">
        <f t="shared" si="20"/>
        <v/>
      </c>
      <c r="AE34" s="30" t="str">
        <f t="shared" si="20"/>
        <v/>
      </c>
      <c r="AF34" s="30" t="str">
        <f t="shared" si="20"/>
        <v/>
      </c>
      <c r="AG34" s="30" t="str">
        <f t="shared" si="20"/>
        <v/>
      </c>
      <c r="AH34" s="30" t="str">
        <f t="shared" si="21"/>
        <v/>
      </c>
      <c r="AI34" s="30" t="str">
        <f t="shared" si="21"/>
        <v/>
      </c>
      <c r="AJ34" s="30" t="str">
        <f t="shared" si="21"/>
        <v/>
      </c>
      <c r="AK34" s="30" t="str">
        <f t="shared" si="21"/>
        <v/>
      </c>
      <c r="AL34" s="30" t="str">
        <f t="shared" si="21"/>
        <v/>
      </c>
      <c r="AM34" s="30" t="str">
        <f t="shared" si="21"/>
        <v/>
      </c>
    </row>
    <row r="35" spans="1:39" x14ac:dyDescent="0.3">
      <c r="A35" t="str">
        <f t="shared" si="5"/>
        <v>LEW  2</v>
      </c>
      <c r="B35" s="3">
        <f t="shared" si="6"/>
        <v>32</v>
      </c>
      <c r="C35">
        <v>323</v>
      </c>
      <c r="D35" s="23" t="s">
        <v>1288</v>
      </c>
      <c r="E35" s="1" t="str">
        <f>+VLOOKUP($C35,MasterData!$B$4:$I$1003,2,"false")</f>
        <v>Toby</v>
      </c>
      <c r="F35" s="1" t="str">
        <f>+VLOOKUP($C35,MasterData!$B$4:$I$1003,3,"false")</f>
        <v>Meanwell</v>
      </c>
      <c r="G35" s="1" t="str">
        <f>+VLOOKUP($C35,MasterData!$B$4:$I$1003,4,"false")</f>
        <v>LEW</v>
      </c>
      <c r="H35" s="1" t="str">
        <f>+VLOOKUP($C35,MasterData!$B$4:$I$1003,5,"False")</f>
        <v>Sen</v>
      </c>
      <c r="I35" s="3" t="str">
        <f>+VLOOKUP($C35,MasterData!$B$4:$I$1003,6,"false")</f>
        <v>M</v>
      </c>
      <c r="J35" s="26" t="str">
        <f t="shared" si="0"/>
        <v>2</v>
      </c>
      <c r="K35" s="1" t="str">
        <f t="shared" si="22"/>
        <v>LEW  2</v>
      </c>
      <c r="M35">
        <f t="shared" si="23"/>
        <v>23</v>
      </c>
      <c r="N35" s="30" t="str">
        <f t="shared" si="19"/>
        <v/>
      </c>
      <c r="O35" s="30" t="str">
        <f t="shared" si="19"/>
        <v/>
      </c>
      <c r="P35" s="30" t="str">
        <f t="shared" si="19"/>
        <v/>
      </c>
      <c r="Q35" s="30" t="str">
        <f t="shared" si="19"/>
        <v/>
      </c>
      <c r="R35" s="30" t="str">
        <f t="shared" si="19"/>
        <v/>
      </c>
      <c r="S35" s="30" t="str">
        <f t="shared" si="19"/>
        <v/>
      </c>
      <c r="T35" s="30" t="str">
        <f t="shared" si="19"/>
        <v/>
      </c>
      <c r="U35" s="30" t="str">
        <f t="shared" si="19"/>
        <v/>
      </c>
      <c r="V35" s="30" t="str">
        <f t="shared" si="19"/>
        <v/>
      </c>
      <c r="W35" s="30" t="str">
        <f t="shared" si="19"/>
        <v/>
      </c>
      <c r="X35" s="30" t="str">
        <f t="shared" si="20"/>
        <v/>
      </c>
      <c r="Y35" s="30" t="str">
        <f t="shared" si="20"/>
        <v/>
      </c>
      <c r="Z35" s="30" t="str">
        <f t="shared" si="20"/>
        <v/>
      </c>
      <c r="AA35" s="30" t="str">
        <f t="shared" si="20"/>
        <v/>
      </c>
      <c r="AB35" s="30" t="str">
        <f t="shared" si="20"/>
        <v/>
      </c>
      <c r="AC35" s="30" t="str">
        <f t="shared" si="20"/>
        <v/>
      </c>
      <c r="AD35" s="30" t="str">
        <f t="shared" si="20"/>
        <v/>
      </c>
      <c r="AE35" s="30" t="str">
        <f t="shared" si="20"/>
        <v/>
      </c>
      <c r="AF35" s="30" t="str">
        <f t="shared" si="20"/>
        <v/>
      </c>
      <c r="AG35" s="30" t="str">
        <f t="shared" si="20"/>
        <v/>
      </c>
      <c r="AH35" s="30" t="str">
        <f t="shared" si="21"/>
        <v/>
      </c>
      <c r="AI35" s="30" t="str">
        <f t="shared" si="21"/>
        <v/>
      </c>
      <c r="AJ35" s="30" t="str">
        <f t="shared" si="21"/>
        <v/>
      </c>
      <c r="AK35" s="30" t="str">
        <f t="shared" si="21"/>
        <v/>
      </c>
      <c r="AL35" s="30" t="str">
        <f t="shared" si="21"/>
        <v/>
      </c>
      <c r="AM35" s="30" t="str">
        <f t="shared" si="21"/>
        <v/>
      </c>
    </row>
    <row r="36" spans="1:39" x14ac:dyDescent="0.3">
      <c r="A36" t="str">
        <f t="shared" si="5"/>
        <v>EBR  1</v>
      </c>
      <c r="B36" s="3">
        <f t="shared" si="6"/>
        <v>33</v>
      </c>
      <c r="C36">
        <v>333</v>
      </c>
      <c r="D36" s="23" t="s">
        <v>1289</v>
      </c>
      <c r="E36" s="1" t="str">
        <f>+VLOOKUP($C36,MasterData!$B$4:$I$1003,2,"false")</f>
        <v>Patrick</v>
      </c>
      <c r="F36" s="1" t="str">
        <f>+VLOOKUP($C36,MasterData!$B$4:$I$1003,3,"false")</f>
        <v>Marsden</v>
      </c>
      <c r="G36" s="1" t="str">
        <f>+VLOOKUP($C36,MasterData!$B$4:$I$1003,4,"false")</f>
        <v>EBR</v>
      </c>
      <c r="H36" s="1" t="str">
        <f>+VLOOKUP($C36,MasterData!$B$4:$I$1003,5,"False")</f>
        <v>Sen</v>
      </c>
      <c r="I36" s="3" t="str">
        <f>+VLOOKUP($C36,MasterData!$B$4:$I$1003,6,"false")</f>
        <v>M</v>
      </c>
      <c r="J36" s="26" t="str">
        <f t="shared" ref="J36:J67" si="24">TEXT(SUMPRODUCT(--(G36=$G$4:$G$469),--(B36&gt;$B$4:$B$469))+1,0)</f>
        <v>1</v>
      </c>
      <c r="K36" s="1" t="str">
        <f t="shared" ref="K36:K56" si="25">+G36&amp;"  "&amp;J36</f>
        <v>EBR  1</v>
      </c>
      <c r="M36">
        <f t="shared" si="23"/>
        <v>24</v>
      </c>
      <c r="N36" s="30" t="str">
        <f t="shared" si="19"/>
        <v/>
      </c>
      <c r="O36" s="30" t="str">
        <f t="shared" si="19"/>
        <v/>
      </c>
      <c r="P36" s="30" t="str">
        <f t="shared" si="19"/>
        <v/>
      </c>
      <c r="Q36" s="30" t="str">
        <f t="shared" si="19"/>
        <v/>
      </c>
      <c r="R36" s="30" t="str">
        <f t="shared" si="19"/>
        <v/>
      </c>
      <c r="S36" s="30" t="str">
        <f t="shared" si="19"/>
        <v/>
      </c>
      <c r="T36" s="30" t="str">
        <f t="shared" si="19"/>
        <v/>
      </c>
      <c r="U36" s="30" t="str">
        <f t="shared" si="19"/>
        <v/>
      </c>
      <c r="V36" s="30" t="str">
        <f t="shared" si="19"/>
        <v/>
      </c>
      <c r="W36" s="30" t="str">
        <f t="shared" si="19"/>
        <v/>
      </c>
      <c r="X36" s="30" t="str">
        <f t="shared" si="20"/>
        <v/>
      </c>
      <c r="Y36" s="30" t="str">
        <f t="shared" si="20"/>
        <v/>
      </c>
      <c r="Z36" s="30" t="str">
        <f t="shared" si="20"/>
        <v/>
      </c>
      <c r="AA36" s="30" t="str">
        <f t="shared" si="20"/>
        <v/>
      </c>
      <c r="AB36" s="30" t="str">
        <f t="shared" si="20"/>
        <v/>
      </c>
      <c r="AC36" s="30" t="str">
        <f t="shared" si="20"/>
        <v/>
      </c>
      <c r="AD36" s="30" t="str">
        <f t="shared" si="20"/>
        <v/>
      </c>
      <c r="AE36" s="30" t="str">
        <f t="shared" si="20"/>
        <v/>
      </c>
      <c r="AF36" s="30" t="str">
        <f t="shared" si="20"/>
        <v/>
      </c>
      <c r="AG36" s="30" t="str">
        <f t="shared" si="20"/>
        <v/>
      </c>
      <c r="AH36" s="30" t="str">
        <f t="shared" si="21"/>
        <v/>
      </c>
      <c r="AI36" s="30" t="str">
        <f t="shared" si="21"/>
        <v/>
      </c>
      <c r="AJ36" s="30" t="str">
        <f t="shared" si="21"/>
        <v/>
      </c>
      <c r="AK36" s="30" t="str">
        <f t="shared" si="21"/>
        <v/>
      </c>
      <c r="AL36" s="30" t="str">
        <f t="shared" si="21"/>
        <v/>
      </c>
      <c r="AM36" s="30" t="str">
        <f t="shared" si="21"/>
        <v/>
      </c>
    </row>
    <row r="37" spans="1:39" x14ac:dyDescent="0.3">
      <c r="A37" t="str">
        <f t="shared" si="5"/>
        <v>SYN  1</v>
      </c>
      <c r="B37" s="3">
        <f t="shared" si="6"/>
        <v>34</v>
      </c>
      <c r="C37" s="54">
        <v>418</v>
      </c>
      <c r="D37" s="23" t="s">
        <v>1290</v>
      </c>
      <c r="E37" s="1" t="str">
        <f>+VLOOKUP($C37,MasterData!$B$4:$I$1003,2,"false")</f>
        <v>Toby</v>
      </c>
      <c r="F37" s="1" t="str">
        <f>+VLOOKUP($C37,MasterData!$B$4:$I$1003,3,"false")</f>
        <v>Nisbet</v>
      </c>
      <c r="G37" s="1" t="str">
        <f>+VLOOKUP($C37,MasterData!$B$4:$I$1003,4,"false")</f>
        <v>SYN</v>
      </c>
      <c r="H37" s="1" t="str">
        <f>+VLOOKUP($C37,MasterData!$B$4:$I$1003,5,"False")</f>
        <v>Sen</v>
      </c>
      <c r="I37" s="3" t="str">
        <f>+VLOOKUP($C37,MasterData!$B$4:$I$1003,6,"false")</f>
        <v>M</v>
      </c>
      <c r="J37" s="26" t="str">
        <f t="shared" si="24"/>
        <v>1</v>
      </c>
      <c r="K37" s="1" t="str">
        <f t="shared" si="25"/>
        <v>SYN  1</v>
      </c>
      <c r="M37" s="12" t="s">
        <v>378</v>
      </c>
      <c r="N37" s="31">
        <f>IF(N36="",1000,SUM(N31:N36))</f>
        <v>1000</v>
      </c>
      <c r="O37" s="31">
        <f t="shared" ref="O37:AM37" si="26">IF(O36="",1000,SUM(O31:O36))</f>
        <v>1000</v>
      </c>
      <c r="P37" s="31">
        <f t="shared" si="26"/>
        <v>1000</v>
      </c>
      <c r="Q37" s="31">
        <f t="shared" si="26"/>
        <v>1000</v>
      </c>
      <c r="R37" s="31">
        <f t="shared" si="26"/>
        <v>1000</v>
      </c>
      <c r="S37" s="31">
        <f t="shared" si="26"/>
        <v>1000</v>
      </c>
      <c r="T37" s="31">
        <f t="shared" si="26"/>
        <v>1000</v>
      </c>
      <c r="U37" s="31">
        <f t="shared" si="26"/>
        <v>1000</v>
      </c>
      <c r="V37" s="31">
        <f t="shared" si="26"/>
        <v>1000</v>
      </c>
      <c r="W37" s="31">
        <f t="shared" si="26"/>
        <v>1000</v>
      </c>
      <c r="X37" s="31">
        <f t="shared" si="26"/>
        <v>1000</v>
      </c>
      <c r="Y37" s="31">
        <f t="shared" si="26"/>
        <v>1000</v>
      </c>
      <c r="Z37" s="31">
        <f t="shared" si="26"/>
        <v>1000</v>
      </c>
      <c r="AA37" s="31">
        <f t="shared" si="26"/>
        <v>1000</v>
      </c>
      <c r="AB37" s="31">
        <f t="shared" si="26"/>
        <v>1000</v>
      </c>
      <c r="AC37" s="31">
        <f t="shared" si="26"/>
        <v>1000</v>
      </c>
      <c r="AD37" s="31">
        <f t="shared" si="26"/>
        <v>1000</v>
      </c>
      <c r="AE37" s="31">
        <f t="shared" si="26"/>
        <v>1000</v>
      </c>
      <c r="AF37" s="31">
        <f t="shared" si="26"/>
        <v>1000</v>
      </c>
      <c r="AG37" s="31">
        <f t="shared" si="26"/>
        <v>1000</v>
      </c>
      <c r="AH37" s="31">
        <f t="shared" si="26"/>
        <v>1000</v>
      </c>
      <c r="AI37" s="31">
        <f t="shared" si="26"/>
        <v>1000</v>
      </c>
      <c r="AJ37" s="31">
        <f t="shared" si="26"/>
        <v>1000</v>
      </c>
      <c r="AK37" s="31">
        <f t="shared" si="26"/>
        <v>1000</v>
      </c>
      <c r="AL37" s="31">
        <f t="shared" si="26"/>
        <v>1000</v>
      </c>
      <c r="AM37" s="31">
        <f t="shared" si="26"/>
        <v>1000</v>
      </c>
    </row>
    <row r="38" spans="1:39" x14ac:dyDescent="0.3">
      <c r="A38" t="str">
        <f t="shared" si="5"/>
        <v>HBS  6</v>
      </c>
      <c r="B38" s="3">
        <f t="shared" si="6"/>
        <v>35</v>
      </c>
      <c r="C38">
        <v>410</v>
      </c>
      <c r="D38" s="23" t="s">
        <v>1291</v>
      </c>
      <c r="E38" s="1" t="str">
        <f>+VLOOKUP($C38,MasterData!$B$4:$I$1003,2,"false")</f>
        <v>Luke</v>
      </c>
      <c r="F38" s="1" t="str">
        <f>+VLOOKUP($C38,MasterData!$B$4:$I$1003,3,"false")</f>
        <v>Triccas</v>
      </c>
      <c r="G38" s="1" t="str">
        <f>+VLOOKUP($C38,MasterData!$B$4:$I$1003,4,"false")</f>
        <v>HBS</v>
      </c>
      <c r="H38" s="1" t="str">
        <f>+VLOOKUP($C38,MasterData!$B$4:$I$1003,5,"False")</f>
        <v>Sen</v>
      </c>
      <c r="I38" s="3" t="str">
        <f>+VLOOKUP($C38,MasterData!$B$4:$I$1003,6,"false")</f>
        <v>M</v>
      </c>
      <c r="J38" s="26" t="str">
        <f t="shared" si="24"/>
        <v>6</v>
      </c>
      <c r="K38" s="1" t="str">
        <f t="shared" si="25"/>
        <v>HBS  6</v>
      </c>
      <c r="M38" s="12" t="s">
        <v>163</v>
      </c>
      <c r="N38" s="32">
        <f>RANK(N37,($N$10:$AM$10,$N$19:$AM$19,$N$28:$AM$28,$N$37:$AM$37),1)</f>
        <v>12</v>
      </c>
      <c r="O38" s="32">
        <f>RANK(O37,($N$10:$AM$10,$N$19:$AM$19,$N$28:$AM$28,$N$37:$AM$37),1)</f>
        <v>12</v>
      </c>
      <c r="P38" s="32">
        <f>RANK(P37,($N$10:$AM$10,$N$19:$AM$19,$N$28:$AM$28,$N$37:$AM$37),1)</f>
        <v>12</v>
      </c>
      <c r="Q38" s="32">
        <f>RANK(Q37,($N$10:$AM$10,$N$19:$AM$19,$N$28:$AM$28,$N$37:$AM$37),1)</f>
        <v>12</v>
      </c>
      <c r="R38" s="32">
        <f>RANK(R37,($N$10:$AM$10,$N$19:$AM$19,$N$28:$AM$28,$N$37:$AM$37),1)</f>
        <v>12</v>
      </c>
      <c r="S38" s="32">
        <f>RANK(S37,($N$10:$AM$10,$N$19:$AM$19,$N$28:$AM$28,$N$37:$AM$37),1)</f>
        <v>12</v>
      </c>
      <c r="T38" s="32">
        <f>RANK(T37,($N$10:$AM$10,$N$19:$AM$19,$N$28:$AM$28,$N$37:$AM$37),1)</f>
        <v>12</v>
      </c>
      <c r="U38" s="32">
        <f>RANK(U37,($N$10:$AM$10,$N$19:$AM$19,$N$28:$AM$28,$N$37:$AM$37),1)</f>
        <v>12</v>
      </c>
      <c r="V38" s="32">
        <f>RANK(V37,($N$10:$AM$10,$N$19:$AM$19,$N$28:$AM$28,$N$37:$AM$37),1)</f>
        <v>12</v>
      </c>
      <c r="W38" s="32">
        <f>RANK(W37,($N$10:$AM$10,$N$19:$AM$19,$N$28:$AM$28,$N$37:$AM$37),1)</f>
        <v>12</v>
      </c>
      <c r="X38" s="32">
        <f>RANK(X37,($N$10:$AM$10,$N$19:$AM$19,$N$28:$AM$28,$N$37:$AM$37),1)</f>
        <v>12</v>
      </c>
      <c r="Y38" s="32">
        <f>RANK(Y37,($N$10:$AM$10,$N$19:$AM$19,$N$28:$AM$28,$N$37:$AM$37),1)</f>
        <v>12</v>
      </c>
      <c r="Z38" s="32">
        <f>RANK(Z37,($N$10:$AM$10,$N$19:$AM$19,$N$28:$AM$28,$N$37:$AM$37),1)</f>
        <v>12</v>
      </c>
      <c r="AA38" s="32">
        <f>RANK(AA37,($N$10:$AM$10,$N$19:$AM$19,$N$28:$AM$28,$N$37:$AM$37),1)</f>
        <v>12</v>
      </c>
      <c r="AB38" s="32">
        <f>RANK(AB37,($N$10:$AM$10,$N$19:$AM$19,$N$28:$AM$28,$N$37:$AM$37),1)</f>
        <v>12</v>
      </c>
      <c r="AC38" s="32">
        <f>RANK(AC37,($N$10:$AM$10,$N$19:$AM$19,$N$28:$AM$28,$N$37:$AM$37),1)</f>
        <v>12</v>
      </c>
      <c r="AD38" s="32">
        <f>RANK(AD37,($N$10:$AM$10,$N$19:$AM$19,$N$28:$AM$28,$N$37:$AM$37),1)</f>
        <v>12</v>
      </c>
      <c r="AE38" s="32">
        <f>RANK(AE37,($N$10:$AM$10,$N$19:$AM$19,$N$28:$AM$28,$N$37:$AM$37),1)</f>
        <v>12</v>
      </c>
      <c r="AF38" s="32">
        <f>RANK(AF37,($N$10:$AM$10,$N$19:$AM$19,$N$28:$AM$28,$N$37:$AM$37),1)</f>
        <v>12</v>
      </c>
      <c r="AG38" s="32">
        <f>RANK(AG37,($N$10:$AM$10,$N$19:$AM$19,$N$28:$AM$28,$N$37:$AM$37),1)</f>
        <v>12</v>
      </c>
      <c r="AH38" s="32">
        <f>RANK(AH37,($N$10:$AM$10,$N$19:$AM$19,$N$28:$AM$28,$N$37:$AM$37),1)</f>
        <v>12</v>
      </c>
      <c r="AI38" s="32">
        <f>RANK(AI37,($N$10:$AM$10,$N$19:$AM$19,$N$28:$AM$28,$N$37:$AM$37),1)</f>
        <v>12</v>
      </c>
      <c r="AJ38" s="32">
        <f>RANK(AJ37,($N$10:$AM$10,$N$19:$AM$19,$N$28:$AM$28,$N$37:$AM$37),1)</f>
        <v>12</v>
      </c>
      <c r="AK38" s="32">
        <f>RANK(AK37,($N$10:$AM$10,$N$19:$AM$19,$N$28:$AM$28,$N$37:$AM$37),1)</f>
        <v>12</v>
      </c>
      <c r="AL38" s="32">
        <f>RANK(AL37,($N$10:$AM$10,$N$19:$AM$19,$N$28:$AM$28,$N$37:$AM$37),1)</f>
        <v>12</v>
      </c>
      <c r="AM38" s="32">
        <f>RANK(AM37,($N$10:$AM$10,$N$19:$AM$19,$N$28:$AM$28,$N$37:$AM$37),1)</f>
        <v>12</v>
      </c>
    </row>
    <row r="39" spans="1:39" x14ac:dyDescent="0.3">
      <c r="A39" t="str">
        <f t="shared" si="5"/>
        <v>HAS  3</v>
      </c>
      <c r="B39" s="3">
        <f t="shared" si="6"/>
        <v>36</v>
      </c>
      <c r="C39">
        <v>385</v>
      </c>
      <c r="D39" s="23" t="s">
        <v>1292</v>
      </c>
      <c r="E39" s="1" t="str">
        <f>+VLOOKUP($C39,MasterData!$B$4:$I$1003,2,"false")</f>
        <v>James</v>
      </c>
      <c r="F39" s="1" t="str">
        <f>+VLOOKUP($C39,MasterData!$B$4:$I$1003,3,"false")</f>
        <v>Crombie</v>
      </c>
      <c r="G39" s="1" t="str">
        <f>+VLOOKUP($C39,MasterData!$B$4:$I$1003,4,"false")</f>
        <v>HAS</v>
      </c>
      <c r="H39" s="1" t="str">
        <f>+VLOOKUP($C39,MasterData!$B$4:$I$1003,5,"False")</f>
        <v>Sen</v>
      </c>
      <c r="I39" s="3" t="str">
        <f>+VLOOKUP($C39,MasterData!$B$4:$I$1003,6,"false")</f>
        <v>M</v>
      </c>
      <c r="J39" s="26" t="str">
        <f t="shared" si="24"/>
        <v>3</v>
      </c>
      <c r="K39" s="1" t="str">
        <f t="shared" si="25"/>
        <v>HAS  3</v>
      </c>
    </row>
    <row r="40" spans="1:39" x14ac:dyDescent="0.3">
      <c r="A40" t="str">
        <f t="shared" si="5"/>
        <v>B&amp;H  11</v>
      </c>
      <c r="B40" s="3">
        <f t="shared" si="6"/>
        <v>37</v>
      </c>
      <c r="C40">
        <v>411</v>
      </c>
      <c r="D40" s="23" t="s">
        <v>1293</v>
      </c>
      <c r="E40" s="1" t="str">
        <f>+VLOOKUP($C40,MasterData!$B$4:$I$1003,2,"false")</f>
        <v>Howard</v>
      </c>
      <c r="F40" s="1" t="str">
        <f>+VLOOKUP($C40,MasterData!$B$4:$I$1003,3,"false")</f>
        <v>Bristow</v>
      </c>
      <c r="G40" s="1" t="str">
        <f>+VLOOKUP($C40,MasterData!$B$4:$I$1003,4,"false")</f>
        <v>B&amp;H</v>
      </c>
      <c r="H40" s="1" t="str">
        <f>+VLOOKUP($C40,MasterData!$B$4:$I$1003,5,"False")</f>
        <v>Sen</v>
      </c>
      <c r="I40" s="3" t="str">
        <f>+VLOOKUP($C40,MasterData!$B$4:$I$1003,6,"false")</f>
        <v>M</v>
      </c>
      <c r="J40" s="26" t="str">
        <f t="shared" si="24"/>
        <v>11</v>
      </c>
      <c r="K40" s="1" t="str">
        <f t="shared" si="25"/>
        <v>B&amp;H  11</v>
      </c>
    </row>
    <row r="41" spans="1:39" x14ac:dyDescent="0.3">
      <c r="A41" t="str">
        <f t="shared" si="5"/>
        <v>CRA  3</v>
      </c>
      <c r="B41" s="3">
        <f t="shared" si="6"/>
        <v>38</v>
      </c>
      <c r="C41">
        <v>443</v>
      </c>
      <c r="D41" s="23" t="s">
        <v>1294</v>
      </c>
      <c r="E41" s="1" t="str">
        <f>+VLOOKUP($C41,MasterData!$B$4:$I$1003,2,"false")</f>
        <v>Thomas</v>
      </c>
      <c r="F41" s="1" t="str">
        <f>+VLOOKUP($C41,MasterData!$B$4:$I$1003,3,"false")</f>
        <v>Kimber</v>
      </c>
      <c r="G41" s="1" t="str">
        <f>+VLOOKUP($C41,MasterData!$B$4:$I$1003,4,"false")</f>
        <v>CRA</v>
      </c>
      <c r="H41" s="1" t="str">
        <f>+VLOOKUP($C41,MasterData!$B$4:$I$1003,5,"False")</f>
        <v>Sen</v>
      </c>
      <c r="I41" s="3" t="str">
        <f>+VLOOKUP($C41,MasterData!$B$4:$I$1003,6,"false")</f>
        <v>M</v>
      </c>
      <c r="J41" s="26" t="str">
        <f t="shared" si="24"/>
        <v>3</v>
      </c>
      <c r="K41" s="1" t="str">
        <f t="shared" si="25"/>
        <v>CRA  3</v>
      </c>
    </row>
    <row r="42" spans="1:39" x14ac:dyDescent="0.3">
      <c r="A42" t="str">
        <f t="shared" si="5"/>
        <v>HBS  7</v>
      </c>
      <c r="B42" s="3">
        <f t="shared" si="6"/>
        <v>39</v>
      </c>
      <c r="C42">
        <v>421</v>
      </c>
      <c r="D42" s="23" t="s">
        <v>1295</v>
      </c>
      <c r="E42" s="1" t="str">
        <f>+VLOOKUP($C42,MasterData!$B$4:$I$1003,2,"false")</f>
        <v>Joshua</v>
      </c>
      <c r="F42" s="1" t="str">
        <f>+VLOOKUP($C42,MasterData!$B$4:$I$1003,3,"false")</f>
        <v>Barnett</v>
      </c>
      <c r="G42" s="1" t="str">
        <f>+VLOOKUP($C42,MasterData!$B$4:$I$1003,4,"false")</f>
        <v>HBS</v>
      </c>
      <c r="H42" s="1" t="str">
        <f>+VLOOKUP($C42,MasterData!$B$4:$I$1003,5,"False")</f>
        <v>Sen</v>
      </c>
      <c r="I42" s="3" t="str">
        <f>+VLOOKUP($C42,MasterData!$B$4:$I$1003,6,"false")</f>
        <v>M</v>
      </c>
      <c r="J42" s="26" t="str">
        <f t="shared" si="24"/>
        <v>7</v>
      </c>
      <c r="K42" s="1" t="str">
        <f t="shared" si="25"/>
        <v>HBS  7</v>
      </c>
    </row>
    <row r="43" spans="1:39" x14ac:dyDescent="0.3">
      <c r="A43" t="str">
        <f t="shared" si="5"/>
        <v>PHX  8</v>
      </c>
      <c r="B43" s="3">
        <f t="shared" si="6"/>
        <v>40</v>
      </c>
      <c r="C43">
        <v>340</v>
      </c>
      <c r="D43" s="23" t="s">
        <v>1296</v>
      </c>
      <c r="E43" s="1" t="str">
        <f>+VLOOKUP($C43,MasterData!$B$4:$I$1003,2,"false")</f>
        <v>Daegan</v>
      </c>
      <c r="F43" s="1" t="str">
        <f>+VLOOKUP($C43,MasterData!$B$4:$I$1003,3,"false")</f>
        <v>Beaumont</v>
      </c>
      <c r="G43" s="1" t="str">
        <f>+VLOOKUP($C43,MasterData!$B$4:$I$1003,4,"false")</f>
        <v>PHX</v>
      </c>
      <c r="H43" s="1" t="str">
        <f>+VLOOKUP($C43,MasterData!$B$4:$I$1003,5,"False")</f>
        <v>Sen</v>
      </c>
      <c r="I43" s="3" t="str">
        <f>+VLOOKUP($C43,MasterData!$B$4:$I$1003,6,"false")</f>
        <v>M</v>
      </c>
      <c r="J43" s="26" t="str">
        <f t="shared" si="24"/>
        <v>8</v>
      </c>
      <c r="K43" s="1" t="str">
        <f t="shared" si="25"/>
        <v>PHX  8</v>
      </c>
    </row>
    <row r="44" spans="1:39" x14ac:dyDescent="0.3">
      <c r="A44" t="str">
        <f t="shared" si="5"/>
        <v>HY  1</v>
      </c>
      <c r="B44" s="3">
        <f t="shared" si="6"/>
        <v>41</v>
      </c>
      <c r="C44">
        <v>382</v>
      </c>
      <c r="D44" s="23" t="s">
        <v>1297</v>
      </c>
      <c r="E44" s="1" t="str">
        <f>+VLOOKUP($C44,MasterData!$B$4:$I$1003,2,"false")</f>
        <v>David</v>
      </c>
      <c r="F44" s="1" t="str">
        <f>+VLOOKUP($C44,MasterData!$B$4:$I$1003,3,"false")</f>
        <v>Ervine</v>
      </c>
      <c r="G44" s="1" t="str">
        <f>+VLOOKUP($C44,MasterData!$B$4:$I$1003,4,"false")</f>
        <v>HY</v>
      </c>
      <c r="H44" s="1" t="str">
        <f>+VLOOKUP($C44,MasterData!$B$4:$I$1003,5,"False")</f>
        <v>Sen</v>
      </c>
      <c r="I44" s="3" t="str">
        <f>+VLOOKUP($C44,MasterData!$B$4:$I$1003,6,"false")</f>
        <v>M</v>
      </c>
      <c r="J44" s="26" t="str">
        <f t="shared" si="24"/>
        <v>1</v>
      </c>
      <c r="K44" s="1" t="str">
        <f t="shared" si="25"/>
        <v>HY  1</v>
      </c>
    </row>
    <row r="45" spans="1:39" x14ac:dyDescent="0.3">
      <c r="A45" t="str">
        <f t="shared" si="5"/>
        <v>PHX  9</v>
      </c>
      <c r="B45" s="3">
        <f t="shared" si="6"/>
        <v>42</v>
      </c>
      <c r="C45">
        <v>434</v>
      </c>
      <c r="D45" s="23" t="s">
        <v>1298</v>
      </c>
      <c r="E45" s="1" t="str">
        <f>+VLOOKUP($C45,MasterData!$B$4:$I$1003,2,"false")</f>
        <v>Gary</v>
      </c>
      <c r="F45" s="1" t="str">
        <f>+VLOOKUP($C45,MasterData!$B$4:$I$1003,3,"false")</f>
        <v>McKivett</v>
      </c>
      <c r="G45" s="1" t="str">
        <f>+VLOOKUP($C45,MasterData!$B$4:$I$1003,4,"false")</f>
        <v>PHX</v>
      </c>
      <c r="H45" s="1" t="str">
        <f>+VLOOKUP($C45,MasterData!$B$4:$I$1003,5,"False")</f>
        <v>Sen</v>
      </c>
      <c r="I45" s="3" t="str">
        <f>+VLOOKUP($C45,MasterData!$B$4:$I$1003,6,"false")</f>
        <v>M</v>
      </c>
      <c r="J45" s="26" t="str">
        <f t="shared" si="24"/>
        <v>9</v>
      </c>
      <c r="K45" s="1" t="str">
        <f t="shared" si="25"/>
        <v>PHX  9</v>
      </c>
    </row>
    <row r="46" spans="1:39" x14ac:dyDescent="0.3">
      <c r="A46" t="str">
        <f t="shared" si="5"/>
        <v>HY  2</v>
      </c>
      <c r="B46" s="3">
        <f t="shared" si="6"/>
        <v>43</v>
      </c>
      <c r="C46">
        <v>394</v>
      </c>
      <c r="D46" s="23" t="s">
        <v>1299</v>
      </c>
      <c r="E46" s="1" t="str">
        <f>+VLOOKUP($C46,MasterData!$B$4:$I$1003,2,"false")</f>
        <v>Reece</v>
      </c>
      <c r="F46" s="1" t="str">
        <f>+VLOOKUP($C46,MasterData!$B$4:$I$1003,3,"false")</f>
        <v>Lincoln</v>
      </c>
      <c r="G46" s="1" t="str">
        <f>+VLOOKUP($C46,MasterData!$B$4:$I$1003,4,"false")</f>
        <v>HY</v>
      </c>
      <c r="H46" s="1" t="str">
        <f>+VLOOKUP($C46,MasterData!$B$4:$I$1003,5,"False")</f>
        <v>Sen</v>
      </c>
      <c r="I46" s="3" t="str">
        <f>+VLOOKUP($C46,MasterData!$B$4:$I$1003,6,"false")</f>
        <v>M</v>
      </c>
      <c r="J46" s="26" t="str">
        <f t="shared" si="24"/>
        <v>2</v>
      </c>
      <c r="K46" s="1" t="str">
        <f t="shared" si="25"/>
        <v>HY  2</v>
      </c>
    </row>
    <row r="47" spans="1:39" x14ac:dyDescent="0.3">
      <c r="A47" t="str">
        <f t="shared" si="5"/>
        <v>LEW  3</v>
      </c>
      <c r="B47" s="3">
        <f t="shared" si="6"/>
        <v>44</v>
      </c>
      <c r="C47">
        <v>335</v>
      </c>
      <c r="D47" s="23" t="s">
        <v>1300</v>
      </c>
      <c r="E47" s="1" t="str">
        <f>+VLOOKUP($C47,MasterData!$B$4:$I$1003,2,"false")</f>
        <v>Ben</v>
      </c>
      <c r="F47" s="1" t="str">
        <f>+VLOOKUP($C47,MasterData!$B$4:$I$1003,3,"false")</f>
        <v>Pepler</v>
      </c>
      <c r="G47" s="1" t="str">
        <f>+VLOOKUP($C47,MasterData!$B$4:$I$1003,4,"false")</f>
        <v>LEW</v>
      </c>
      <c r="H47" s="1" t="str">
        <f>+VLOOKUP($C47,MasterData!$B$4:$I$1003,5,"False")</f>
        <v>Sen</v>
      </c>
      <c r="I47" s="3" t="str">
        <f>+VLOOKUP($C47,MasterData!$B$4:$I$1003,6,"false")</f>
        <v>M</v>
      </c>
      <c r="J47" s="26" t="str">
        <f t="shared" si="24"/>
        <v>3</v>
      </c>
      <c r="K47" s="1" t="str">
        <f t="shared" si="25"/>
        <v>LEW  3</v>
      </c>
    </row>
    <row r="48" spans="1:39" x14ac:dyDescent="0.3">
      <c r="A48" t="str">
        <f t="shared" si="5"/>
        <v>WDH  3</v>
      </c>
      <c r="B48" s="3">
        <f t="shared" si="6"/>
        <v>45</v>
      </c>
      <c r="C48">
        <v>437</v>
      </c>
      <c r="D48" s="23" t="s">
        <v>1301</v>
      </c>
      <c r="E48" s="1" t="str">
        <f>+VLOOKUP($C48,MasterData!$B$4:$I$1003,2,"false")</f>
        <v>Neil</v>
      </c>
      <c r="F48" s="1" t="str">
        <f>+VLOOKUP($C48,MasterData!$B$4:$I$1003,3,"false")</f>
        <v>Hutchison</v>
      </c>
      <c r="G48" s="1" t="str">
        <f>+VLOOKUP($C48,MasterData!$B$4:$I$1003,4,"false")</f>
        <v>WDH</v>
      </c>
      <c r="H48" s="1" t="str">
        <f>+VLOOKUP($C48,MasterData!$B$4:$I$1003,5,"False")</f>
        <v>Sen</v>
      </c>
      <c r="I48" s="3" t="str">
        <f>+VLOOKUP($C48,MasterData!$B$4:$I$1003,6,"false")</f>
        <v>M</v>
      </c>
      <c r="J48" s="26" t="str">
        <f t="shared" si="24"/>
        <v>3</v>
      </c>
      <c r="K48" s="1" t="str">
        <f t="shared" si="25"/>
        <v>WDH  3</v>
      </c>
    </row>
    <row r="49" spans="1:11" x14ac:dyDescent="0.3">
      <c r="A49" t="str">
        <f t="shared" si="5"/>
        <v>HAS  4</v>
      </c>
      <c r="B49" s="3">
        <f t="shared" si="6"/>
        <v>46</v>
      </c>
      <c r="C49">
        <v>503</v>
      </c>
      <c r="D49" s="23" t="s">
        <v>1302</v>
      </c>
      <c r="E49" s="1" t="str">
        <f>+VLOOKUP($C49,MasterData!$B$4:$I$1003,2,"false")</f>
        <v>Michael</v>
      </c>
      <c r="F49" s="1" t="str">
        <f>+VLOOKUP($C49,MasterData!$B$4:$I$1003,3,"false")</f>
        <v>Maxwell</v>
      </c>
      <c r="G49" s="1" t="str">
        <f>+VLOOKUP($C49,MasterData!$B$4:$I$1003,4,"false")</f>
        <v>HAS</v>
      </c>
      <c r="H49" s="1" t="str">
        <f>+VLOOKUP($C49,MasterData!$B$4:$I$1003,5,"False")</f>
        <v>Sen</v>
      </c>
      <c r="I49" s="3" t="str">
        <f>+VLOOKUP($C49,MasterData!$B$4:$I$1003,6,"false")</f>
        <v>M</v>
      </c>
      <c r="J49" s="26" t="str">
        <f t="shared" si="24"/>
        <v>4</v>
      </c>
      <c r="K49" s="1" t="str">
        <f t="shared" si="25"/>
        <v>HAS  4</v>
      </c>
    </row>
    <row r="50" spans="1:11" x14ac:dyDescent="0.3">
      <c r="A50" t="str">
        <f t="shared" si="5"/>
        <v>HY  3</v>
      </c>
      <c r="B50" s="3">
        <f t="shared" si="6"/>
        <v>47</v>
      </c>
      <c r="C50">
        <v>387</v>
      </c>
      <c r="D50" s="23" t="s">
        <v>1303</v>
      </c>
      <c r="E50" s="1" t="str">
        <f>+VLOOKUP($C50,MasterData!$B$4:$I$1003,2,"false")</f>
        <v>William</v>
      </c>
      <c r="F50" s="1" t="str">
        <f>+VLOOKUP($C50,MasterData!$B$4:$I$1003,3,"false")</f>
        <v>Carey</v>
      </c>
      <c r="G50" s="1" t="str">
        <f>+VLOOKUP($C50,MasterData!$B$4:$I$1003,4,"false")</f>
        <v>HY</v>
      </c>
      <c r="H50" s="1" t="str">
        <f>+VLOOKUP($C50,MasterData!$B$4:$I$1003,5,"False")</f>
        <v>Sen</v>
      </c>
      <c r="I50" s="3" t="str">
        <f>+VLOOKUP($C50,MasterData!$B$4:$I$1003,6,"false")</f>
        <v>M</v>
      </c>
      <c r="J50" s="26" t="str">
        <f t="shared" si="24"/>
        <v>3</v>
      </c>
      <c r="K50" s="1" t="str">
        <f t="shared" si="25"/>
        <v>HY  3</v>
      </c>
    </row>
    <row r="51" spans="1:11" x14ac:dyDescent="0.3">
      <c r="A51" t="str">
        <f t="shared" si="5"/>
        <v>EBR  2</v>
      </c>
      <c r="B51" s="3">
        <f t="shared" si="6"/>
        <v>48</v>
      </c>
      <c r="C51">
        <v>381</v>
      </c>
      <c r="D51" s="23" t="s">
        <v>1304</v>
      </c>
      <c r="E51" s="1" t="str">
        <f>+VLOOKUP($C51,MasterData!$B$4:$I$1003,2,"false")</f>
        <v>Richard</v>
      </c>
      <c r="F51" s="1" t="str">
        <f>+VLOOKUP($C51,MasterData!$B$4:$I$1003,3,"false")</f>
        <v>Jones</v>
      </c>
      <c r="G51" s="1" t="str">
        <f>+VLOOKUP($C51,MasterData!$B$4:$I$1003,4,"false")</f>
        <v>EBR</v>
      </c>
      <c r="H51" s="1" t="str">
        <f>+VLOOKUP($C51,MasterData!$B$4:$I$1003,5,"False")</f>
        <v>Sen</v>
      </c>
      <c r="I51" s="3" t="str">
        <f>+VLOOKUP($C51,MasterData!$B$4:$I$1003,6,"false")</f>
        <v>M</v>
      </c>
      <c r="J51" s="26" t="str">
        <f t="shared" si="24"/>
        <v>2</v>
      </c>
      <c r="K51" s="1" t="str">
        <f t="shared" si="25"/>
        <v>EBR  2</v>
      </c>
    </row>
    <row r="52" spans="1:11" x14ac:dyDescent="0.3">
      <c r="A52" t="str">
        <f t="shared" si="5"/>
        <v>B&amp;H  12</v>
      </c>
      <c r="B52" s="3">
        <f t="shared" si="6"/>
        <v>49</v>
      </c>
      <c r="C52">
        <v>354</v>
      </c>
      <c r="D52" s="23" t="s">
        <v>1305</v>
      </c>
      <c r="E52" s="1" t="str">
        <f>+VLOOKUP($C52,MasterData!$B$4:$I$1003,2,"false")</f>
        <v>Timmy</v>
      </c>
      <c r="F52" s="1" t="str">
        <f>+VLOOKUP($C52,MasterData!$B$4:$I$1003,3,"false")</f>
        <v>Gedin</v>
      </c>
      <c r="G52" s="1" t="str">
        <f>+VLOOKUP($C52,MasterData!$B$4:$I$1003,4,"false")</f>
        <v>B&amp;H</v>
      </c>
      <c r="H52" s="1" t="str">
        <f>+VLOOKUP($C52,MasterData!$B$4:$I$1003,5,"False")</f>
        <v>Sen</v>
      </c>
      <c r="I52" s="3" t="str">
        <f>+VLOOKUP($C52,MasterData!$B$4:$I$1003,6,"false")</f>
        <v>M</v>
      </c>
      <c r="J52" s="26" t="str">
        <f t="shared" si="24"/>
        <v>12</v>
      </c>
      <c r="K52" s="1" t="str">
        <f t="shared" si="25"/>
        <v>B&amp;H  12</v>
      </c>
    </row>
    <row r="53" spans="1:11" x14ac:dyDescent="0.3">
      <c r="A53" t="str">
        <f t="shared" si="5"/>
        <v>HHH  1</v>
      </c>
      <c r="B53" s="3">
        <f t="shared" si="6"/>
        <v>50</v>
      </c>
      <c r="C53">
        <v>369</v>
      </c>
      <c r="D53" s="23" t="s">
        <v>1306</v>
      </c>
      <c r="E53" s="1" t="str">
        <f>+VLOOKUP($C53,MasterData!$B$4:$I$1003,2,"false")</f>
        <v>Chris</v>
      </c>
      <c r="F53" s="1" t="str">
        <f>+VLOOKUP($C53,MasterData!$B$4:$I$1003,3,"false")</f>
        <v>Turner</v>
      </c>
      <c r="G53" s="1" t="str">
        <f>+VLOOKUP($C53,MasterData!$B$4:$I$1003,4,"false")</f>
        <v>HHH</v>
      </c>
      <c r="H53" s="1" t="str">
        <f>+VLOOKUP($C53,MasterData!$B$4:$I$1003,5,"False")</f>
        <v>Sen</v>
      </c>
      <c r="I53" s="3" t="str">
        <f>+VLOOKUP($C53,MasterData!$B$4:$I$1003,6,"false")</f>
        <v>M</v>
      </c>
      <c r="J53" s="26" t="str">
        <f t="shared" si="24"/>
        <v>1</v>
      </c>
      <c r="K53" s="1" t="str">
        <f t="shared" si="25"/>
        <v>HHH  1</v>
      </c>
    </row>
    <row r="54" spans="1:11" x14ac:dyDescent="0.3">
      <c r="A54" t="str">
        <f t="shared" si="5"/>
        <v>HNJ  1</v>
      </c>
      <c r="B54" s="3">
        <f t="shared" si="6"/>
        <v>51</v>
      </c>
      <c r="C54">
        <v>320</v>
      </c>
      <c r="D54" s="23" t="s">
        <v>1307</v>
      </c>
      <c r="E54" s="1" t="str">
        <f>+VLOOKUP($C54,MasterData!$B$4:$I$1003,2,"false")</f>
        <v>John</v>
      </c>
      <c r="F54" s="1" t="str">
        <f>+VLOOKUP($C54,MasterData!$B$4:$I$1003,3,"false")</f>
        <v>Stoddart</v>
      </c>
      <c r="G54" s="1" t="str">
        <f>+VLOOKUP($C54,MasterData!$B$4:$I$1003,4,"false")</f>
        <v>HNJ</v>
      </c>
      <c r="H54" s="1" t="str">
        <f>+VLOOKUP($C54,MasterData!$B$4:$I$1003,5,"False")</f>
        <v>Sen</v>
      </c>
      <c r="I54" s="3" t="str">
        <f>+VLOOKUP($C54,MasterData!$B$4:$I$1003,6,"false")</f>
        <v>M</v>
      </c>
      <c r="J54" s="26" t="str">
        <f t="shared" si="24"/>
        <v>1</v>
      </c>
      <c r="K54" s="1" t="str">
        <f t="shared" si="25"/>
        <v>HNJ  1</v>
      </c>
    </row>
    <row r="55" spans="1:11" x14ac:dyDescent="0.3">
      <c r="A55" t="str">
        <f t="shared" si="5"/>
        <v>BTC  1</v>
      </c>
      <c r="B55" s="3">
        <f t="shared" si="6"/>
        <v>52</v>
      </c>
      <c r="C55">
        <v>339</v>
      </c>
      <c r="D55" s="23" t="s">
        <v>1308</v>
      </c>
      <c r="E55" s="1" t="str">
        <f>+VLOOKUP($C55,MasterData!$B$4:$I$1003,2,"false")</f>
        <v>Sean</v>
      </c>
      <c r="F55" s="1" t="str">
        <f>+VLOOKUP($C55,MasterData!$B$4:$I$1003,3,"false")</f>
        <v>Scott</v>
      </c>
      <c r="G55" s="1" t="str">
        <f>+VLOOKUP($C55,MasterData!$B$4:$I$1003,4,"false")</f>
        <v>BTC</v>
      </c>
      <c r="H55" s="1" t="str">
        <f>+VLOOKUP($C55,MasterData!$B$4:$I$1003,5,"False")</f>
        <v>Sen</v>
      </c>
      <c r="I55" s="3" t="str">
        <f>+VLOOKUP($C55,MasterData!$B$4:$I$1003,6,"false")</f>
        <v>M</v>
      </c>
      <c r="J55" s="26" t="str">
        <f t="shared" si="24"/>
        <v>1</v>
      </c>
      <c r="K55" s="1" t="str">
        <f t="shared" si="25"/>
        <v>BTC  1</v>
      </c>
    </row>
    <row r="56" spans="1:11" x14ac:dyDescent="0.3">
      <c r="A56" t="str">
        <f t="shared" si="5"/>
        <v>HAS  5</v>
      </c>
      <c r="B56" s="3">
        <f>+B55+1</f>
        <v>53</v>
      </c>
      <c r="C56">
        <v>373</v>
      </c>
      <c r="D56" s="23" t="s">
        <v>1309</v>
      </c>
      <c r="E56" s="1" t="str">
        <f>+VLOOKUP($C56,MasterData!$B$4:$I$1003,2,"false")</f>
        <v>Sean</v>
      </c>
      <c r="F56" s="1" t="str">
        <f>+VLOOKUP($C56,MasterData!$B$4:$I$1003,3,"false")</f>
        <v>Parker-Harding</v>
      </c>
      <c r="G56" s="1" t="str">
        <f>+VLOOKUP($C56,MasterData!$B$4:$I$1003,4,"false")</f>
        <v>HAS</v>
      </c>
      <c r="H56" s="1" t="str">
        <f>+VLOOKUP($C56,MasterData!$B$4:$I$1003,5,"False")</f>
        <v>Sen</v>
      </c>
      <c r="I56" s="3" t="str">
        <f>+VLOOKUP($C56,MasterData!$B$4:$I$1003,6,"false")</f>
        <v>M</v>
      </c>
      <c r="J56" s="26" t="str">
        <f t="shared" si="24"/>
        <v>5</v>
      </c>
      <c r="K56" s="1" t="str">
        <f t="shared" si="25"/>
        <v>HAS  5</v>
      </c>
    </row>
    <row r="57" spans="1:11" x14ac:dyDescent="0.3">
      <c r="A57" t="str">
        <f t="shared" si="5"/>
        <v>PHX  10</v>
      </c>
      <c r="B57" s="3">
        <f t="shared" ref="B57:B120" si="27">+B56+1</f>
        <v>54</v>
      </c>
      <c r="C57">
        <v>366</v>
      </c>
      <c r="D57" s="23" t="s">
        <v>1310</v>
      </c>
      <c r="E57" s="1" t="str">
        <f>+VLOOKUP($C57,MasterData!$B$4:$I$1003,2,"false")</f>
        <v>Tom</v>
      </c>
      <c r="F57" s="1" t="str">
        <f>+VLOOKUP($C57,MasterData!$B$4:$I$1003,3,"false")</f>
        <v>Hooper</v>
      </c>
      <c r="G57" s="1" t="str">
        <f>+VLOOKUP($C57,MasterData!$B$4:$I$1003,4,"false")</f>
        <v>PHX</v>
      </c>
      <c r="H57" s="1" t="str">
        <f>+VLOOKUP($C57,MasterData!$B$4:$I$1003,5,"False")</f>
        <v>Sen</v>
      </c>
      <c r="I57" s="3" t="str">
        <f>+VLOOKUP($C57,MasterData!$B$4:$I$1003,6,"false")</f>
        <v>M</v>
      </c>
      <c r="J57" s="26" t="str">
        <f t="shared" si="24"/>
        <v>10</v>
      </c>
      <c r="K57" s="1" t="str">
        <f t="shared" ref="K57:K80" si="28">+G57&amp;"  "&amp;J57</f>
        <v>PHX  10</v>
      </c>
    </row>
    <row r="58" spans="1:11" x14ac:dyDescent="0.3">
      <c r="A58" t="str">
        <f t="shared" si="5"/>
        <v>HHH  2</v>
      </c>
      <c r="B58" s="3">
        <f t="shared" si="27"/>
        <v>55</v>
      </c>
      <c r="C58">
        <v>355</v>
      </c>
      <c r="D58" s="23" t="s">
        <v>1311</v>
      </c>
      <c r="E58" s="1" t="str">
        <f>+VLOOKUP($C58,MasterData!$B$4:$I$1003,2,"false")</f>
        <v>Jamie</v>
      </c>
      <c r="F58" s="1" t="str">
        <f>+VLOOKUP($C58,MasterData!$B$4:$I$1003,3,"false")</f>
        <v>Topping</v>
      </c>
      <c r="G58" s="1" t="str">
        <f>+VLOOKUP($C58,MasterData!$B$4:$I$1003,4,"false")</f>
        <v>HHH</v>
      </c>
      <c r="H58" s="1" t="str">
        <f>+VLOOKUP($C58,MasterData!$B$4:$I$1003,5,"False")</f>
        <v>Sen</v>
      </c>
      <c r="I58" s="3" t="str">
        <f>+VLOOKUP($C58,MasterData!$B$4:$I$1003,6,"false")</f>
        <v>M</v>
      </c>
      <c r="J58" s="26" t="str">
        <f t="shared" si="24"/>
        <v>2</v>
      </c>
      <c r="K58" s="1" t="str">
        <f t="shared" si="28"/>
        <v>HHH  2</v>
      </c>
    </row>
    <row r="59" spans="1:11" x14ac:dyDescent="0.3">
      <c r="A59" t="str">
        <f t="shared" si="5"/>
        <v>HMJ  1</v>
      </c>
      <c r="B59" s="3">
        <f t="shared" si="27"/>
        <v>56</v>
      </c>
      <c r="C59">
        <v>438</v>
      </c>
      <c r="D59" s="23" t="s">
        <v>1312</v>
      </c>
      <c r="E59" s="1" t="str">
        <f>+VLOOKUP($C59,MasterData!$B$4:$I$1003,2,"false")</f>
        <v>Gary</v>
      </c>
      <c r="F59" s="1" t="str">
        <f>+VLOOKUP($C59,MasterData!$B$4:$I$1003,3,"false")</f>
        <v>Tomlinson</v>
      </c>
      <c r="G59" s="1" t="str">
        <f>+VLOOKUP($C59,MasterData!$B$4:$I$1003,4,"false")</f>
        <v>HMJ</v>
      </c>
      <c r="H59" s="1" t="str">
        <f>+VLOOKUP($C59,MasterData!$B$4:$I$1003,5,"False")</f>
        <v>Sen</v>
      </c>
      <c r="I59" s="3" t="str">
        <f>+VLOOKUP($C59,MasterData!$B$4:$I$1003,6,"false")</f>
        <v>M</v>
      </c>
      <c r="J59" s="26" t="str">
        <f t="shared" si="24"/>
        <v>1</v>
      </c>
      <c r="K59" s="1" t="str">
        <f t="shared" si="28"/>
        <v>HMJ  1</v>
      </c>
    </row>
    <row r="60" spans="1:11" x14ac:dyDescent="0.3">
      <c r="A60" t="str">
        <f t="shared" si="5"/>
        <v>LEW  4</v>
      </c>
      <c r="B60" s="3">
        <f t="shared" si="27"/>
        <v>57</v>
      </c>
      <c r="C60">
        <v>363</v>
      </c>
      <c r="D60" s="23" t="s">
        <v>1313</v>
      </c>
      <c r="E60" s="1" t="str">
        <f>+VLOOKUP($C60,MasterData!$B$4:$I$1003,2,"false")</f>
        <v>Will</v>
      </c>
      <c r="F60" s="1" t="str">
        <f>+VLOOKUP($C60,MasterData!$B$4:$I$1003,3,"false")</f>
        <v>Monnington</v>
      </c>
      <c r="G60" s="1" t="str">
        <f>+VLOOKUP($C60,MasterData!$B$4:$I$1003,4,"false")</f>
        <v>LEW</v>
      </c>
      <c r="H60" s="1" t="str">
        <f>+VLOOKUP($C60,MasterData!$B$4:$I$1003,5,"False")</f>
        <v>Sen</v>
      </c>
      <c r="I60" s="3" t="str">
        <f>+VLOOKUP($C60,MasterData!$B$4:$I$1003,6,"false")</f>
        <v>M</v>
      </c>
      <c r="J60" s="26" t="str">
        <f t="shared" si="24"/>
        <v>4</v>
      </c>
      <c r="K60" s="1" t="str">
        <f t="shared" si="28"/>
        <v>LEW  4</v>
      </c>
    </row>
    <row r="61" spans="1:11" x14ac:dyDescent="0.3">
      <c r="A61" t="str">
        <f t="shared" si="5"/>
        <v>HAS  6</v>
      </c>
      <c r="B61" s="3">
        <f t="shared" si="27"/>
        <v>58</v>
      </c>
      <c r="C61">
        <v>409</v>
      </c>
      <c r="D61" s="23" t="s">
        <v>1314</v>
      </c>
      <c r="E61" s="1" t="str">
        <f>+VLOOKUP($C61,MasterData!$B$4:$I$1003,2,"false")</f>
        <v>Jack</v>
      </c>
      <c r="F61" s="1" t="str">
        <f>+VLOOKUP($C61,MasterData!$B$4:$I$1003,3,"false")</f>
        <v>Madden</v>
      </c>
      <c r="G61" s="1" t="str">
        <f>+VLOOKUP($C61,MasterData!$B$4:$I$1003,4,"false")</f>
        <v>HAS</v>
      </c>
      <c r="H61" s="1" t="str">
        <f>+VLOOKUP($C61,MasterData!$B$4:$I$1003,5,"False")</f>
        <v>Sen</v>
      </c>
      <c r="I61" s="3" t="str">
        <f>+VLOOKUP($C61,MasterData!$B$4:$I$1003,6,"false")</f>
        <v>M</v>
      </c>
      <c r="J61" s="26" t="str">
        <f t="shared" si="24"/>
        <v>6</v>
      </c>
      <c r="K61" s="1" t="str">
        <f t="shared" si="28"/>
        <v>HAS  6</v>
      </c>
    </row>
    <row r="62" spans="1:11" x14ac:dyDescent="0.3">
      <c r="A62" t="str">
        <f t="shared" si="5"/>
        <v>HY  4</v>
      </c>
      <c r="B62" s="3">
        <f t="shared" si="27"/>
        <v>59</v>
      </c>
      <c r="C62">
        <v>400</v>
      </c>
      <c r="D62" s="23" t="s">
        <v>1315</v>
      </c>
      <c r="E62" s="1" t="str">
        <f>+VLOOKUP($C62,MasterData!$B$4:$I$1003,2,"false")</f>
        <v>Barry</v>
      </c>
      <c r="F62" s="1" t="str">
        <f>+VLOOKUP($C62,MasterData!$B$4:$I$1003,3,"false")</f>
        <v>Buchanan</v>
      </c>
      <c r="G62" s="1" t="str">
        <f>+VLOOKUP($C62,MasterData!$B$4:$I$1003,4,"false")</f>
        <v>HY</v>
      </c>
      <c r="H62" s="1" t="str">
        <f>+VLOOKUP($C62,MasterData!$B$4:$I$1003,5,"False")</f>
        <v>Sen</v>
      </c>
      <c r="I62" s="3" t="str">
        <f>+VLOOKUP($C62,MasterData!$B$4:$I$1003,6,"false")</f>
        <v>M</v>
      </c>
      <c r="J62" s="26" t="str">
        <f t="shared" si="24"/>
        <v>4</v>
      </c>
      <c r="K62" s="1" t="str">
        <f t="shared" si="28"/>
        <v>HY  4</v>
      </c>
    </row>
    <row r="63" spans="1:11" x14ac:dyDescent="0.3">
      <c r="A63" t="str">
        <f t="shared" si="5"/>
        <v>LEW  5</v>
      </c>
      <c r="B63" s="3">
        <f t="shared" si="27"/>
        <v>60</v>
      </c>
      <c r="C63">
        <v>360</v>
      </c>
      <c r="D63" s="23" t="s">
        <v>1316</v>
      </c>
      <c r="E63" s="1" t="str">
        <f>+VLOOKUP($C63,MasterData!$B$4:$I$1003,2,"false")</f>
        <v>Chris</v>
      </c>
      <c r="F63" s="1" t="str">
        <f>+VLOOKUP($C63,MasterData!$B$4:$I$1003,3,"false")</f>
        <v>Gilbert</v>
      </c>
      <c r="G63" s="1" t="str">
        <f>+VLOOKUP($C63,MasterData!$B$4:$I$1003,4,"false")</f>
        <v>LEW</v>
      </c>
      <c r="H63" s="1" t="str">
        <f>+VLOOKUP($C63,MasterData!$B$4:$I$1003,5,"False")</f>
        <v>Sen</v>
      </c>
      <c r="I63" s="3" t="str">
        <f>+VLOOKUP($C63,MasterData!$B$4:$I$1003,6,"false")</f>
        <v>M</v>
      </c>
      <c r="J63" s="26" t="str">
        <f t="shared" si="24"/>
        <v>5</v>
      </c>
      <c r="K63" s="1" t="str">
        <f t="shared" si="28"/>
        <v>LEW  5</v>
      </c>
    </row>
    <row r="64" spans="1:11" x14ac:dyDescent="0.3">
      <c r="A64" t="str">
        <f t="shared" si="5"/>
        <v>CRA  4</v>
      </c>
      <c r="B64" s="3">
        <f t="shared" si="27"/>
        <v>61</v>
      </c>
      <c r="C64">
        <v>408</v>
      </c>
      <c r="D64" s="23" t="s">
        <v>1317</v>
      </c>
      <c r="E64" s="1" t="str">
        <f>+VLOOKUP($C64,MasterData!$B$4:$I$1003,2,"false")</f>
        <v>Tim</v>
      </c>
      <c r="F64" s="1" t="str">
        <f>+VLOOKUP($C64,MasterData!$B$4:$I$1003,3,"false")</f>
        <v>Lunnon</v>
      </c>
      <c r="G64" s="1" t="str">
        <f>+VLOOKUP($C64,MasterData!$B$4:$I$1003,4,"false")</f>
        <v>CRA</v>
      </c>
      <c r="H64" s="1" t="str">
        <f>+VLOOKUP($C64,MasterData!$B$4:$I$1003,5,"False")</f>
        <v>Sen</v>
      </c>
      <c r="I64" s="3" t="str">
        <f>+VLOOKUP($C64,MasterData!$B$4:$I$1003,6,"false")</f>
        <v>M</v>
      </c>
      <c r="J64" s="26" t="str">
        <f t="shared" si="24"/>
        <v>4</v>
      </c>
      <c r="K64" s="1" t="str">
        <f t="shared" si="28"/>
        <v>CRA  4</v>
      </c>
    </row>
    <row r="65" spans="1:11" x14ac:dyDescent="0.3">
      <c r="A65" t="str">
        <f t="shared" si="5"/>
        <v>LEW  6</v>
      </c>
      <c r="B65" s="3">
        <f t="shared" si="27"/>
        <v>62</v>
      </c>
      <c r="C65">
        <v>424</v>
      </c>
      <c r="D65" s="23" t="s">
        <v>1318</v>
      </c>
      <c r="E65" s="1" t="str">
        <f>+VLOOKUP($C65,MasterData!$B$4:$I$1003,2,"false")</f>
        <v>Charles</v>
      </c>
      <c r="F65" s="1" t="str">
        <f>+VLOOKUP($C65,MasterData!$B$4:$I$1003,3,"false")</f>
        <v>Taylor</v>
      </c>
      <c r="G65" s="1" t="str">
        <f>+VLOOKUP($C65,MasterData!$B$4:$I$1003,4,"false")</f>
        <v>LEW</v>
      </c>
      <c r="H65" s="1" t="str">
        <f>+VLOOKUP($C65,MasterData!$B$4:$I$1003,5,"False")</f>
        <v>Sen</v>
      </c>
      <c r="I65" s="3" t="str">
        <f>+VLOOKUP($C65,MasterData!$B$4:$I$1003,6,"false")</f>
        <v>M</v>
      </c>
      <c r="J65" s="26" t="str">
        <f t="shared" si="24"/>
        <v>6</v>
      </c>
      <c r="K65" s="1" t="str">
        <f t="shared" si="28"/>
        <v>LEW  6</v>
      </c>
    </row>
    <row r="66" spans="1:11" x14ac:dyDescent="0.3">
      <c r="A66" t="str">
        <f t="shared" si="5"/>
        <v>PHX  11</v>
      </c>
      <c r="B66" s="3">
        <f t="shared" si="27"/>
        <v>63</v>
      </c>
      <c r="C66">
        <v>447</v>
      </c>
      <c r="D66" s="23" t="s">
        <v>1318</v>
      </c>
      <c r="E66" s="1" t="str">
        <f>+VLOOKUP($C66,MasterData!$B$4:$I$1003,2,"false")</f>
        <v>Tim</v>
      </c>
      <c r="F66" s="1" t="str">
        <f>+VLOOKUP($C66,MasterData!$B$4:$I$1003,3,"false")</f>
        <v>Clarke</v>
      </c>
      <c r="G66" s="1" t="str">
        <f>+VLOOKUP($C66,MasterData!$B$4:$I$1003,4,"false")</f>
        <v>PHX</v>
      </c>
      <c r="H66" s="1" t="str">
        <f>+VLOOKUP($C66,MasterData!$B$4:$I$1003,5,"False")</f>
        <v>Sen</v>
      </c>
      <c r="I66" s="3" t="str">
        <f>+VLOOKUP($C66,MasterData!$B$4:$I$1003,6,"false")</f>
        <v>M</v>
      </c>
      <c r="J66" s="26" t="str">
        <f t="shared" si="24"/>
        <v>11</v>
      </c>
      <c r="K66" s="1" t="str">
        <f t="shared" si="28"/>
        <v>PHX  11</v>
      </c>
    </row>
    <row r="67" spans="1:11" x14ac:dyDescent="0.3">
      <c r="A67" t="str">
        <f t="shared" si="5"/>
        <v>PHX  12</v>
      </c>
      <c r="B67" s="3">
        <f t="shared" si="27"/>
        <v>64</v>
      </c>
      <c r="C67">
        <v>348</v>
      </c>
      <c r="D67" s="23" t="s">
        <v>1319</v>
      </c>
      <c r="E67" s="1" t="str">
        <f>+VLOOKUP($C67,MasterData!$B$4:$I$1003,2,"false")</f>
        <v>Alexander</v>
      </c>
      <c r="F67" s="1" t="str">
        <f>+VLOOKUP($C67,MasterData!$B$4:$I$1003,3,"false")</f>
        <v>Garrod</v>
      </c>
      <c r="G67" s="1" t="str">
        <f>+VLOOKUP($C67,MasterData!$B$4:$I$1003,4,"false")</f>
        <v>PHX</v>
      </c>
      <c r="H67" s="1" t="str">
        <f>+VLOOKUP($C67,MasterData!$B$4:$I$1003,5,"False")</f>
        <v>Sen</v>
      </c>
      <c r="I67" s="3" t="str">
        <f>+VLOOKUP($C67,MasterData!$B$4:$I$1003,6,"false")</f>
        <v>M</v>
      </c>
      <c r="J67" s="26" t="str">
        <f t="shared" si="24"/>
        <v>12</v>
      </c>
      <c r="K67" s="1" t="str">
        <f t="shared" si="28"/>
        <v>PHX  12</v>
      </c>
    </row>
    <row r="68" spans="1:11" x14ac:dyDescent="0.3">
      <c r="A68" t="str">
        <f t="shared" si="5"/>
        <v>LEW  7</v>
      </c>
      <c r="B68" s="3">
        <f t="shared" si="27"/>
        <v>65</v>
      </c>
      <c r="C68">
        <v>428</v>
      </c>
      <c r="D68" s="23" t="s">
        <v>1320</v>
      </c>
      <c r="E68" s="1" t="str">
        <f>+VLOOKUP($C68,MasterData!$B$4:$I$1003,2,"false")</f>
        <v>Euan</v>
      </c>
      <c r="F68" s="1" t="str">
        <f>+VLOOKUP($C68,MasterData!$B$4:$I$1003,3,"false")</f>
        <v>Baker</v>
      </c>
      <c r="G68" s="1" t="str">
        <f>+VLOOKUP($C68,MasterData!$B$4:$I$1003,4,"false")</f>
        <v>LEW</v>
      </c>
      <c r="H68" s="1" t="str">
        <f>+VLOOKUP($C68,MasterData!$B$4:$I$1003,5,"False")</f>
        <v>Sen</v>
      </c>
      <c r="I68" s="3" t="str">
        <f>+VLOOKUP($C68,MasterData!$B$4:$I$1003,6,"false")</f>
        <v>M</v>
      </c>
      <c r="J68" s="26" t="str">
        <f t="shared" ref="J68:J99" si="29">TEXT(SUMPRODUCT(--(G68=$G$4:$G$469),--(B68&gt;$B$4:$B$469))+1,0)</f>
        <v>7</v>
      </c>
      <c r="K68" s="1" t="str">
        <f t="shared" si="28"/>
        <v>LEW  7</v>
      </c>
    </row>
    <row r="69" spans="1:11" x14ac:dyDescent="0.3">
      <c r="A69" t="str">
        <f t="shared" ref="A69:A80" si="30">+K69</f>
        <v>HY  5</v>
      </c>
      <c r="B69" s="3">
        <f t="shared" si="27"/>
        <v>66</v>
      </c>
      <c r="C69">
        <v>393</v>
      </c>
      <c r="D69" s="23" t="s">
        <v>1321</v>
      </c>
      <c r="E69" s="1" t="str">
        <f>+VLOOKUP($C69,MasterData!$B$4:$I$1003,2,"false")</f>
        <v>Oliver</v>
      </c>
      <c r="F69" s="1" t="str">
        <f>+VLOOKUP($C69,MasterData!$B$4:$I$1003,3,"false")</f>
        <v>Carey</v>
      </c>
      <c r="G69" s="1" t="str">
        <f>+VLOOKUP($C69,MasterData!$B$4:$I$1003,4,"false")</f>
        <v>HY</v>
      </c>
      <c r="H69" s="1" t="str">
        <f>+VLOOKUP($C69,MasterData!$B$4:$I$1003,5,"False")</f>
        <v>Sen</v>
      </c>
      <c r="I69" s="3" t="str">
        <f>+VLOOKUP($C69,MasterData!$B$4:$I$1003,6,"false")</f>
        <v>M</v>
      </c>
      <c r="J69" s="26" t="str">
        <f t="shared" si="29"/>
        <v>5</v>
      </c>
      <c r="K69" s="1" t="str">
        <f t="shared" si="28"/>
        <v>HY  5</v>
      </c>
    </row>
    <row r="70" spans="1:11" x14ac:dyDescent="0.3">
      <c r="A70" t="str">
        <f t="shared" si="30"/>
        <v>PHX  13</v>
      </c>
      <c r="B70" s="3">
        <f t="shared" si="27"/>
        <v>67</v>
      </c>
      <c r="C70">
        <v>432</v>
      </c>
      <c r="D70" s="23" t="s">
        <v>1322</v>
      </c>
      <c r="E70" s="1" t="str">
        <f>+VLOOKUP($C70,MasterData!$B$4:$I$1003,2,"false")</f>
        <v>Keir</v>
      </c>
      <c r="F70" s="1" t="str">
        <f>+VLOOKUP($C70,MasterData!$B$4:$I$1003,3,"false")</f>
        <v>Macdonald</v>
      </c>
      <c r="G70" s="1" t="str">
        <f>+VLOOKUP($C70,MasterData!$B$4:$I$1003,4,"false")</f>
        <v>PHX</v>
      </c>
      <c r="H70" s="1" t="str">
        <f>+VLOOKUP($C70,MasterData!$B$4:$I$1003,5,"False")</f>
        <v>Sen</v>
      </c>
      <c r="I70" s="3" t="str">
        <f>+VLOOKUP($C70,MasterData!$B$4:$I$1003,6,"false")</f>
        <v>M</v>
      </c>
      <c r="J70" s="26" t="str">
        <f t="shared" si="29"/>
        <v>13</v>
      </c>
      <c r="K70" s="1" t="str">
        <f t="shared" si="28"/>
        <v>PHX  13</v>
      </c>
    </row>
    <row r="71" spans="1:11" x14ac:dyDescent="0.3">
      <c r="A71" t="str">
        <f t="shared" si="30"/>
        <v>LEW  8</v>
      </c>
      <c r="B71" s="3">
        <f t="shared" si="27"/>
        <v>68</v>
      </c>
      <c r="C71">
        <v>336</v>
      </c>
      <c r="D71" s="23" t="s">
        <v>1323</v>
      </c>
      <c r="E71" s="1" t="str">
        <f>+VLOOKUP($C71,MasterData!$B$4:$I$1003,2,"false")</f>
        <v>Adam</v>
      </c>
      <c r="F71" s="1" t="str">
        <f>+VLOOKUP($C71,MasterData!$B$4:$I$1003,3,"false")</f>
        <v>Vaughan</v>
      </c>
      <c r="G71" s="1" t="str">
        <f>+VLOOKUP($C71,MasterData!$B$4:$I$1003,4,"false")</f>
        <v>LEW</v>
      </c>
      <c r="H71" s="1" t="str">
        <f>+VLOOKUP($C71,MasterData!$B$4:$I$1003,5,"False")</f>
        <v>Sen</v>
      </c>
      <c r="I71" s="3" t="str">
        <f>+VLOOKUP($C71,MasterData!$B$4:$I$1003,6,"false")</f>
        <v>M</v>
      </c>
      <c r="J71" s="26" t="str">
        <f t="shared" si="29"/>
        <v>8</v>
      </c>
      <c r="K71" s="1" t="str">
        <f t="shared" si="28"/>
        <v>LEW  8</v>
      </c>
    </row>
    <row r="72" spans="1:11" x14ac:dyDescent="0.3">
      <c r="A72" t="str">
        <f t="shared" si="30"/>
        <v>PHX  14</v>
      </c>
      <c r="B72" s="3">
        <f t="shared" si="27"/>
        <v>69</v>
      </c>
      <c r="C72">
        <v>328</v>
      </c>
      <c r="D72" s="23" t="s">
        <v>1324</v>
      </c>
      <c r="E72" s="1" t="str">
        <f>+VLOOKUP($C72,MasterData!$B$4:$I$1003,2,"false")</f>
        <v>Donald</v>
      </c>
      <c r="F72" s="1" t="str">
        <f>+VLOOKUP($C72,MasterData!$B$4:$I$1003,3,"false")</f>
        <v>Maclellan</v>
      </c>
      <c r="G72" s="1" t="str">
        <f>+VLOOKUP($C72,MasterData!$B$4:$I$1003,4,"false")</f>
        <v>PHX</v>
      </c>
      <c r="H72" s="1" t="str">
        <f>+VLOOKUP($C72,MasterData!$B$4:$I$1003,5,"False")</f>
        <v>Sen</v>
      </c>
      <c r="I72" s="3" t="str">
        <f>+VLOOKUP($C72,MasterData!$B$4:$I$1003,6,"false")</f>
        <v>M</v>
      </c>
      <c r="J72" s="26" t="str">
        <f t="shared" si="29"/>
        <v>14</v>
      </c>
      <c r="K72" s="1" t="str">
        <f t="shared" si="28"/>
        <v>PHX  14</v>
      </c>
    </row>
    <row r="73" spans="1:11" x14ac:dyDescent="0.3">
      <c r="A73" t="str">
        <f t="shared" si="30"/>
        <v>PHX  15</v>
      </c>
      <c r="B73" s="3">
        <f t="shared" si="27"/>
        <v>70</v>
      </c>
      <c r="C73">
        <v>444</v>
      </c>
      <c r="D73" s="23" t="s">
        <v>1325</v>
      </c>
      <c r="E73" s="1" t="str">
        <f>+VLOOKUP($C73,MasterData!$B$4:$I$1003,2,"false")</f>
        <v>Del</v>
      </c>
      <c r="F73" s="1" t="str">
        <f>+VLOOKUP($C73,MasterData!$B$4:$I$1003,3,"false")</f>
        <v>Wallace</v>
      </c>
      <c r="G73" s="1" t="str">
        <f>+VLOOKUP($C73,MasterData!$B$4:$I$1003,4,"false")</f>
        <v>PHX</v>
      </c>
      <c r="H73" s="1" t="str">
        <f>+VLOOKUP($C73,MasterData!$B$4:$I$1003,5,"False")</f>
        <v>Sen</v>
      </c>
      <c r="I73" s="3" t="str">
        <f>+VLOOKUP($C73,MasterData!$B$4:$I$1003,6,"false")</f>
        <v>M</v>
      </c>
      <c r="J73" s="26" t="str">
        <f t="shared" si="29"/>
        <v>15</v>
      </c>
      <c r="K73" s="1" t="str">
        <f t="shared" si="28"/>
        <v>PHX  15</v>
      </c>
    </row>
    <row r="74" spans="1:11" x14ac:dyDescent="0.3">
      <c r="A74" t="str">
        <f t="shared" si="30"/>
        <v>CHI  2</v>
      </c>
      <c r="B74" s="3">
        <f t="shared" si="27"/>
        <v>71</v>
      </c>
      <c r="C74">
        <v>364</v>
      </c>
      <c r="D74" s="23" t="s">
        <v>1325</v>
      </c>
      <c r="E74" s="1" t="str">
        <f>+VLOOKUP($C74,MasterData!$B$4:$I$1003,2,"false")</f>
        <v>Wesley</v>
      </c>
      <c r="F74" s="1" t="str">
        <f>+VLOOKUP($C74,MasterData!$B$4:$I$1003,3,"false")</f>
        <v>Adams</v>
      </c>
      <c r="G74" s="1" t="str">
        <f>+VLOOKUP($C74,MasterData!$B$4:$I$1003,4,"false")</f>
        <v>CHI</v>
      </c>
      <c r="H74" s="1" t="str">
        <f>+VLOOKUP($C74,MasterData!$B$4:$I$1003,5,"False")</f>
        <v>Sen</v>
      </c>
      <c r="I74" s="3" t="str">
        <f>+VLOOKUP($C74,MasterData!$B$4:$I$1003,6,"false")</f>
        <v>M</v>
      </c>
      <c r="J74" s="26" t="str">
        <f t="shared" si="29"/>
        <v>2</v>
      </c>
      <c r="K74" s="1" t="str">
        <f t="shared" si="28"/>
        <v>CHI  2</v>
      </c>
    </row>
    <row r="75" spans="1:11" x14ac:dyDescent="0.3">
      <c r="A75" t="str">
        <f t="shared" si="30"/>
        <v>BTC  2</v>
      </c>
      <c r="B75" s="3">
        <f t="shared" si="27"/>
        <v>72</v>
      </c>
      <c r="C75">
        <v>338</v>
      </c>
      <c r="D75" s="23" t="s">
        <v>1326</v>
      </c>
      <c r="E75" s="1" t="str">
        <f>+VLOOKUP($C75,MasterData!$B$4:$I$1003,2,"false")</f>
        <v>Ian</v>
      </c>
      <c r="F75" s="1" t="str">
        <f>+VLOOKUP($C75,MasterData!$B$4:$I$1003,3,"false")</f>
        <v>McLaren</v>
      </c>
      <c r="G75" s="1" t="str">
        <f>+VLOOKUP($C75,MasterData!$B$4:$I$1003,4,"false")</f>
        <v>BTC</v>
      </c>
      <c r="H75" s="1" t="str">
        <f>+VLOOKUP($C75,MasterData!$B$4:$I$1003,5,"False")</f>
        <v>Sen</v>
      </c>
      <c r="I75" s="3" t="str">
        <f>+VLOOKUP($C75,MasterData!$B$4:$I$1003,6,"false")</f>
        <v>M</v>
      </c>
      <c r="J75" s="26" t="str">
        <f t="shared" si="29"/>
        <v>2</v>
      </c>
      <c r="K75" s="1" t="str">
        <f t="shared" si="28"/>
        <v>BTC  2</v>
      </c>
    </row>
    <row r="76" spans="1:11" x14ac:dyDescent="0.3">
      <c r="A76" t="str">
        <f t="shared" si="30"/>
        <v>PHX  16</v>
      </c>
      <c r="B76" s="3">
        <f t="shared" si="27"/>
        <v>73</v>
      </c>
      <c r="C76">
        <v>425</v>
      </c>
      <c r="D76" s="23" t="s">
        <v>1327</v>
      </c>
      <c r="E76" s="1" t="str">
        <f>+VLOOKUP($C76,MasterData!$B$4:$I$1003,2,"false")</f>
        <v>Paul</v>
      </c>
      <c r="F76" s="1" t="str">
        <f>+VLOOKUP($C76,MasterData!$B$4:$I$1003,3,"false")</f>
        <v>Wishart</v>
      </c>
      <c r="G76" s="1" t="str">
        <f>+VLOOKUP($C76,MasterData!$B$4:$I$1003,4,"false")</f>
        <v>PHX</v>
      </c>
      <c r="H76" s="1" t="str">
        <f>+VLOOKUP($C76,MasterData!$B$4:$I$1003,5,"False")</f>
        <v>Sen</v>
      </c>
      <c r="I76" s="3" t="str">
        <f>+VLOOKUP($C76,MasterData!$B$4:$I$1003,6,"false")</f>
        <v>M</v>
      </c>
      <c r="J76" s="26" t="str">
        <f t="shared" si="29"/>
        <v>16</v>
      </c>
      <c r="K76" s="1" t="str">
        <f t="shared" si="28"/>
        <v>PHX  16</v>
      </c>
    </row>
    <row r="77" spans="1:11" x14ac:dyDescent="0.3">
      <c r="A77" t="str">
        <f t="shared" si="30"/>
        <v>WDH  4</v>
      </c>
      <c r="B77" s="3">
        <f t="shared" si="27"/>
        <v>74</v>
      </c>
      <c r="C77">
        <v>440</v>
      </c>
      <c r="D77" s="23" t="s">
        <v>1328</v>
      </c>
      <c r="E77" s="1" t="str">
        <f>+VLOOKUP($C77,MasterData!$B$4:$I$1003,2,"false")</f>
        <v>Evert</v>
      </c>
      <c r="F77" s="1" t="str">
        <f>+VLOOKUP($C77,MasterData!$B$4:$I$1003,3,"false")</f>
        <v>Baker</v>
      </c>
      <c r="G77" s="1" t="str">
        <f>+VLOOKUP($C77,MasterData!$B$4:$I$1003,4,"false")</f>
        <v>WDH</v>
      </c>
      <c r="H77" s="1" t="str">
        <f>+VLOOKUP($C77,MasterData!$B$4:$I$1003,5,"False")</f>
        <v>Sen</v>
      </c>
      <c r="I77" s="3" t="str">
        <f>+VLOOKUP($C77,MasterData!$B$4:$I$1003,6,"false")</f>
        <v>M</v>
      </c>
      <c r="J77" s="26" t="str">
        <f t="shared" si="29"/>
        <v>4</v>
      </c>
      <c r="K77" s="1" t="str">
        <f t="shared" si="28"/>
        <v>WDH  4</v>
      </c>
    </row>
    <row r="78" spans="1:11" x14ac:dyDescent="0.3">
      <c r="A78" t="str">
        <f t="shared" si="30"/>
        <v>HAS  7</v>
      </c>
      <c r="B78" s="3">
        <f t="shared" si="27"/>
        <v>75</v>
      </c>
      <c r="C78">
        <v>416</v>
      </c>
      <c r="D78" s="23" t="s">
        <v>1329</v>
      </c>
      <c r="E78" s="1" t="str">
        <f>+VLOOKUP($C78,MasterData!$B$4:$I$1003,2,"false")</f>
        <v>Luke</v>
      </c>
      <c r="F78" s="1" t="str">
        <f>+VLOOKUP($C78,MasterData!$B$4:$I$1003,3,"false")</f>
        <v>Youngs</v>
      </c>
      <c r="G78" s="1" t="str">
        <f>+VLOOKUP($C78,MasterData!$B$4:$I$1003,4,"false")</f>
        <v>HAS</v>
      </c>
      <c r="H78" s="1" t="str">
        <f>+VLOOKUP($C78,MasterData!$B$4:$I$1003,5,"False")</f>
        <v>Sen</v>
      </c>
      <c r="I78" s="3" t="str">
        <f>+VLOOKUP($C78,MasterData!$B$4:$I$1003,6,"false")</f>
        <v>M</v>
      </c>
      <c r="J78" s="26" t="str">
        <f t="shared" si="29"/>
        <v>7</v>
      </c>
      <c r="K78" s="1" t="str">
        <f t="shared" si="28"/>
        <v>HAS  7</v>
      </c>
    </row>
    <row r="79" spans="1:11" x14ac:dyDescent="0.3">
      <c r="A79" t="str">
        <f t="shared" si="30"/>
        <v>PHX  17</v>
      </c>
      <c r="B79" s="3">
        <f t="shared" si="27"/>
        <v>76</v>
      </c>
      <c r="C79">
        <v>405</v>
      </c>
      <c r="D79" s="23" t="s">
        <v>1330</v>
      </c>
      <c r="E79" s="1" t="str">
        <f>+VLOOKUP($C79,MasterData!$B$4:$I$1003,2,"false")</f>
        <v>James</v>
      </c>
      <c r="F79" s="1" t="str">
        <f>+VLOOKUP($C79,MasterData!$B$4:$I$1003,3,"false")</f>
        <v>Hampshire</v>
      </c>
      <c r="G79" s="1" t="str">
        <f>+VLOOKUP($C79,MasterData!$B$4:$I$1003,4,"false")</f>
        <v>PHX</v>
      </c>
      <c r="H79" s="1" t="str">
        <f>+VLOOKUP($C79,MasterData!$B$4:$I$1003,5,"False")</f>
        <v>Sen</v>
      </c>
      <c r="I79" s="3" t="str">
        <f>+VLOOKUP($C79,MasterData!$B$4:$I$1003,6,"false")</f>
        <v>M</v>
      </c>
      <c r="J79" s="26" t="str">
        <f t="shared" si="29"/>
        <v>17</v>
      </c>
      <c r="K79" s="1" t="str">
        <f t="shared" si="28"/>
        <v>PHX  17</v>
      </c>
    </row>
    <row r="80" spans="1:11" x14ac:dyDescent="0.3">
      <c r="A80" t="str">
        <f t="shared" si="30"/>
        <v>EBR  3</v>
      </c>
      <c r="B80" s="3">
        <f t="shared" si="27"/>
        <v>77</v>
      </c>
      <c r="C80">
        <v>367</v>
      </c>
      <c r="D80" s="23" t="s">
        <v>1331</v>
      </c>
      <c r="E80" s="1" t="str">
        <f>+VLOOKUP($C80,MasterData!$B$4:$I$1003,2,"false")</f>
        <v>Richard</v>
      </c>
      <c r="F80" s="1" t="str">
        <f>+VLOOKUP($C80,MasterData!$B$4:$I$1003,3,"false")</f>
        <v>Davis</v>
      </c>
      <c r="G80" s="1" t="str">
        <f>+VLOOKUP($C80,MasterData!$B$4:$I$1003,4,"false")</f>
        <v>EBR</v>
      </c>
      <c r="H80" s="1" t="str">
        <f>+VLOOKUP($C80,MasterData!$B$4:$I$1003,5,"False")</f>
        <v>Sen</v>
      </c>
      <c r="I80" s="3" t="str">
        <f>+VLOOKUP($C80,MasterData!$B$4:$I$1003,6,"false")</f>
        <v>M</v>
      </c>
      <c r="J80" s="26" t="str">
        <f t="shared" si="29"/>
        <v>3</v>
      </c>
      <c r="K80" s="1" t="str">
        <f t="shared" si="28"/>
        <v>EBR  3</v>
      </c>
    </row>
    <row r="81" spans="1:11" x14ac:dyDescent="0.3">
      <c r="A81" t="str">
        <f t="shared" ref="A81:A124" si="31">+K81</f>
        <v>HMJ  2</v>
      </c>
      <c r="B81" s="3">
        <f t="shared" si="27"/>
        <v>78</v>
      </c>
      <c r="C81">
        <v>417</v>
      </c>
      <c r="D81" s="23" t="s">
        <v>1332</v>
      </c>
      <c r="E81" s="1" t="str">
        <f>+VLOOKUP($C81,MasterData!$B$4:$I$1003,2,"false")</f>
        <v>Matt</v>
      </c>
      <c r="F81" s="1" t="str">
        <f>+VLOOKUP($C81,MasterData!$B$4:$I$1003,3,"false")</f>
        <v>Mason</v>
      </c>
      <c r="G81" s="1" t="str">
        <f>+VLOOKUP($C81,MasterData!$B$4:$I$1003,4,"false")</f>
        <v>HMJ</v>
      </c>
      <c r="H81" s="1" t="str">
        <f>+VLOOKUP($C81,MasterData!$B$4:$I$1003,5,"False")</f>
        <v>Sen</v>
      </c>
      <c r="I81" s="3" t="str">
        <f>+VLOOKUP($C81,MasterData!$B$4:$I$1003,6,"false")</f>
        <v>M</v>
      </c>
      <c r="J81" s="26" t="str">
        <f t="shared" si="29"/>
        <v>2</v>
      </c>
      <c r="K81" s="1" t="str">
        <f t="shared" ref="K81:K124" si="32">+G81&amp;"  "&amp;J81</f>
        <v>HMJ  2</v>
      </c>
    </row>
    <row r="82" spans="1:11" x14ac:dyDescent="0.3">
      <c r="A82" t="str">
        <f t="shared" si="31"/>
        <v>HY  6</v>
      </c>
      <c r="B82" s="3">
        <f t="shared" si="27"/>
        <v>79</v>
      </c>
      <c r="C82">
        <v>395</v>
      </c>
      <c r="D82" s="23" t="s">
        <v>1333</v>
      </c>
      <c r="E82" s="1" t="str">
        <f>+VLOOKUP($C82,MasterData!$B$4:$I$1003,2,"false")</f>
        <v>Carl</v>
      </c>
      <c r="F82" s="1" t="str">
        <f>+VLOOKUP($C82,MasterData!$B$4:$I$1003,3,"false")</f>
        <v>Adams</v>
      </c>
      <c r="G82" s="1" t="str">
        <f>+VLOOKUP($C82,MasterData!$B$4:$I$1003,4,"false")</f>
        <v>HY</v>
      </c>
      <c r="H82" s="1" t="str">
        <f>+VLOOKUP($C82,MasterData!$B$4:$I$1003,5,"False")</f>
        <v>Sen</v>
      </c>
      <c r="I82" s="3" t="str">
        <f>+VLOOKUP($C82,MasterData!$B$4:$I$1003,6,"false")</f>
        <v>M</v>
      </c>
      <c r="J82" s="26" t="str">
        <f t="shared" si="29"/>
        <v>6</v>
      </c>
      <c r="K82" s="1" t="str">
        <f t="shared" si="32"/>
        <v>HY  6</v>
      </c>
    </row>
    <row r="83" spans="1:11" x14ac:dyDescent="0.3">
      <c r="A83" t="str">
        <f t="shared" si="31"/>
        <v>WDH  5</v>
      </c>
      <c r="B83" s="3">
        <f t="shared" si="27"/>
        <v>80</v>
      </c>
      <c r="C83">
        <v>448</v>
      </c>
      <c r="D83" s="23" t="s">
        <v>1334</v>
      </c>
      <c r="E83" s="1" t="str">
        <f>+VLOOKUP($C83,MasterData!$B$4:$I$1003,2,"false")</f>
        <v>Andy</v>
      </c>
      <c r="F83" s="1" t="str">
        <f>+VLOOKUP($C83,MasterData!$B$4:$I$1003,3,"false")</f>
        <v>Born</v>
      </c>
      <c r="G83" s="1" t="str">
        <f>+VLOOKUP($C83,MasterData!$B$4:$I$1003,4,"false")</f>
        <v>WDH</v>
      </c>
      <c r="H83" s="1" t="str">
        <f>+VLOOKUP($C83,MasterData!$B$4:$I$1003,5,"False")</f>
        <v>Sen</v>
      </c>
      <c r="I83" s="3" t="str">
        <f>+VLOOKUP($C83,MasterData!$B$4:$I$1003,6,"false")</f>
        <v>M</v>
      </c>
      <c r="J83" s="26" t="str">
        <f t="shared" si="29"/>
        <v>5</v>
      </c>
      <c r="K83" s="1" t="str">
        <f t="shared" si="32"/>
        <v>WDH  5</v>
      </c>
    </row>
    <row r="84" spans="1:11" x14ac:dyDescent="0.3">
      <c r="A84" t="str">
        <f t="shared" si="31"/>
        <v>CRA  5</v>
      </c>
      <c r="B84" s="3">
        <f t="shared" si="27"/>
        <v>81</v>
      </c>
      <c r="C84">
        <v>430</v>
      </c>
      <c r="D84" s="23" t="s">
        <v>1335</v>
      </c>
      <c r="E84" s="1" t="str">
        <f>+VLOOKUP($C84,MasterData!$B$4:$I$1003,2,"false")</f>
        <v>Stefan</v>
      </c>
      <c r="F84" s="1" t="str">
        <f>+VLOOKUP($C84,MasterData!$B$4:$I$1003,3,"false")</f>
        <v>Massingham</v>
      </c>
      <c r="G84" s="1" t="str">
        <f>+VLOOKUP($C84,MasterData!$B$4:$I$1003,4,"false")</f>
        <v>CRA</v>
      </c>
      <c r="H84" s="1" t="str">
        <f>+VLOOKUP($C84,MasterData!$B$4:$I$1003,5,"False")</f>
        <v>Sen</v>
      </c>
      <c r="I84" s="3" t="str">
        <f>+VLOOKUP($C84,MasterData!$B$4:$I$1003,6,"false")</f>
        <v>M</v>
      </c>
      <c r="J84" s="26" t="str">
        <f t="shared" si="29"/>
        <v>5</v>
      </c>
      <c r="K84" s="1" t="str">
        <f t="shared" si="32"/>
        <v>CRA  5</v>
      </c>
    </row>
    <row r="85" spans="1:11" x14ac:dyDescent="0.3">
      <c r="A85" t="str">
        <f t="shared" si="31"/>
        <v>CHI  3</v>
      </c>
      <c r="B85" s="3">
        <f t="shared" si="27"/>
        <v>82</v>
      </c>
      <c r="C85">
        <v>368</v>
      </c>
      <c r="D85" s="23" t="s">
        <v>1336</v>
      </c>
      <c r="E85" s="1" t="str">
        <f>+VLOOKUP($C85,MasterData!$B$4:$I$1003,2,"false")</f>
        <v>Jim</v>
      </c>
      <c r="F85" s="1" t="str">
        <f>+VLOOKUP($C85,MasterData!$B$4:$I$1003,3,"false")</f>
        <v>Garland</v>
      </c>
      <c r="G85" s="1" t="str">
        <f>+VLOOKUP($C85,MasterData!$B$4:$I$1003,4,"false")</f>
        <v>CHI</v>
      </c>
      <c r="H85" s="1" t="str">
        <f>+VLOOKUP($C85,MasterData!$B$4:$I$1003,5,"False")</f>
        <v>Sen</v>
      </c>
      <c r="I85" s="3" t="str">
        <f>+VLOOKUP($C85,MasterData!$B$4:$I$1003,6,"false")</f>
        <v>M</v>
      </c>
      <c r="J85" s="26" t="str">
        <f t="shared" si="29"/>
        <v>3</v>
      </c>
      <c r="K85" s="1" t="str">
        <f t="shared" si="32"/>
        <v>CHI  3</v>
      </c>
    </row>
    <row r="86" spans="1:11" x14ac:dyDescent="0.3">
      <c r="A86" t="str">
        <f t="shared" si="31"/>
        <v>HHH  3</v>
      </c>
      <c r="B86" s="3">
        <f t="shared" si="27"/>
        <v>83</v>
      </c>
      <c r="C86">
        <v>344</v>
      </c>
      <c r="D86" s="23" t="s">
        <v>1337</v>
      </c>
      <c r="E86" s="1" t="str">
        <f>+VLOOKUP($C86,MasterData!$B$4:$I$1003,2,"false")</f>
        <v>Oliver</v>
      </c>
      <c r="F86" s="1" t="str">
        <f>+VLOOKUP($C86,MasterData!$B$4:$I$1003,3,"false")</f>
        <v>Fyfe</v>
      </c>
      <c r="G86" s="1" t="str">
        <f>+VLOOKUP($C86,MasterData!$B$4:$I$1003,4,"false")</f>
        <v>HHH</v>
      </c>
      <c r="H86" s="1" t="str">
        <f>+VLOOKUP($C86,MasterData!$B$4:$I$1003,5,"False")</f>
        <v>Sen</v>
      </c>
      <c r="I86" s="3" t="str">
        <f>+VLOOKUP($C86,MasterData!$B$4:$I$1003,6,"false")</f>
        <v>M</v>
      </c>
      <c r="J86" s="26" t="str">
        <f t="shared" si="29"/>
        <v>3</v>
      </c>
      <c r="K86" s="1" t="str">
        <f t="shared" si="32"/>
        <v>HHH  3</v>
      </c>
    </row>
    <row r="87" spans="1:11" x14ac:dyDescent="0.3">
      <c r="A87" t="str">
        <f t="shared" si="31"/>
        <v>CRA  6</v>
      </c>
      <c r="B87" s="3">
        <f t="shared" si="27"/>
        <v>84</v>
      </c>
      <c r="C87">
        <v>342</v>
      </c>
      <c r="D87" s="23" t="s">
        <v>1338</v>
      </c>
      <c r="E87" s="1" t="str">
        <f>+VLOOKUP($C87,MasterData!$B$4:$I$1003,2,"false")</f>
        <v>Simon</v>
      </c>
      <c r="F87" s="1" t="str">
        <f>+VLOOKUP($C87,MasterData!$B$4:$I$1003,3,"false")</f>
        <v>Powell</v>
      </c>
      <c r="G87" s="1" t="str">
        <f>+VLOOKUP($C87,MasterData!$B$4:$I$1003,4,"false")</f>
        <v>CRA</v>
      </c>
      <c r="H87" s="1" t="str">
        <f>+VLOOKUP($C87,MasterData!$B$4:$I$1003,5,"False")</f>
        <v>Sen</v>
      </c>
      <c r="I87" s="3" t="str">
        <f>+VLOOKUP($C87,MasterData!$B$4:$I$1003,6,"false")</f>
        <v>M</v>
      </c>
      <c r="J87" s="26" t="str">
        <f t="shared" si="29"/>
        <v>6</v>
      </c>
      <c r="K87" s="1" t="str">
        <f t="shared" si="32"/>
        <v>CRA  6</v>
      </c>
    </row>
    <row r="88" spans="1:11" x14ac:dyDescent="0.3">
      <c r="A88" t="str">
        <f t="shared" si="31"/>
        <v>CHI  4</v>
      </c>
      <c r="B88" s="3">
        <f t="shared" si="27"/>
        <v>85</v>
      </c>
      <c r="C88">
        <v>326</v>
      </c>
      <c r="D88" s="23" t="s">
        <v>1339</v>
      </c>
      <c r="E88" s="1" t="str">
        <f>+VLOOKUP($C88,MasterData!$B$4:$I$1003,2,"false")</f>
        <v>Michael</v>
      </c>
      <c r="F88" s="1" t="str">
        <f>+VLOOKUP($C88,MasterData!$B$4:$I$1003,3,"false")</f>
        <v>Kwoka</v>
      </c>
      <c r="G88" s="1" t="str">
        <f>+VLOOKUP($C88,MasterData!$B$4:$I$1003,4,"false")</f>
        <v>CHI</v>
      </c>
      <c r="H88" s="1" t="str">
        <f>+VLOOKUP($C88,MasterData!$B$4:$I$1003,5,"False")</f>
        <v>Sen</v>
      </c>
      <c r="I88" s="3" t="str">
        <f>+VLOOKUP($C88,MasterData!$B$4:$I$1003,6,"false")</f>
        <v>M</v>
      </c>
      <c r="J88" s="26" t="str">
        <f t="shared" si="29"/>
        <v>4</v>
      </c>
      <c r="K88" s="1" t="str">
        <f t="shared" si="32"/>
        <v>CHI  4</v>
      </c>
    </row>
    <row r="89" spans="1:11" x14ac:dyDescent="0.3">
      <c r="A89" t="str">
        <f t="shared" si="31"/>
        <v>CSS  1</v>
      </c>
      <c r="B89" s="3">
        <f t="shared" si="27"/>
        <v>86</v>
      </c>
      <c r="C89">
        <v>401</v>
      </c>
      <c r="D89" s="23" t="s">
        <v>1340</v>
      </c>
      <c r="E89" s="1" t="str">
        <f>+VLOOKUP($C89,MasterData!$B$4:$I$1003,2,"false")</f>
        <v>Paul</v>
      </c>
      <c r="F89" s="1" t="str">
        <f>+VLOOKUP($C89,MasterData!$B$4:$I$1003,3,"false")</f>
        <v>Luttman</v>
      </c>
      <c r="G89" s="1" t="str">
        <f>+VLOOKUP($C89,MasterData!$B$4:$I$1003,4,"false")</f>
        <v>CSS</v>
      </c>
      <c r="H89" s="1" t="str">
        <f>+VLOOKUP($C89,MasterData!$B$4:$I$1003,5,"False")</f>
        <v>Sen</v>
      </c>
      <c r="I89" s="3" t="str">
        <f>+VLOOKUP($C89,MasterData!$B$4:$I$1003,6,"false")</f>
        <v>M</v>
      </c>
      <c r="J89" s="26" t="str">
        <f t="shared" si="29"/>
        <v>1</v>
      </c>
      <c r="K89" s="1" t="str">
        <f t="shared" si="32"/>
        <v>CSS  1</v>
      </c>
    </row>
    <row r="90" spans="1:11" x14ac:dyDescent="0.3">
      <c r="A90" t="str">
        <f t="shared" si="31"/>
        <v>HY  7</v>
      </c>
      <c r="B90" s="3">
        <f t="shared" si="27"/>
        <v>87</v>
      </c>
      <c r="C90">
        <v>403</v>
      </c>
      <c r="D90" s="23" t="s">
        <v>1376</v>
      </c>
      <c r="E90" s="1" t="str">
        <f>+VLOOKUP($C90,MasterData!$B$4:$I$1003,2,"false")</f>
        <v>Dan</v>
      </c>
      <c r="F90" s="1" t="str">
        <f>+VLOOKUP($C90,MasterData!$B$4:$I$1003,3,"false")</f>
        <v>Isted</v>
      </c>
      <c r="G90" s="1" t="str">
        <f>+VLOOKUP($C90,MasterData!$B$4:$I$1003,4,"false")</f>
        <v>HY</v>
      </c>
      <c r="H90" s="1" t="str">
        <f>+VLOOKUP($C90,MasterData!$B$4:$I$1003,5,"False")</f>
        <v>Sen</v>
      </c>
      <c r="I90" s="3" t="str">
        <f>+VLOOKUP($C90,MasterData!$B$4:$I$1003,6,"false")</f>
        <v>M</v>
      </c>
      <c r="J90" s="26" t="str">
        <f t="shared" si="29"/>
        <v>7</v>
      </c>
      <c r="K90" s="1" t="str">
        <f t="shared" si="32"/>
        <v>HY  7</v>
      </c>
    </row>
    <row r="91" spans="1:11" x14ac:dyDescent="0.3">
      <c r="A91" t="str">
        <f t="shared" si="31"/>
        <v>B&amp;H  13</v>
      </c>
      <c r="B91" s="3">
        <f t="shared" si="27"/>
        <v>88</v>
      </c>
      <c r="C91">
        <v>406</v>
      </c>
      <c r="D91" s="23" t="s">
        <v>1341</v>
      </c>
      <c r="E91" s="1" t="str">
        <f>+VLOOKUP($C91,MasterData!$B$4:$I$1003,2,"false")</f>
        <v>Liam</v>
      </c>
      <c r="F91" s="1" t="str">
        <f>+VLOOKUP($C91,MasterData!$B$4:$I$1003,3,"false")</f>
        <v>Hurley</v>
      </c>
      <c r="G91" s="1" t="str">
        <f>+VLOOKUP($C91,MasterData!$B$4:$I$1003,4,"false")</f>
        <v>B&amp;H</v>
      </c>
      <c r="H91" s="1" t="str">
        <f>+VLOOKUP($C91,MasterData!$B$4:$I$1003,5,"False")</f>
        <v>Sen</v>
      </c>
      <c r="I91" s="3" t="str">
        <f>+VLOOKUP($C91,MasterData!$B$4:$I$1003,6,"false")</f>
        <v>M</v>
      </c>
      <c r="J91" s="26" t="str">
        <f t="shared" si="29"/>
        <v>13</v>
      </c>
      <c r="K91" s="1" t="str">
        <f t="shared" si="32"/>
        <v>B&amp;H  13</v>
      </c>
    </row>
    <row r="92" spans="1:11" x14ac:dyDescent="0.3">
      <c r="A92" t="str">
        <f t="shared" si="31"/>
        <v>HAS  8</v>
      </c>
      <c r="B92" s="3">
        <f t="shared" si="27"/>
        <v>89</v>
      </c>
      <c r="C92">
        <v>426</v>
      </c>
      <c r="D92" s="23" t="s">
        <v>1342</v>
      </c>
      <c r="E92" s="1" t="str">
        <f>+VLOOKUP($C92,MasterData!$B$4:$I$1003,2,"false")</f>
        <v>Tim</v>
      </c>
      <c r="F92" s="1" t="str">
        <f>+VLOOKUP($C92,MasterData!$B$4:$I$1003,3,"false")</f>
        <v>Archer</v>
      </c>
      <c r="G92" s="1" t="str">
        <f>+VLOOKUP($C92,MasterData!$B$4:$I$1003,4,"false")</f>
        <v>HAS</v>
      </c>
      <c r="H92" s="1" t="str">
        <f>+VLOOKUP($C92,MasterData!$B$4:$I$1003,5,"False")</f>
        <v>Sen</v>
      </c>
      <c r="I92" s="3" t="str">
        <f>+VLOOKUP($C92,MasterData!$B$4:$I$1003,6,"false")</f>
        <v>M</v>
      </c>
      <c r="J92" s="26" t="str">
        <f t="shared" si="29"/>
        <v>8</v>
      </c>
      <c r="K92" s="1" t="str">
        <f t="shared" si="32"/>
        <v>HAS  8</v>
      </c>
    </row>
    <row r="93" spans="1:11" x14ac:dyDescent="0.3">
      <c r="A93" t="str">
        <f t="shared" si="31"/>
        <v>CROW  1</v>
      </c>
      <c r="B93" s="3">
        <f t="shared" si="27"/>
        <v>90</v>
      </c>
      <c r="C93">
        <v>419</v>
      </c>
      <c r="D93" s="23" t="s">
        <v>1343</v>
      </c>
      <c r="E93" s="1" t="str">
        <f>+VLOOKUP($C93,MasterData!$B$4:$I$1003,2,"false")</f>
        <v>Adam</v>
      </c>
      <c r="F93" s="1" t="str">
        <f>+VLOOKUP($C93,MasterData!$B$4:$I$1003,3,"false")</f>
        <v>Styles</v>
      </c>
      <c r="G93" s="1" t="str">
        <f>+VLOOKUP($C93,MasterData!$B$4:$I$1003,4,"false")</f>
        <v>CROW</v>
      </c>
      <c r="H93" s="1" t="str">
        <f>+VLOOKUP($C93,MasterData!$B$4:$I$1003,5,"False")</f>
        <v>Sen</v>
      </c>
      <c r="I93" s="3" t="str">
        <f>+VLOOKUP($C93,MasterData!$B$4:$I$1003,6,"false")</f>
        <v>M</v>
      </c>
      <c r="J93" s="26" t="str">
        <f t="shared" si="29"/>
        <v>1</v>
      </c>
      <c r="K93" s="1" t="str">
        <f t="shared" si="32"/>
        <v>CROW  1</v>
      </c>
    </row>
    <row r="94" spans="1:11" x14ac:dyDescent="0.3">
      <c r="A94" t="str">
        <f t="shared" si="31"/>
        <v>HY  8</v>
      </c>
      <c r="B94" s="3">
        <f t="shared" si="27"/>
        <v>91</v>
      </c>
      <c r="C94" s="61">
        <v>376</v>
      </c>
      <c r="D94" s="23" t="s">
        <v>1344</v>
      </c>
      <c r="E94" s="1" t="str">
        <f>+VLOOKUP($C94,MasterData!$B$4:$I$1003,2,"false")</f>
        <v>Sam</v>
      </c>
      <c r="F94" s="1" t="str">
        <f>+VLOOKUP($C94,MasterData!$B$4:$I$1003,3,"false")</f>
        <v>Brown</v>
      </c>
      <c r="G94" s="1" t="str">
        <f>+VLOOKUP($C94,MasterData!$B$4:$I$1003,4,"false")</f>
        <v>HY</v>
      </c>
      <c r="H94" s="1" t="str">
        <f>+VLOOKUP($C94,MasterData!$B$4:$I$1003,5,"False")</f>
        <v>Sen</v>
      </c>
      <c r="I94" s="3" t="str">
        <f>+VLOOKUP($C94,MasterData!$B$4:$I$1003,6,"false")</f>
        <v>M</v>
      </c>
      <c r="J94" s="26" t="str">
        <f t="shared" si="29"/>
        <v>8</v>
      </c>
      <c r="K94" s="1" t="str">
        <f t="shared" si="32"/>
        <v>HY  8</v>
      </c>
    </row>
    <row r="95" spans="1:11" x14ac:dyDescent="0.3">
      <c r="A95" t="str">
        <f t="shared" si="31"/>
        <v>CHI  5</v>
      </c>
      <c r="B95" s="3">
        <f t="shared" si="27"/>
        <v>92</v>
      </c>
      <c r="C95" s="61">
        <v>420</v>
      </c>
      <c r="D95" s="23" t="s">
        <v>1345</v>
      </c>
      <c r="E95" s="1" t="str">
        <f>+VLOOKUP($C95,MasterData!$B$4:$I$1003,2,"false")</f>
        <v>Steve</v>
      </c>
      <c r="F95" s="1" t="str">
        <f>+VLOOKUP($C95,MasterData!$B$4:$I$1003,3,"false")</f>
        <v>Davy</v>
      </c>
      <c r="G95" s="1" t="str">
        <f>+VLOOKUP($C95,MasterData!$B$4:$I$1003,4,"false")</f>
        <v>CHI</v>
      </c>
      <c r="H95" s="1" t="str">
        <f>+VLOOKUP($C95,MasterData!$B$4:$I$1003,5,"False")</f>
        <v>Sen</v>
      </c>
      <c r="I95" s="3" t="str">
        <f>+VLOOKUP($C95,MasterData!$B$4:$I$1003,6,"false")</f>
        <v>M</v>
      </c>
      <c r="J95" s="26" t="str">
        <f t="shared" si="29"/>
        <v>5</v>
      </c>
      <c r="K95" s="1" t="str">
        <f t="shared" si="32"/>
        <v>CHI  5</v>
      </c>
    </row>
    <row r="96" spans="1:11" x14ac:dyDescent="0.3">
      <c r="A96" t="str">
        <f t="shared" si="31"/>
        <v>HY  9</v>
      </c>
      <c r="B96" s="3">
        <f t="shared" si="27"/>
        <v>93</v>
      </c>
      <c r="C96" s="61">
        <v>331</v>
      </c>
      <c r="D96" s="23" t="s">
        <v>1346</v>
      </c>
      <c r="E96" s="1" t="str">
        <f>+VLOOKUP($C96,MasterData!$B$4:$I$1003,2,"false")</f>
        <v>Tom</v>
      </c>
      <c r="F96" s="1" t="str">
        <f>+VLOOKUP($C96,MasterData!$B$4:$I$1003,3,"false")</f>
        <v>Brampton</v>
      </c>
      <c r="G96" s="1" t="str">
        <f>+VLOOKUP($C96,MasterData!$B$4:$I$1003,4,"false")</f>
        <v>HY</v>
      </c>
      <c r="H96" s="1" t="str">
        <f>+VLOOKUP($C96,MasterData!$B$4:$I$1003,5,"False")</f>
        <v>Sen</v>
      </c>
      <c r="I96" s="3" t="str">
        <f>+VLOOKUP($C96,MasterData!$B$4:$I$1003,6,"false")</f>
        <v>M</v>
      </c>
      <c r="J96" s="26" t="str">
        <f t="shared" si="29"/>
        <v>9</v>
      </c>
      <c r="K96" s="1" t="str">
        <f t="shared" si="32"/>
        <v>HY  9</v>
      </c>
    </row>
    <row r="97" spans="1:14" x14ac:dyDescent="0.3">
      <c r="A97" t="str">
        <f t="shared" si="31"/>
        <v>EBR  4</v>
      </c>
      <c r="B97" s="3">
        <f t="shared" si="27"/>
        <v>94</v>
      </c>
      <c r="C97" s="61">
        <v>370</v>
      </c>
      <c r="D97" s="23" t="s">
        <v>1347</v>
      </c>
      <c r="E97" s="1" t="str">
        <f>+VLOOKUP($C97,MasterData!$B$4:$I$1003,2,"false")</f>
        <v>Phil</v>
      </c>
      <c r="F97" s="1" t="str">
        <f>+VLOOKUP($C97,MasterData!$B$4:$I$1003,3,"false")</f>
        <v>Wood</v>
      </c>
      <c r="G97" s="1" t="str">
        <f>+VLOOKUP($C97,MasterData!$B$4:$I$1003,4,"false")</f>
        <v>EBR</v>
      </c>
      <c r="H97" s="1" t="str">
        <f>+VLOOKUP($C97,MasterData!$B$4:$I$1003,5,"False")</f>
        <v>Sen</v>
      </c>
      <c r="I97" s="3" t="str">
        <f>+VLOOKUP($C97,MasterData!$B$4:$I$1003,6,"false")</f>
        <v>M</v>
      </c>
      <c r="J97" s="26" t="str">
        <f t="shared" si="29"/>
        <v>4</v>
      </c>
      <c r="K97" s="1" t="str">
        <f t="shared" si="32"/>
        <v>EBR  4</v>
      </c>
    </row>
    <row r="98" spans="1:14" x14ac:dyDescent="0.3">
      <c r="A98" t="str">
        <f t="shared" si="31"/>
        <v>HAS  9</v>
      </c>
      <c r="B98" s="3">
        <f t="shared" si="27"/>
        <v>95</v>
      </c>
      <c r="C98" s="61">
        <v>365</v>
      </c>
      <c r="D98" s="23" t="s">
        <v>1348</v>
      </c>
      <c r="E98" s="1" t="str">
        <f>+VLOOKUP($C98,MasterData!$B$4:$I$1003,2,"false")</f>
        <v>Chris</v>
      </c>
      <c r="F98" s="1" t="str">
        <f>+VLOOKUP($C98,MasterData!$B$4:$I$1003,3,"false")</f>
        <v>Brandt</v>
      </c>
      <c r="G98" s="1" t="str">
        <f>+VLOOKUP($C98,MasterData!$B$4:$I$1003,4,"false")</f>
        <v>HAS</v>
      </c>
      <c r="H98" s="1" t="str">
        <f>+VLOOKUP($C98,MasterData!$B$4:$I$1003,5,"False")</f>
        <v>Sen</v>
      </c>
      <c r="I98" s="3" t="str">
        <f>+VLOOKUP($C98,MasterData!$B$4:$I$1003,6,"false")</f>
        <v>M</v>
      </c>
      <c r="J98" s="26" t="str">
        <f t="shared" si="29"/>
        <v>9</v>
      </c>
      <c r="K98" s="1" t="str">
        <f t="shared" si="32"/>
        <v>HAS  9</v>
      </c>
    </row>
    <row r="99" spans="1:14" x14ac:dyDescent="0.3">
      <c r="A99" t="str">
        <f t="shared" si="31"/>
        <v>CRA  7</v>
      </c>
      <c r="B99" s="3">
        <f t="shared" si="27"/>
        <v>96</v>
      </c>
      <c r="C99" s="61">
        <v>445</v>
      </c>
      <c r="D99" s="23" t="s">
        <v>1349</v>
      </c>
      <c r="E99" s="1" t="str">
        <f>+VLOOKUP($C99,MasterData!$B$4:$I$1003,2,"false")</f>
        <v>Tim</v>
      </c>
      <c r="F99" s="1" t="str">
        <f>+VLOOKUP($C99,MasterData!$B$4:$I$1003,3,"false")</f>
        <v>Kimber</v>
      </c>
      <c r="G99" s="1" t="str">
        <f>+VLOOKUP($C99,MasterData!$B$4:$I$1003,4,"false")</f>
        <v>CRA</v>
      </c>
      <c r="H99" s="1" t="str">
        <f>+VLOOKUP($C99,MasterData!$B$4:$I$1003,5,"False")</f>
        <v>Sen</v>
      </c>
      <c r="I99" s="3" t="str">
        <f>+VLOOKUP($C99,MasterData!$B$4:$I$1003,6,"false")</f>
        <v>M</v>
      </c>
      <c r="J99" s="26" t="str">
        <f t="shared" si="29"/>
        <v>7</v>
      </c>
      <c r="K99" s="1" t="str">
        <f t="shared" si="32"/>
        <v>CRA  7</v>
      </c>
    </row>
    <row r="100" spans="1:14" x14ac:dyDescent="0.3">
      <c r="A100" t="str">
        <f t="shared" si="31"/>
        <v>HHH  4</v>
      </c>
      <c r="B100" s="3">
        <f t="shared" si="27"/>
        <v>97</v>
      </c>
      <c r="C100" s="61">
        <v>446</v>
      </c>
      <c r="D100" s="23" t="s">
        <v>1350</v>
      </c>
      <c r="E100" s="1" t="str">
        <f>+VLOOKUP($C100,MasterData!$B$4:$I$1003,2,"false")</f>
        <v>Tim</v>
      </c>
      <c r="F100" s="1" t="str">
        <f>+VLOOKUP($C100,MasterData!$B$4:$I$1003,3,"false")</f>
        <v>Miller</v>
      </c>
      <c r="G100" s="1" t="str">
        <f>+VLOOKUP($C100,MasterData!$B$4:$I$1003,4,"false")</f>
        <v>HHH</v>
      </c>
      <c r="H100" s="1" t="str">
        <f>+VLOOKUP($C100,MasterData!$B$4:$I$1003,5,"False")</f>
        <v>Sen</v>
      </c>
      <c r="I100" s="3" t="str">
        <f>+VLOOKUP($C100,MasterData!$B$4:$I$1003,6,"false")</f>
        <v>M</v>
      </c>
      <c r="J100" s="26" t="str">
        <f t="shared" ref="J100:J124" si="33">TEXT(SUMPRODUCT(--(G100=$G$4:$G$469),--(B100&gt;$B$4:$B$469))+1,0)</f>
        <v>4</v>
      </c>
      <c r="K100" s="1" t="str">
        <f t="shared" si="32"/>
        <v>HHH  4</v>
      </c>
      <c r="N100" t="s">
        <v>636</v>
      </c>
    </row>
    <row r="101" spans="1:14" x14ac:dyDescent="0.3">
      <c r="A101" t="str">
        <f t="shared" si="31"/>
        <v>HY  10</v>
      </c>
      <c r="B101" s="3">
        <f t="shared" si="27"/>
        <v>98</v>
      </c>
      <c r="C101" s="61">
        <v>402</v>
      </c>
      <c r="D101" s="23" t="s">
        <v>1351</v>
      </c>
      <c r="E101" s="1" t="str">
        <f>+VLOOKUP($C101,MasterData!$B$4:$I$1003,2,"false")</f>
        <v>John</v>
      </c>
      <c r="F101" s="1" t="str">
        <f>+VLOOKUP($C101,MasterData!$B$4:$I$1003,3,"false")</f>
        <v>Badrock</v>
      </c>
      <c r="G101" s="1" t="str">
        <f>+VLOOKUP($C101,MasterData!$B$4:$I$1003,4,"false")</f>
        <v>HY</v>
      </c>
      <c r="H101" s="1" t="str">
        <f>+VLOOKUP($C101,MasterData!$B$4:$I$1003,5,"False")</f>
        <v>Sen</v>
      </c>
      <c r="I101" s="3" t="str">
        <f>+VLOOKUP($C101,MasterData!$B$4:$I$1003,6,"false")</f>
        <v>M</v>
      </c>
      <c r="J101" s="26" t="str">
        <f t="shared" si="33"/>
        <v>10</v>
      </c>
      <c r="K101" s="1" t="str">
        <f t="shared" si="32"/>
        <v>HY  10</v>
      </c>
      <c r="N101" t="s">
        <v>568</v>
      </c>
    </row>
    <row r="102" spans="1:14" x14ac:dyDescent="0.3">
      <c r="A102" t="str">
        <f t="shared" si="31"/>
        <v>HAS  10</v>
      </c>
      <c r="B102" s="3">
        <f t="shared" si="27"/>
        <v>99</v>
      </c>
      <c r="C102" s="61">
        <v>499</v>
      </c>
      <c r="D102" s="23" t="s">
        <v>1352</v>
      </c>
      <c r="E102" s="1" t="str">
        <f>+VLOOKUP($C102,MasterData!$B$4:$I$1003,2,"false")</f>
        <v>Jack</v>
      </c>
      <c r="F102" s="1" t="str">
        <f>+VLOOKUP($C102,MasterData!$B$4:$I$1003,3,"false")</f>
        <v>Mabon</v>
      </c>
      <c r="G102" s="1" t="str">
        <f>+VLOOKUP($C102,MasterData!$B$4:$I$1003,4,"false")</f>
        <v>HAS</v>
      </c>
      <c r="H102" s="1" t="str">
        <f>+VLOOKUP($C102,MasterData!$B$4:$I$1003,5,"False")</f>
        <v>Sen</v>
      </c>
      <c r="I102" s="3" t="str">
        <f>+VLOOKUP($C102,MasterData!$B$4:$I$1003,6,"false")</f>
        <v>M</v>
      </c>
      <c r="J102" s="26" t="str">
        <f t="shared" si="33"/>
        <v>10</v>
      </c>
      <c r="K102" s="1" t="str">
        <f t="shared" si="32"/>
        <v>HAS  10</v>
      </c>
      <c r="N102" t="s">
        <v>157</v>
      </c>
    </row>
    <row r="103" spans="1:14" x14ac:dyDescent="0.3">
      <c r="A103" t="str">
        <f t="shared" si="31"/>
        <v>CRA  8</v>
      </c>
      <c r="B103" s="3">
        <f t="shared" si="27"/>
        <v>100</v>
      </c>
      <c r="C103" s="61">
        <v>356</v>
      </c>
      <c r="D103" s="23" t="s">
        <v>1353</v>
      </c>
      <c r="E103" s="1" t="str">
        <f>+VLOOKUP($C103,MasterData!$B$4:$I$1003,2,"false")</f>
        <v>David</v>
      </c>
      <c r="F103" s="1" t="str">
        <f>+VLOOKUP($C103,MasterData!$B$4:$I$1003,3,"false")</f>
        <v>Rayner</v>
      </c>
      <c r="G103" s="1" t="str">
        <f>+VLOOKUP($C103,MasterData!$B$4:$I$1003,4,"false")</f>
        <v>CRA</v>
      </c>
      <c r="H103" s="1" t="str">
        <f>+VLOOKUP($C103,MasterData!$B$4:$I$1003,5,"False")</f>
        <v>Sen</v>
      </c>
      <c r="I103" s="3" t="str">
        <f>+VLOOKUP($C103,MasterData!$B$4:$I$1003,6,"false")</f>
        <v>M</v>
      </c>
      <c r="J103" s="26" t="str">
        <f t="shared" si="33"/>
        <v>8</v>
      </c>
      <c r="K103" s="1" t="str">
        <f t="shared" si="32"/>
        <v>CRA  8</v>
      </c>
      <c r="N103" t="s">
        <v>154</v>
      </c>
    </row>
    <row r="104" spans="1:14" x14ac:dyDescent="0.3">
      <c r="A104" t="str">
        <f t="shared" si="31"/>
        <v>VR  1</v>
      </c>
      <c r="B104" s="3">
        <f t="shared" si="27"/>
        <v>101</v>
      </c>
      <c r="C104" s="61">
        <v>345</v>
      </c>
      <c r="D104" s="23" t="s">
        <v>1354</v>
      </c>
      <c r="E104" s="1" t="str">
        <f>+VLOOKUP($C104,MasterData!$B$4:$I$1003,2,"false")</f>
        <v>Duncan</v>
      </c>
      <c r="F104" s="1" t="str">
        <f>+VLOOKUP($C104,MasterData!$B$4:$I$1003,3,"false")</f>
        <v>Curtis</v>
      </c>
      <c r="G104" s="1" t="str">
        <f>+VLOOKUP($C104,MasterData!$B$4:$I$1003,4,"false")</f>
        <v>VR</v>
      </c>
      <c r="H104" s="1" t="str">
        <f>+VLOOKUP($C104,MasterData!$B$4:$I$1003,5,"False")</f>
        <v>Sen</v>
      </c>
      <c r="I104" s="3" t="str">
        <f>+VLOOKUP($C104,MasterData!$B$4:$I$1003,6,"false")</f>
        <v>M</v>
      </c>
      <c r="J104" s="26" t="str">
        <f t="shared" si="33"/>
        <v>1</v>
      </c>
      <c r="K104" s="1" t="str">
        <f t="shared" si="32"/>
        <v>VR  1</v>
      </c>
      <c r="N104" t="s">
        <v>168</v>
      </c>
    </row>
    <row r="105" spans="1:14" x14ac:dyDescent="0.3">
      <c r="A105" t="str">
        <f t="shared" si="31"/>
        <v>HBS  8</v>
      </c>
      <c r="B105" s="3">
        <f t="shared" si="27"/>
        <v>102</v>
      </c>
      <c r="C105" s="61">
        <v>399</v>
      </c>
      <c r="D105" s="23" t="s">
        <v>1355</v>
      </c>
      <c r="E105" s="1" t="str">
        <f>+VLOOKUP($C105,MasterData!$B$4:$I$1003,2,"false")</f>
        <v>Jim</v>
      </c>
      <c r="F105" s="1" t="str">
        <f>+VLOOKUP($C105,MasterData!$B$4:$I$1003,3,"false")</f>
        <v>Ferris</v>
      </c>
      <c r="G105" s="1" t="str">
        <f>+VLOOKUP($C105,MasterData!$B$4:$I$1003,4,"false")</f>
        <v>HBS</v>
      </c>
      <c r="H105" s="1" t="str">
        <f>+VLOOKUP($C105,MasterData!$B$4:$I$1003,5,"False")</f>
        <v>Sen</v>
      </c>
      <c r="I105" s="3" t="str">
        <f>+VLOOKUP($C105,MasterData!$B$4:$I$1003,6,"false")</f>
        <v>M</v>
      </c>
      <c r="J105" s="26" t="str">
        <f t="shared" si="33"/>
        <v>8</v>
      </c>
      <c r="K105" s="1" t="str">
        <f t="shared" si="32"/>
        <v>HBS  8</v>
      </c>
      <c r="N105" t="s">
        <v>153</v>
      </c>
    </row>
    <row r="106" spans="1:14" x14ac:dyDescent="0.3">
      <c r="A106" t="str">
        <f t="shared" si="31"/>
        <v>WDH  6</v>
      </c>
      <c r="B106" s="3">
        <f t="shared" si="27"/>
        <v>103</v>
      </c>
      <c r="C106" s="61">
        <v>441</v>
      </c>
      <c r="D106" s="23" t="s">
        <v>1356</v>
      </c>
      <c r="E106" s="1" t="str">
        <f>+VLOOKUP($C106,MasterData!$B$4:$I$1003,2,"false")</f>
        <v>Stephen</v>
      </c>
      <c r="F106" s="1" t="str">
        <f>+VLOOKUP($C106,MasterData!$B$4:$I$1003,3,"false")</f>
        <v>Cousins</v>
      </c>
      <c r="G106" s="1" t="str">
        <f>+VLOOKUP($C106,MasterData!$B$4:$I$1003,4,"false")</f>
        <v>WDH</v>
      </c>
      <c r="H106" s="1" t="str">
        <f>+VLOOKUP($C106,MasterData!$B$4:$I$1003,5,"False")</f>
        <v>Sen</v>
      </c>
      <c r="I106" s="3" t="str">
        <f>+VLOOKUP($C106,MasterData!$B$4:$I$1003,6,"false")</f>
        <v>M</v>
      </c>
      <c r="J106" s="26" t="str">
        <f t="shared" si="33"/>
        <v>6</v>
      </c>
      <c r="K106" s="1" t="str">
        <f t="shared" si="32"/>
        <v>WDH  6</v>
      </c>
      <c r="N106" t="s">
        <v>161</v>
      </c>
    </row>
    <row r="107" spans="1:14" x14ac:dyDescent="0.3">
      <c r="A107" t="str">
        <f t="shared" si="31"/>
        <v>HMJ  3</v>
      </c>
      <c r="B107" s="3">
        <f t="shared" si="27"/>
        <v>104</v>
      </c>
      <c r="C107" s="61">
        <v>414</v>
      </c>
      <c r="D107" s="23" t="s">
        <v>1357</v>
      </c>
      <c r="E107" s="1" t="str">
        <f>+VLOOKUP($C107,MasterData!$B$4:$I$1003,2,"false")</f>
        <v>Ian</v>
      </c>
      <c r="F107" s="1" t="str">
        <f>+VLOOKUP($C107,MasterData!$B$4:$I$1003,3,"false")</f>
        <v>Dickinson</v>
      </c>
      <c r="G107" s="1" t="str">
        <f>+VLOOKUP($C107,MasterData!$B$4:$I$1003,4,"false")</f>
        <v>HMJ</v>
      </c>
      <c r="H107" s="1" t="str">
        <f>+VLOOKUP($C107,MasterData!$B$4:$I$1003,5,"False")</f>
        <v>Sen</v>
      </c>
      <c r="I107" s="3" t="str">
        <f>+VLOOKUP($C107,MasterData!$B$4:$I$1003,6,"false")</f>
        <v>M</v>
      </c>
      <c r="J107" s="26" t="str">
        <f t="shared" si="33"/>
        <v>3</v>
      </c>
      <c r="K107" s="1" t="str">
        <f t="shared" si="32"/>
        <v>HMJ  3</v>
      </c>
      <c r="N107" t="s">
        <v>624</v>
      </c>
    </row>
    <row r="108" spans="1:14" x14ac:dyDescent="0.3">
      <c r="A108" t="str">
        <f t="shared" si="31"/>
        <v>CHI  6</v>
      </c>
      <c r="B108" s="3">
        <f t="shared" si="27"/>
        <v>105</v>
      </c>
      <c r="C108" s="61">
        <v>504</v>
      </c>
      <c r="D108" s="23" t="s">
        <v>1358</v>
      </c>
      <c r="E108" s="1" t="str">
        <f>+VLOOKUP($C108,MasterData!$B$4:$I$1003,2,"false")</f>
        <v xml:space="preserve">Jason </v>
      </c>
      <c r="F108" s="1" t="str">
        <f>+VLOOKUP($C108,MasterData!$B$4:$I$1003,3,"false")</f>
        <v>Boswell</v>
      </c>
      <c r="G108" s="1" t="str">
        <f>+VLOOKUP($C108,MasterData!$B$4:$I$1003,4,"false")</f>
        <v>CHI</v>
      </c>
      <c r="H108" s="1" t="str">
        <f>+VLOOKUP($C108,MasterData!$B$4:$I$1003,5,"False")</f>
        <v>Sen</v>
      </c>
      <c r="I108" s="3" t="str">
        <f>+VLOOKUP($C108,MasterData!$B$4:$I$1003,6,"false")</f>
        <v>M</v>
      </c>
      <c r="J108" s="26" t="str">
        <f t="shared" si="33"/>
        <v>6</v>
      </c>
      <c r="K108" s="1" t="str">
        <f t="shared" si="32"/>
        <v>CHI  6</v>
      </c>
      <c r="N108" t="s">
        <v>402</v>
      </c>
    </row>
    <row r="109" spans="1:14" x14ac:dyDescent="0.3">
      <c r="A109" t="str">
        <f t="shared" si="31"/>
        <v>WDH  7</v>
      </c>
      <c r="B109" s="3">
        <f t="shared" si="27"/>
        <v>106</v>
      </c>
      <c r="C109" s="61">
        <v>436</v>
      </c>
      <c r="D109" s="23" t="s">
        <v>1359</v>
      </c>
      <c r="E109" s="1" t="str">
        <f>+VLOOKUP($C109,MasterData!$B$4:$I$1003,2,"false")</f>
        <v>Martin</v>
      </c>
      <c r="F109" s="1" t="str">
        <f>+VLOOKUP($C109,MasterData!$B$4:$I$1003,3,"false")</f>
        <v>Petry</v>
      </c>
      <c r="G109" s="1" t="str">
        <f>+VLOOKUP($C109,MasterData!$B$4:$I$1003,4,"false")</f>
        <v>WDH</v>
      </c>
      <c r="H109" s="1" t="str">
        <f>+VLOOKUP($C109,MasterData!$B$4:$I$1003,5,"False")</f>
        <v>Sen</v>
      </c>
      <c r="I109" s="3" t="str">
        <f>+VLOOKUP($C109,MasterData!$B$4:$I$1003,6,"false")</f>
        <v>M</v>
      </c>
      <c r="J109" s="26" t="str">
        <f t="shared" si="33"/>
        <v>7</v>
      </c>
      <c r="K109" s="1" t="str">
        <f t="shared" si="32"/>
        <v>WDH  7</v>
      </c>
      <c r="N109" t="s">
        <v>155</v>
      </c>
    </row>
    <row r="110" spans="1:14" x14ac:dyDescent="0.3">
      <c r="A110" t="str">
        <f t="shared" si="31"/>
        <v>LEW  9</v>
      </c>
      <c r="B110" s="3">
        <f t="shared" si="27"/>
        <v>107</v>
      </c>
      <c r="C110" s="61">
        <v>325</v>
      </c>
      <c r="D110" s="23" t="s">
        <v>1360</v>
      </c>
      <c r="E110" s="1" t="str">
        <f>+VLOOKUP($C110,MasterData!$B$4:$I$1003,2,"false")</f>
        <v>Dominic</v>
      </c>
      <c r="F110" s="1" t="str">
        <f>+VLOOKUP($C110,MasterData!$B$4:$I$1003,3,"false")</f>
        <v>Osman-Allu</v>
      </c>
      <c r="G110" s="1" t="str">
        <f>+VLOOKUP($C110,MasterData!$B$4:$I$1003,4,"false")</f>
        <v>LEW</v>
      </c>
      <c r="H110" s="1" t="str">
        <f>+VLOOKUP($C110,MasterData!$B$4:$I$1003,5,"False")</f>
        <v>Sen</v>
      </c>
      <c r="I110" s="3" t="str">
        <f>+VLOOKUP($C110,MasterData!$B$4:$I$1003,6,"false")</f>
        <v>M</v>
      </c>
      <c r="J110" s="26" t="str">
        <f t="shared" si="33"/>
        <v>9</v>
      </c>
      <c r="K110" s="1" t="str">
        <f t="shared" si="32"/>
        <v>LEW  9</v>
      </c>
      <c r="N110" t="s">
        <v>348</v>
      </c>
    </row>
    <row r="111" spans="1:14" x14ac:dyDescent="0.3">
      <c r="A111" t="str">
        <f t="shared" si="31"/>
        <v>HHH  5</v>
      </c>
      <c r="B111" s="3">
        <f t="shared" si="27"/>
        <v>108</v>
      </c>
      <c r="C111" s="61">
        <v>352</v>
      </c>
      <c r="D111" s="23" t="s">
        <v>1361</v>
      </c>
      <c r="E111" s="1" t="str">
        <f>+VLOOKUP($C111,MasterData!$B$4:$I$1003,2,"false")</f>
        <v>Tim</v>
      </c>
      <c r="F111" s="1" t="str">
        <f>+VLOOKUP($C111,MasterData!$B$4:$I$1003,3,"false")</f>
        <v>Hicks</v>
      </c>
      <c r="G111" s="1" t="str">
        <f>+VLOOKUP($C111,MasterData!$B$4:$I$1003,4,"false")</f>
        <v>HHH</v>
      </c>
      <c r="H111" s="1" t="str">
        <f>+VLOOKUP($C111,MasterData!$B$4:$I$1003,5,"False")</f>
        <v>Sen</v>
      </c>
      <c r="I111" s="3" t="str">
        <f>+VLOOKUP($C111,MasterData!$B$4:$I$1003,6,"false")</f>
        <v>M</v>
      </c>
      <c r="J111" s="26" t="str">
        <f t="shared" si="33"/>
        <v>5</v>
      </c>
      <c r="K111" s="1" t="str">
        <f t="shared" si="32"/>
        <v>HHH  5</v>
      </c>
      <c r="N111" t="s">
        <v>435</v>
      </c>
    </row>
    <row r="112" spans="1:14" x14ac:dyDescent="0.3">
      <c r="A112" t="str">
        <f t="shared" si="31"/>
        <v>HY  11</v>
      </c>
      <c r="B112" s="3">
        <f t="shared" si="27"/>
        <v>109</v>
      </c>
      <c r="C112" s="61">
        <v>396</v>
      </c>
      <c r="D112" s="23" t="s">
        <v>1362</v>
      </c>
      <c r="E112" s="1" t="str">
        <f>+VLOOKUP($C112,MasterData!$B$4:$I$1003,2,"false")</f>
        <v>Joe</v>
      </c>
      <c r="F112" s="1" t="str">
        <f>+VLOOKUP($C112,MasterData!$B$4:$I$1003,3,"false")</f>
        <v>Moore</v>
      </c>
      <c r="G112" s="1" t="str">
        <f>+VLOOKUP($C112,MasterData!$B$4:$I$1003,4,"false")</f>
        <v>HY</v>
      </c>
      <c r="H112" s="1" t="str">
        <f>+VLOOKUP($C112,MasterData!$B$4:$I$1003,5,"False")</f>
        <v>Sen</v>
      </c>
      <c r="I112" s="3" t="str">
        <f>+VLOOKUP($C112,MasterData!$B$4:$I$1003,6,"false")</f>
        <v>M</v>
      </c>
      <c r="J112" s="26" t="str">
        <f t="shared" si="33"/>
        <v>11</v>
      </c>
      <c r="K112" s="1" t="str">
        <f t="shared" si="32"/>
        <v>HY  11</v>
      </c>
      <c r="N112" t="s">
        <v>152</v>
      </c>
    </row>
    <row r="113" spans="1:14" x14ac:dyDescent="0.3">
      <c r="A113" t="str">
        <f t="shared" si="31"/>
        <v>CRA  9</v>
      </c>
      <c r="B113" s="3">
        <f t="shared" si="27"/>
        <v>110</v>
      </c>
      <c r="C113" s="61">
        <v>379</v>
      </c>
      <c r="D113" s="23" t="s">
        <v>1363</v>
      </c>
      <c r="E113" s="1" t="str">
        <f>+VLOOKUP($C113,MasterData!$B$4:$I$1003,2,"false")</f>
        <v>David</v>
      </c>
      <c r="F113" s="1" t="str">
        <f>+VLOOKUP($C113,MasterData!$B$4:$I$1003,3,"false")</f>
        <v>Tibbals</v>
      </c>
      <c r="G113" s="1" t="str">
        <f>+VLOOKUP($C113,MasterData!$B$4:$I$1003,4,"false")</f>
        <v>CRA</v>
      </c>
      <c r="H113" s="1" t="str">
        <f>+VLOOKUP($C113,MasterData!$B$4:$I$1003,5,"False")</f>
        <v>Sen</v>
      </c>
      <c r="I113" s="3" t="str">
        <f>+VLOOKUP($C113,MasterData!$B$4:$I$1003,6,"false")</f>
        <v>M</v>
      </c>
      <c r="J113" s="26" t="str">
        <f t="shared" si="33"/>
        <v>9</v>
      </c>
      <c r="K113" s="1" t="str">
        <f t="shared" si="32"/>
        <v>CRA  9</v>
      </c>
      <c r="N113" t="s">
        <v>156</v>
      </c>
    </row>
    <row r="114" spans="1:14" x14ac:dyDescent="0.3">
      <c r="A114" t="str">
        <f t="shared" si="31"/>
        <v>CSS  2</v>
      </c>
      <c r="B114" s="3">
        <f t="shared" si="27"/>
        <v>111</v>
      </c>
      <c r="C114" s="61">
        <v>427</v>
      </c>
      <c r="D114" s="23" t="s">
        <v>1364</v>
      </c>
      <c r="E114" s="1" t="str">
        <f>+VLOOKUP($C114,MasterData!$B$4:$I$1003,2,"false")</f>
        <v>Martyn</v>
      </c>
      <c r="F114" s="1" t="str">
        <f>+VLOOKUP($C114,MasterData!$B$4:$I$1003,3,"false")</f>
        <v>Flint</v>
      </c>
      <c r="G114" s="1" t="str">
        <f>+VLOOKUP($C114,MasterData!$B$4:$I$1003,4,"false")</f>
        <v>CSS</v>
      </c>
      <c r="H114" s="1" t="str">
        <f>+VLOOKUP($C114,MasterData!$B$4:$I$1003,5,"False")</f>
        <v>Sen</v>
      </c>
      <c r="I114" s="3" t="str">
        <f>+VLOOKUP($C114,MasterData!$B$4:$I$1003,6,"false")</f>
        <v>M</v>
      </c>
      <c r="J114" s="26" t="str">
        <f t="shared" si="33"/>
        <v>2</v>
      </c>
      <c r="K114" s="1" t="str">
        <f t="shared" si="32"/>
        <v>CSS  2</v>
      </c>
      <c r="N114" t="s">
        <v>352</v>
      </c>
    </row>
    <row r="115" spans="1:14" x14ac:dyDescent="0.3">
      <c r="A115" t="str">
        <f t="shared" si="31"/>
        <v>GRR  1</v>
      </c>
      <c r="B115" s="3">
        <f t="shared" si="27"/>
        <v>112</v>
      </c>
      <c r="C115" s="61">
        <v>439</v>
      </c>
      <c r="D115" s="23" t="s">
        <v>1365</v>
      </c>
      <c r="E115" s="1" t="str">
        <f>+VLOOKUP($C115,MasterData!$B$4:$I$1003,2,"false")</f>
        <v>Reg</v>
      </c>
      <c r="F115" s="1" t="str">
        <f>+VLOOKUP($C115,MasterData!$B$4:$I$1003,3,"false")</f>
        <v>Shirley</v>
      </c>
      <c r="G115" s="1" t="str">
        <f>+VLOOKUP($C115,MasterData!$B$4:$I$1003,4,"false")</f>
        <v>GRR</v>
      </c>
      <c r="H115" s="1" t="str">
        <f>+VLOOKUP($C115,MasterData!$B$4:$I$1003,5,"False")</f>
        <v>Sen</v>
      </c>
      <c r="I115" s="3" t="str">
        <f>+VLOOKUP($C115,MasterData!$B$4:$I$1003,6,"false")</f>
        <v>M</v>
      </c>
      <c r="J115" s="26" t="str">
        <f t="shared" si="33"/>
        <v>1</v>
      </c>
      <c r="K115" s="1" t="str">
        <f t="shared" si="32"/>
        <v>GRR  1</v>
      </c>
      <c r="N115" t="s">
        <v>596</v>
      </c>
    </row>
    <row r="116" spans="1:14" x14ac:dyDescent="0.3">
      <c r="A116" t="str">
        <f t="shared" si="31"/>
        <v>EBR  5</v>
      </c>
      <c r="B116" s="3">
        <f t="shared" si="27"/>
        <v>113</v>
      </c>
      <c r="C116" s="61">
        <v>377</v>
      </c>
      <c r="D116" s="23" t="s">
        <v>1366</v>
      </c>
      <c r="E116" s="1" t="str">
        <f>+VLOOKUP($C116,MasterData!$B$4:$I$1003,2,"false")</f>
        <v>Stephen</v>
      </c>
      <c r="F116" s="1" t="str">
        <f>+VLOOKUP($C116,MasterData!$B$4:$I$1003,3,"false")</f>
        <v>Marsden</v>
      </c>
      <c r="G116" s="1" t="str">
        <f>+VLOOKUP($C116,MasterData!$B$4:$I$1003,4,"false")</f>
        <v>EBR</v>
      </c>
      <c r="H116" s="1" t="str">
        <f>+VLOOKUP($C116,MasterData!$B$4:$I$1003,5,"False")</f>
        <v>Sen</v>
      </c>
      <c r="I116" s="3" t="str">
        <f>+VLOOKUP($C116,MasterData!$B$4:$I$1003,6,"false")</f>
        <v>M</v>
      </c>
      <c r="J116" s="26" t="str">
        <f t="shared" si="33"/>
        <v>5</v>
      </c>
      <c r="K116" s="1" t="str">
        <f t="shared" si="32"/>
        <v>EBR  5</v>
      </c>
      <c r="N116" t="s">
        <v>641</v>
      </c>
    </row>
    <row r="117" spans="1:14" x14ac:dyDescent="0.3">
      <c r="A117" t="str">
        <f t="shared" si="31"/>
        <v>HBS  9</v>
      </c>
      <c r="B117" s="3">
        <f t="shared" si="27"/>
        <v>114</v>
      </c>
      <c r="C117" s="61">
        <v>371</v>
      </c>
      <c r="D117" s="23" t="s">
        <v>1367</v>
      </c>
      <c r="E117" s="1" t="str">
        <f>+VLOOKUP($C117,MasterData!$B$4:$I$1003,2,"false")</f>
        <v>Ronald</v>
      </c>
      <c r="F117" s="1" t="str">
        <f>+VLOOKUP($C117,MasterData!$B$4:$I$1003,3,"false")</f>
        <v>Shannon</v>
      </c>
      <c r="G117" s="1" t="str">
        <f>+VLOOKUP($C117,MasterData!$B$4:$I$1003,4,"false")</f>
        <v>HBS</v>
      </c>
      <c r="H117" s="1" t="str">
        <f>+VLOOKUP($C117,MasterData!$B$4:$I$1003,5,"False")</f>
        <v>Sen</v>
      </c>
      <c r="I117" s="3" t="str">
        <f>+VLOOKUP($C117,MasterData!$B$4:$I$1003,6,"false")</f>
        <v>M</v>
      </c>
      <c r="J117" s="26" t="str">
        <f t="shared" si="33"/>
        <v>9</v>
      </c>
      <c r="K117" s="1" t="str">
        <f t="shared" si="32"/>
        <v>HBS  9</v>
      </c>
      <c r="N117" t="s">
        <v>470</v>
      </c>
    </row>
    <row r="118" spans="1:14" x14ac:dyDescent="0.3">
      <c r="A118" t="str">
        <f t="shared" si="31"/>
        <v>CSS  3</v>
      </c>
      <c r="B118" s="3">
        <f t="shared" si="27"/>
        <v>115</v>
      </c>
      <c r="C118" s="61">
        <v>327</v>
      </c>
      <c r="D118" s="23" t="s">
        <v>1368</v>
      </c>
      <c r="E118" s="1" t="str">
        <f>+VLOOKUP($C118,MasterData!$B$4:$I$1003,2,"false")</f>
        <v>Richard</v>
      </c>
      <c r="F118" s="1" t="str">
        <f>+VLOOKUP($C118,MasterData!$B$4:$I$1003,3,"false")</f>
        <v>Bryant</v>
      </c>
      <c r="G118" s="1" t="str">
        <f>+VLOOKUP($C118,MasterData!$B$4:$I$1003,4,"false")</f>
        <v>CSS</v>
      </c>
      <c r="H118" s="1" t="str">
        <f>+VLOOKUP($C118,MasterData!$B$4:$I$1003,5,"False")</f>
        <v>Sen</v>
      </c>
      <c r="I118" s="3" t="str">
        <f>+VLOOKUP($C118,MasterData!$B$4:$I$1003,6,"false")</f>
        <v>M</v>
      </c>
      <c r="J118" s="26" t="str">
        <f t="shared" si="33"/>
        <v>3</v>
      </c>
      <c r="K118" s="1" t="str">
        <f t="shared" si="32"/>
        <v>CSS  3</v>
      </c>
      <c r="N118" t="s">
        <v>614</v>
      </c>
    </row>
    <row r="119" spans="1:14" x14ac:dyDescent="0.3">
      <c r="A119" t="str">
        <f t="shared" si="31"/>
        <v>HBS  10</v>
      </c>
      <c r="B119" s="3">
        <f t="shared" si="27"/>
        <v>116</v>
      </c>
      <c r="C119" s="61">
        <v>415</v>
      </c>
      <c r="D119" s="23" t="s">
        <v>1369</v>
      </c>
      <c r="E119" s="1" t="str">
        <f>+VLOOKUP($C119,MasterData!$B$4:$I$1003,2,"false")</f>
        <v>Keith</v>
      </c>
      <c r="F119" s="1" t="str">
        <f>+VLOOKUP($C119,MasterData!$B$4:$I$1003,3,"false")</f>
        <v>Beckley</v>
      </c>
      <c r="G119" s="1" t="str">
        <f>+VLOOKUP($C119,MasterData!$B$4:$I$1003,4,"false")</f>
        <v>HBS</v>
      </c>
      <c r="H119" s="1" t="str">
        <f>+VLOOKUP($C119,MasterData!$B$4:$I$1003,5,"False")</f>
        <v>Sen</v>
      </c>
      <c r="I119" s="3" t="str">
        <f>+VLOOKUP($C119,MasterData!$B$4:$I$1003,6,"false")</f>
        <v>M</v>
      </c>
      <c r="J119" s="26" t="str">
        <f t="shared" si="33"/>
        <v>10</v>
      </c>
      <c r="K119" s="1" t="str">
        <f t="shared" si="32"/>
        <v>HBS  10</v>
      </c>
      <c r="N119" t="s">
        <v>158</v>
      </c>
    </row>
    <row r="120" spans="1:14" x14ac:dyDescent="0.3">
      <c r="A120" t="str">
        <f t="shared" si="31"/>
        <v>HAI  1</v>
      </c>
      <c r="B120" s="3">
        <f t="shared" si="27"/>
        <v>117</v>
      </c>
      <c r="C120" s="61">
        <v>398</v>
      </c>
      <c r="D120" s="23" t="s">
        <v>1370</v>
      </c>
      <c r="E120" s="1" t="str">
        <f>+VLOOKUP($C120,MasterData!$B$4:$I$1003,2,"false")</f>
        <v>Douglas</v>
      </c>
      <c r="F120" s="1" t="str">
        <f>+VLOOKUP($C120,MasterData!$B$4:$I$1003,3,"false")</f>
        <v>Wood</v>
      </c>
      <c r="G120" s="1" t="str">
        <f>+VLOOKUP($C120,MasterData!$B$4:$I$1003,4,"false")</f>
        <v>HAI</v>
      </c>
      <c r="H120" s="1" t="str">
        <f>+VLOOKUP($C120,MasterData!$B$4:$I$1003,5,"False")</f>
        <v>Sen</v>
      </c>
      <c r="I120" s="3" t="str">
        <f>+VLOOKUP($C120,MasterData!$B$4:$I$1003,6,"false")</f>
        <v>M</v>
      </c>
      <c r="J120" s="26" t="str">
        <f t="shared" si="33"/>
        <v>1</v>
      </c>
      <c r="K120" s="1" t="str">
        <f t="shared" si="32"/>
        <v>HAI  1</v>
      </c>
      <c r="N120" t="s">
        <v>411</v>
      </c>
    </row>
    <row r="121" spans="1:14" x14ac:dyDescent="0.3">
      <c r="A121" t="str">
        <f t="shared" si="31"/>
        <v>CRA  10</v>
      </c>
      <c r="B121" s="3">
        <f t="shared" ref="B121:B124" si="34">+B120+1</f>
        <v>118</v>
      </c>
      <c r="C121" s="61">
        <v>374</v>
      </c>
      <c r="D121" s="23" t="s">
        <v>1371</v>
      </c>
      <c r="E121" s="1" t="str">
        <f>+VLOOKUP($C121,MasterData!$B$4:$I$1003,2,"false")</f>
        <v>Dave</v>
      </c>
      <c r="F121" s="1" t="str">
        <f>+VLOOKUP($C121,MasterData!$B$4:$I$1003,3,"false")</f>
        <v>Beattie</v>
      </c>
      <c r="G121" s="1" t="str">
        <f>+VLOOKUP($C121,MasterData!$B$4:$I$1003,4,"false")</f>
        <v>CRA</v>
      </c>
      <c r="H121" s="1" t="str">
        <f>+VLOOKUP($C121,MasterData!$B$4:$I$1003,5,"False")</f>
        <v>Sen</v>
      </c>
      <c r="I121" s="3" t="str">
        <f>+VLOOKUP($C121,MasterData!$B$4:$I$1003,6,"false")</f>
        <v>M</v>
      </c>
      <c r="J121" s="26" t="str">
        <f t="shared" si="33"/>
        <v>10</v>
      </c>
      <c r="K121" s="1" t="str">
        <f t="shared" si="32"/>
        <v>CRA  10</v>
      </c>
      <c r="N121" t="s">
        <v>581</v>
      </c>
    </row>
    <row r="122" spans="1:14" x14ac:dyDescent="0.3">
      <c r="A122" t="str">
        <f t="shared" si="31"/>
        <v>CHI  7</v>
      </c>
      <c r="B122" s="3">
        <f t="shared" si="34"/>
        <v>119</v>
      </c>
      <c r="C122" s="61">
        <v>431</v>
      </c>
      <c r="D122" s="23" t="s">
        <v>1372</v>
      </c>
      <c r="E122" s="1" t="str">
        <f>+VLOOKUP($C122,MasterData!$B$4:$I$1003,2,"false")</f>
        <v>Peter</v>
      </c>
      <c r="F122" s="1" t="str">
        <f>+VLOOKUP($C122,MasterData!$B$4:$I$1003,3,"false")</f>
        <v>Anderson</v>
      </c>
      <c r="G122" s="1" t="str">
        <f>+VLOOKUP($C122,MasterData!$B$4:$I$1003,4,"false")</f>
        <v>CHI</v>
      </c>
      <c r="H122" s="1" t="str">
        <f>+VLOOKUP($C122,MasterData!$B$4:$I$1003,5,"False")</f>
        <v>Sen</v>
      </c>
      <c r="I122" s="3" t="str">
        <f>+VLOOKUP($C122,MasterData!$B$4:$I$1003,6,"false")</f>
        <v>M</v>
      </c>
      <c r="J122" s="26" t="str">
        <f t="shared" si="33"/>
        <v>7</v>
      </c>
      <c r="K122" s="1" t="str">
        <f t="shared" si="32"/>
        <v>CHI  7</v>
      </c>
    </row>
    <row r="123" spans="1:14" x14ac:dyDescent="0.3">
      <c r="A123" t="str">
        <f t="shared" si="31"/>
        <v>CSS  4</v>
      </c>
      <c r="B123" s="3">
        <f t="shared" si="34"/>
        <v>120</v>
      </c>
      <c r="C123" s="61">
        <v>383</v>
      </c>
      <c r="D123" s="23" t="s">
        <v>1373</v>
      </c>
      <c r="E123" s="1" t="str">
        <f>+VLOOKUP($C123,MasterData!$B$4:$I$1003,2,"false")</f>
        <v>James</v>
      </c>
      <c r="F123" s="1" t="str">
        <f>+VLOOKUP($C123,MasterData!$B$4:$I$1003,3,"false")</f>
        <v>Mason</v>
      </c>
      <c r="G123" s="1" t="str">
        <f>+VLOOKUP($C123,MasterData!$B$4:$I$1003,4,"false")</f>
        <v>CSS</v>
      </c>
      <c r="H123" s="1" t="str">
        <f>+VLOOKUP($C123,MasterData!$B$4:$I$1003,5,"False")</f>
        <v>Sen</v>
      </c>
      <c r="I123" s="3" t="str">
        <f>+VLOOKUP($C123,MasterData!$B$4:$I$1003,6,"false")</f>
        <v>M</v>
      </c>
      <c r="J123" s="26" t="str">
        <f t="shared" si="33"/>
        <v>4</v>
      </c>
      <c r="K123" s="1" t="str">
        <f t="shared" si="32"/>
        <v>CSS  4</v>
      </c>
    </row>
    <row r="124" spans="1:14" x14ac:dyDescent="0.3">
      <c r="A124" t="str">
        <f t="shared" si="31"/>
        <v>CSS  5</v>
      </c>
      <c r="B124" s="3">
        <f t="shared" si="34"/>
        <v>121</v>
      </c>
      <c r="C124" s="61">
        <v>334</v>
      </c>
      <c r="D124" s="23" t="s">
        <v>1374</v>
      </c>
      <c r="E124" s="1" t="str">
        <f>+VLOOKUP($C124,MasterData!$B$4:$I$1003,2,"false")</f>
        <v>Jim</v>
      </c>
      <c r="F124" s="1" t="str">
        <f>+VLOOKUP($C124,MasterData!$B$4:$I$1003,3,"false")</f>
        <v>Scott</v>
      </c>
      <c r="G124" s="1" t="str">
        <f>+VLOOKUP($C124,MasterData!$B$4:$I$1003,4,"false")</f>
        <v>CSS</v>
      </c>
      <c r="H124" s="1" t="str">
        <f>+VLOOKUP($C124,MasterData!$B$4:$I$1003,5,"False")</f>
        <v>Sen</v>
      </c>
      <c r="I124" s="3" t="str">
        <f>+VLOOKUP($C124,MasterData!$B$4:$I$1003,6,"false")</f>
        <v>M</v>
      </c>
      <c r="J124" s="26" t="str">
        <f t="shared" si="33"/>
        <v>5</v>
      </c>
      <c r="K124" s="1" t="str">
        <f t="shared" si="32"/>
        <v>CSS  5</v>
      </c>
    </row>
    <row r="125" spans="1:14" x14ac:dyDescent="0.3">
      <c r="B125" s="3"/>
      <c r="C125" s="28"/>
      <c r="D125" s="23"/>
      <c r="E125" s="1"/>
      <c r="F125" s="1"/>
      <c r="G125" s="1"/>
      <c r="H125" s="1"/>
      <c r="I125" s="3"/>
      <c r="J125" s="26"/>
    </row>
    <row r="126" spans="1:14" x14ac:dyDescent="0.3">
      <c r="B126" s="3"/>
      <c r="C126" s="28"/>
      <c r="D126" s="23"/>
      <c r="E126" s="1"/>
      <c r="F126" s="1"/>
      <c r="G126" s="1"/>
      <c r="H126" s="1"/>
      <c r="I126" s="3"/>
      <c r="J126" s="26"/>
    </row>
    <row r="127" spans="1:14" x14ac:dyDescent="0.3">
      <c r="B127" s="3"/>
      <c r="C127" s="28"/>
      <c r="D127" s="23"/>
      <c r="E127" s="1"/>
      <c r="F127" s="1"/>
      <c r="G127" s="1"/>
      <c r="H127" s="1"/>
      <c r="I127" s="3"/>
      <c r="J127" s="26"/>
    </row>
    <row r="128" spans="1:14" x14ac:dyDescent="0.3">
      <c r="B128" s="3"/>
      <c r="C128" s="28"/>
      <c r="D128" s="23"/>
      <c r="E128" s="1"/>
      <c r="F128" s="1"/>
      <c r="G128" s="1"/>
      <c r="H128" s="1"/>
      <c r="I128" s="3"/>
      <c r="J128" s="26"/>
    </row>
    <row r="129" spans="2:10" x14ac:dyDescent="0.3">
      <c r="B129" s="3"/>
      <c r="C129" s="28"/>
      <c r="D129" s="23"/>
      <c r="E129" s="1"/>
      <c r="F129" s="1"/>
      <c r="G129" s="1"/>
      <c r="H129" s="1"/>
      <c r="I129" s="3"/>
      <c r="J129" s="26"/>
    </row>
    <row r="130" spans="2:10" x14ac:dyDescent="0.3">
      <c r="B130" s="3"/>
      <c r="C130" s="28"/>
      <c r="D130" s="23"/>
      <c r="E130" s="1"/>
      <c r="F130" s="1"/>
      <c r="G130" s="1"/>
      <c r="H130" s="1"/>
      <c r="I130" s="3"/>
      <c r="J130" s="26"/>
    </row>
    <row r="131" spans="2:10" x14ac:dyDescent="0.3">
      <c r="B131" s="3"/>
      <c r="C131" s="28"/>
      <c r="D131" s="23"/>
      <c r="E131" s="1"/>
      <c r="F131" s="1"/>
      <c r="G131" s="1"/>
      <c r="H131" s="1"/>
      <c r="I131" s="3"/>
      <c r="J131" s="26"/>
    </row>
    <row r="132" spans="2:10" x14ac:dyDescent="0.3">
      <c r="B132" s="3"/>
      <c r="C132" s="28"/>
      <c r="D132" s="23"/>
      <c r="E132" s="1"/>
      <c r="F132" s="1"/>
      <c r="G132" s="1"/>
      <c r="H132" s="1"/>
      <c r="I132" s="3"/>
      <c r="J132" s="26"/>
    </row>
    <row r="133" spans="2:10" x14ac:dyDescent="0.3">
      <c r="B133" s="3"/>
      <c r="C133" s="28"/>
      <c r="D133" s="23"/>
      <c r="E133" s="1"/>
      <c r="F133" s="1"/>
      <c r="G133" s="1"/>
      <c r="H133" s="1"/>
      <c r="I133" s="3"/>
      <c r="J133" s="26"/>
    </row>
    <row r="134" spans="2:10" x14ac:dyDescent="0.3">
      <c r="B134" s="3"/>
      <c r="C134" s="28"/>
      <c r="D134" s="23"/>
      <c r="E134" s="1"/>
      <c r="F134" s="1"/>
      <c r="G134" s="1"/>
      <c r="H134" s="1"/>
      <c r="I134" s="3"/>
      <c r="J134" s="26"/>
    </row>
    <row r="135" spans="2:10" x14ac:dyDescent="0.3">
      <c r="B135" s="3"/>
      <c r="C135" s="28"/>
      <c r="D135" s="23"/>
      <c r="E135" s="1"/>
      <c r="F135" s="1"/>
      <c r="G135" s="1"/>
      <c r="H135" s="1"/>
      <c r="I135" s="3"/>
      <c r="J135" s="26"/>
    </row>
    <row r="136" spans="2:10" x14ac:dyDescent="0.3">
      <c r="B136" s="3"/>
      <c r="C136" s="28"/>
      <c r="D136" s="23"/>
      <c r="E136" s="1"/>
      <c r="F136" s="1"/>
      <c r="G136" s="1"/>
      <c r="H136" s="1"/>
      <c r="I136" s="3"/>
      <c r="J136" s="26"/>
    </row>
    <row r="137" spans="2:10" x14ac:dyDescent="0.3">
      <c r="B137" s="3"/>
      <c r="C137" s="28"/>
      <c r="D137" s="23"/>
      <c r="E137" s="1"/>
      <c r="F137" s="1"/>
      <c r="G137" s="1"/>
      <c r="H137" s="1"/>
      <c r="I137" s="3"/>
      <c r="J137" s="26"/>
    </row>
    <row r="138" spans="2:10" x14ac:dyDescent="0.3">
      <c r="B138" s="3"/>
      <c r="C138" s="28"/>
      <c r="D138" s="23"/>
      <c r="E138" s="1"/>
      <c r="F138" s="1"/>
      <c r="G138" s="1"/>
      <c r="H138" s="1"/>
      <c r="I138" s="3"/>
      <c r="J138" s="26"/>
    </row>
    <row r="139" spans="2:10" x14ac:dyDescent="0.3">
      <c r="B139" s="3"/>
      <c r="C139" s="28"/>
      <c r="D139" s="23"/>
      <c r="E139" s="1"/>
      <c r="F139" s="1"/>
      <c r="G139" s="1"/>
      <c r="H139" s="1"/>
      <c r="I139" s="3"/>
      <c r="J139" s="26"/>
    </row>
    <row r="140" spans="2:10" x14ac:dyDescent="0.3">
      <c r="B140" s="3"/>
      <c r="C140" s="28"/>
      <c r="D140" s="23"/>
      <c r="E140" s="1"/>
      <c r="F140" s="1"/>
      <c r="G140" s="1"/>
      <c r="H140" s="1"/>
      <c r="I140" s="3"/>
      <c r="J140" s="26"/>
    </row>
    <row r="141" spans="2:10" x14ac:dyDescent="0.3">
      <c r="B141" s="3"/>
      <c r="C141" s="28"/>
      <c r="D141" s="23"/>
      <c r="E141" s="1"/>
      <c r="F141" s="1"/>
      <c r="G141" s="1"/>
      <c r="H141" s="1"/>
      <c r="I141" s="3"/>
      <c r="J141" s="26"/>
    </row>
    <row r="142" spans="2:10" x14ac:dyDescent="0.3">
      <c r="B142" s="3"/>
      <c r="C142" s="1"/>
      <c r="D142" s="23"/>
      <c r="E142" s="1"/>
      <c r="F142" s="1"/>
      <c r="G142" s="1"/>
      <c r="H142" s="1"/>
      <c r="I142" s="3"/>
      <c r="J142" s="26"/>
    </row>
    <row r="143" spans="2:10" x14ac:dyDescent="0.3">
      <c r="B143" s="3"/>
      <c r="C143" s="1"/>
      <c r="D143" s="23"/>
      <c r="E143" s="1"/>
      <c r="F143" s="1"/>
      <c r="G143" s="1"/>
      <c r="H143" s="1"/>
      <c r="I143" s="3"/>
      <c r="J143" s="26"/>
    </row>
    <row r="144" spans="2:10" x14ac:dyDescent="0.3">
      <c r="B144" s="3"/>
      <c r="C144" s="1"/>
      <c r="D144" s="23"/>
      <c r="E144" s="1"/>
      <c r="F144" s="1"/>
      <c r="G144" s="1"/>
      <c r="H144" s="1"/>
      <c r="I144" s="3"/>
      <c r="J144" s="26"/>
    </row>
    <row r="145" spans="2:10" x14ac:dyDescent="0.3">
      <c r="B145" s="3"/>
      <c r="C145" s="1"/>
      <c r="D145" s="23"/>
      <c r="E145" s="1"/>
      <c r="F145" s="1"/>
      <c r="G145" s="1"/>
      <c r="H145" s="1"/>
      <c r="I145" s="3"/>
      <c r="J145" s="26"/>
    </row>
    <row r="146" spans="2:10" x14ac:dyDescent="0.3">
      <c r="B146" s="3"/>
      <c r="C146" s="1"/>
      <c r="D146" s="23"/>
      <c r="E146" s="1"/>
      <c r="F146" s="1"/>
      <c r="G146" s="1"/>
      <c r="H146" s="1"/>
      <c r="I146" s="3"/>
      <c r="J146" s="26"/>
    </row>
    <row r="147" spans="2:10" x14ac:dyDescent="0.3">
      <c r="B147" s="3"/>
      <c r="C147" s="1"/>
      <c r="D147" s="23"/>
      <c r="E147" s="1"/>
      <c r="F147" s="1"/>
      <c r="G147" s="1"/>
      <c r="H147" s="1"/>
      <c r="I147" s="3"/>
      <c r="J147" s="26"/>
    </row>
    <row r="148" spans="2:10" x14ac:dyDescent="0.3">
      <c r="B148" s="3"/>
      <c r="C148" s="1"/>
      <c r="D148" s="23"/>
      <c r="E148" s="1"/>
      <c r="F148" s="1"/>
      <c r="G148" s="1"/>
      <c r="H148" s="1"/>
      <c r="I148" s="3"/>
      <c r="J148" s="26"/>
    </row>
    <row r="149" spans="2:10" x14ac:dyDescent="0.3">
      <c r="B149" s="3"/>
      <c r="C149" s="1"/>
      <c r="D149" s="23"/>
      <c r="E149" s="1"/>
      <c r="F149" s="1"/>
      <c r="G149" s="1"/>
      <c r="H149" s="1"/>
      <c r="I149" s="3"/>
      <c r="J149" s="26"/>
    </row>
    <row r="150" spans="2:10" x14ac:dyDescent="0.3">
      <c r="B150" s="3"/>
      <c r="C150" s="1"/>
      <c r="D150" s="23"/>
      <c r="E150" s="1"/>
      <c r="F150" s="1"/>
      <c r="G150" s="1"/>
      <c r="H150" s="1"/>
      <c r="I150" s="3"/>
      <c r="J150" s="26"/>
    </row>
    <row r="151" spans="2:10" x14ac:dyDescent="0.3">
      <c r="B151" s="3"/>
      <c r="C151" s="1"/>
      <c r="D151" s="23"/>
      <c r="E151" s="1"/>
      <c r="F151" s="1"/>
      <c r="G151" s="1"/>
      <c r="H151" s="1"/>
      <c r="I151" s="3"/>
      <c r="J151" s="26"/>
    </row>
    <row r="152" spans="2:10" x14ac:dyDescent="0.3">
      <c r="B152" s="3"/>
      <c r="C152" s="1"/>
      <c r="D152" s="23"/>
      <c r="E152" s="1"/>
      <c r="F152" s="1"/>
      <c r="G152" s="1"/>
      <c r="H152" s="1"/>
      <c r="I152" s="3"/>
      <c r="J152" s="26"/>
    </row>
    <row r="153" spans="2:10" x14ac:dyDescent="0.3">
      <c r="B153" s="3"/>
      <c r="C153" s="1"/>
      <c r="D153" s="23"/>
      <c r="E153" s="1"/>
      <c r="F153" s="1"/>
      <c r="G153" s="1"/>
      <c r="H153" s="1"/>
      <c r="I153" s="3"/>
      <c r="J153" s="26"/>
    </row>
    <row r="154" spans="2:10" x14ac:dyDescent="0.3">
      <c r="B154" s="3"/>
      <c r="C154" s="1"/>
      <c r="D154" s="23"/>
      <c r="E154" s="1"/>
      <c r="F154" s="1"/>
      <c r="G154" s="1"/>
      <c r="H154" s="1"/>
      <c r="I154" s="3"/>
      <c r="J154" s="26"/>
    </row>
    <row r="155" spans="2:10" x14ac:dyDescent="0.3">
      <c r="B155" s="3"/>
      <c r="C155" s="1"/>
      <c r="D155" s="23"/>
      <c r="E155" s="1"/>
      <c r="F155" s="1"/>
      <c r="G155" s="1"/>
      <c r="H155" s="1"/>
      <c r="I155" s="3"/>
      <c r="J155" s="26"/>
    </row>
    <row r="156" spans="2:10" x14ac:dyDescent="0.3">
      <c r="B156" s="3"/>
      <c r="C156" s="1"/>
      <c r="D156" s="23"/>
      <c r="E156" s="1"/>
      <c r="F156" s="1"/>
      <c r="G156" s="1"/>
      <c r="H156" s="1"/>
      <c r="I156" s="3"/>
      <c r="J156" s="26"/>
    </row>
    <row r="157" spans="2:10" x14ac:dyDescent="0.3">
      <c r="B157" s="3"/>
      <c r="C157" s="1"/>
      <c r="D157" s="23"/>
      <c r="E157" s="1"/>
      <c r="F157" s="1"/>
      <c r="G157" s="1"/>
      <c r="H157" s="1"/>
      <c r="I157" s="3"/>
      <c r="J157" s="26"/>
    </row>
    <row r="158" spans="2:10" x14ac:dyDescent="0.3">
      <c r="B158" s="3"/>
      <c r="C158" s="1"/>
      <c r="D158" s="23"/>
      <c r="E158" s="1"/>
      <c r="F158" s="1"/>
      <c r="G158" s="1"/>
      <c r="H158" s="1"/>
      <c r="I158" s="3"/>
      <c r="J158" s="26"/>
    </row>
    <row r="159" spans="2:10" x14ac:dyDescent="0.3">
      <c r="B159" s="3"/>
      <c r="C159" s="1"/>
      <c r="D159" s="23"/>
      <c r="E159" s="1"/>
      <c r="F159" s="1"/>
      <c r="G159" s="1"/>
      <c r="H159" s="1"/>
      <c r="I159" s="3"/>
      <c r="J159" s="26"/>
    </row>
    <row r="160" spans="2:10" x14ac:dyDescent="0.3">
      <c r="B160" s="3"/>
      <c r="C160" s="1"/>
      <c r="D160" s="23"/>
      <c r="E160" s="1"/>
      <c r="F160" s="1"/>
      <c r="G160" s="1"/>
      <c r="H160" s="1"/>
      <c r="I160" s="3"/>
      <c r="J160" s="26"/>
    </row>
    <row r="161" spans="2:11" x14ac:dyDescent="0.3">
      <c r="B161" s="3"/>
      <c r="C161" s="1"/>
      <c r="D161" s="23"/>
      <c r="E161" s="1"/>
      <c r="F161" s="1"/>
      <c r="G161" s="1"/>
      <c r="H161" s="1"/>
      <c r="I161" s="3"/>
      <c r="J161" s="26"/>
    </row>
    <row r="162" spans="2:11" x14ac:dyDescent="0.3">
      <c r="B162" s="3"/>
      <c r="C162" s="1"/>
      <c r="D162" s="23"/>
      <c r="E162" s="1"/>
      <c r="F162" s="1"/>
      <c r="G162" s="1"/>
      <c r="H162" s="1"/>
      <c r="I162" s="3"/>
      <c r="J162" s="26"/>
    </row>
    <row r="163" spans="2:11" x14ac:dyDescent="0.3">
      <c r="B163" s="3"/>
      <c r="C163" s="1"/>
      <c r="D163" s="23"/>
      <c r="E163" s="1"/>
      <c r="F163" s="1"/>
      <c r="G163" s="1"/>
      <c r="H163" s="1"/>
      <c r="I163" s="3"/>
      <c r="J163" s="26"/>
    </row>
    <row r="164" spans="2:11" x14ac:dyDescent="0.3">
      <c r="B164" s="3"/>
      <c r="C164" s="1"/>
      <c r="D164" s="23"/>
      <c r="E164" s="1"/>
      <c r="F164" s="1"/>
      <c r="G164" s="1"/>
      <c r="H164" s="1"/>
      <c r="I164" s="3"/>
      <c r="J164" s="26"/>
    </row>
    <row r="165" spans="2:11" x14ac:dyDescent="0.3">
      <c r="B165" s="3"/>
      <c r="C165" s="1"/>
      <c r="D165" s="23"/>
      <c r="E165" s="1"/>
      <c r="F165" s="1"/>
      <c r="G165" s="1"/>
      <c r="H165" s="1"/>
      <c r="I165" s="3"/>
      <c r="J165" s="26"/>
    </row>
    <row r="166" spans="2:11" x14ac:dyDescent="0.3">
      <c r="B166" s="3"/>
      <c r="C166" s="1"/>
      <c r="D166" s="23"/>
      <c r="E166" s="1"/>
      <c r="F166" s="1"/>
      <c r="G166" s="1"/>
      <c r="H166" s="1"/>
      <c r="I166" s="3"/>
      <c r="J166" s="26"/>
    </row>
    <row r="167" spans="2:11" x14ac:dyDescent="0.3">
      <c r="B167" s="3"/>
      <c r="C167" s="1"/>
      <c r="D167" s="23"/>
      <c r="E167" s="1"/>
      <c r="F167" s="1"/>
      <c r="G167" s="1"/>
      <c r="H167" s="1"/>
      <c r="I167" s="3"/>
      <c r="J167" s="26"/>
    </row>
    <row r="168" spans="2:11" x14ac:dyDescent="0.3">
      <c r="B168" s="3"/>
      <c r="C168" s="1"/>
      <c r="D168" s="23"/>
      <c r="E168" s="1"/>
      <c r="F168" s="1"/>
      <c r="G168" s="1"/>
      <c r="H168" s="1"/>
      <c r="I168" s="3"/>
      <c r="J168" s="26"/>
    </row>
    <row r="169" spans="2:11" x14ac:dyDescent="0.3">
      <c r="B169" s="3"/>
      <c r="C169" s="1"/>
      <c r="D169" s="23"/>
      <c r="E169" s="1"/>
      <c r="F169" s="1"/>
      <c r="G169" s="1"/>
      <c r="H169" s="1"/>
      <c r="I169" s="3"/>
      <c r="J169" s="26"/>
    </row>
    <row r="170" spans="2:11" x14ac:dyDescent="0.3">
      <c r="B170" s="3"/>
      <c r="C170" s="1"/>
      <c r="D170" s="23"/>
      <c r="E170" s="1"/>
      <c r="F170" s="1"/>
      <c r="G170" s="1"/>
      <c r="H170" s="1"/>
      <c r="I170" s="3"/>
      <c r="J170" s="26"/>
    </row>
    <row r="171" spans="2:11" x14ac:dyDescent="0.3">
      <c r="B171" s="3"/>
      <c r="C171" s="1"/>
      <c r="D171" s="23"/>
      <c r="E171" s="1"/>
      <c r="F171" s="1"/>
      <c r="G171" s="1"/>
      <c r="H171" s="1"/>
      <c r="I171" s="3"/>
      <c r="J171" s="26"/>
    </row>
    <row r="172" spans="2:11" x14ac:dyDescent="0.3">
      <c r="B172" s="3"/>
      <c r="D172" s="4"/>
      <c r="E172" s="1"/>
      <c r="F172" s="1"/>
      <c r="G172" s="1"/>
      <c r="H172" s="1"/>
      <c r="I172" s="3"/>
      <c r="J172" s="16"/>
      <c r="K172" s="19"/>
    </row>
    <row r="173" spans="2:11" x14ac:dyDescent="0.3">
      <c r="B173" s="3"/>
      <c r="D173" s="4"/>
      <c r="E173" s="1"/>
      <c r="F173" s="1"/>
      <c r="G173" s="1"/>
      <c r="H173" s="1"/>
      <c r="I173" s="3"/>
      <c r="J173" s="16"/>
      <c r="K173" s="19"/>
    </row>
    <row r="174" spans="2:11" x14ac:dyDescent="0.3">
      <c r="B174" s="3"/>
      <c r="D174" s="4"/>
      <c r="E174" s="1"/>
      <c r="F174" s="1"/>
      <c r="G174" s="1"/>
      <c r="H174" s="1"/>
      <c r="I174" s="3"/>
      <c r="J174" s="16"/>
      <c r="K174" s="19"/>
    </row>
    <row r="175" spans="2:11" x14ac:dyDescent="0.3">
      <c r="B175" s="3"/>
      <c r="D175" s="4"/>
      <c r="E175" s="1"/>
      <c r="F175" s="1"/>
      <c r="G175" s="1"/>
      <c r="H175" s="1"/>
      <c r="I175" s="3"/>
      <c r="J175" s="16"/>
      <c r="K175" s="19"/>
    </row>
    <row r="176" spans="2:11" x14ac:dyDescent="0.3">
      <c r="B176" s="3"/>
      <c r="D176" s="4"/>
      <c r="E176" s="1"/>
      <c r="F176" s="1"/>
      <c r="G176" s="1"/>
      <c r="H176" s="1"/>
      <c r="I176" s="3"/>
      <c r="J176" s="16"/>
      <c r="K176" s="19"/>
    </row>
    <row r="177" spans="2:11" x14ac:dyDescent="0.3">
      <c r="B177" s="3"/>
      <c r="D177" s="4"/>
      <c r="E177" s="1"/>
      <c r="F177" s="1"/>
      <c r="G177" s="1"/>
      <c r="H177" s="1"/>
      <c r="I177" s="3"/>
      <c r="J177" s="16"/>
      <c r="K177" s="19"/>
    </row>
    <row r="178" spans="2:11" x14ac:dyDescent="0.3">
      <c r="B178" s="3"/>
      <c r="D178" s="4"/>
      <c r="E178" s="1"/>
      <c r="F178" s="1"/>
      <c r="G178" s="1"/>
      <c r="H178" s="1"/>
      <c r="I178" s="3"/>
      <c r="J178" s="16"/>
      <c r="K178" s="19"/>
    </row>
    <row r="179" spans="2:11" x14ac:dyDescent="0.3">
      <c r="B179" s="3"/>
      <c r="D179" s="4"/>
      <c r="E179" s="1"/>
      <c r="F179" s="1"/>
      <c r="G179" s="1"/>
      <c r="H179" s="1"/>
      <c r="I179" s="3"/>
      <c r="J179" s="16"/>
      <c r="K179" s="19"/>
    </row>
    <row r="180" spans="2:11" x14ac:dyDescent="0.3">
      <c r="B180" s="3"/>
      <c r="D180" s="4"/>
      <c r="E180" s="1"/>
      <c r="F180" s="1"/>
      <c r="G180" s="1"/>
      <c r="H180" s="1"/>
      <c r="I180" s="3"/>
      <c r="J180" s="16"/>
      <c r="K180" s="19"/>
    </row>
    <row r="181" spans="2:11" x14ac:dyDescent="0.3">
      <c r="B181" s="3"/>
      <c r="D181" s="4"/>
      <c r="E181" s="1"/>
      <c r="F181" s="1"/>
      <c r="G181" s="1"/>
      <c r="H181" s="1"/>
      <c r="I181" s="3"/>
      <c r="J181" s="16"/>
      <c r="K181" s="19"/>
    </row>
    <row r="182" spans="2:11" x14ac:dyDescent="0.3">
      <c r="B182" s="3"/>
      <c r="D182" s="4"/>
      <c r="E182" s="1"/>
      <c r="F182" s="1"/>
      <c r="G182" s="1"/>
      <c r="H182" s="1"/>
      <c r="I182" s="3"/>
      <c r="J182" s="16"/>
      <c r="K182" s="19"/>
    </row>
    <row r="183" spans="2:11" x14ac:dyDescent="0.3">
      <c r="B183" s="3"/>
      <c r="D183" s="4"/>
      <c r="E183" s="1"/>
      <c r="F183" s="1"/>
      <c r="G183" s="1"/>
      <c r="H183" s="1"/>
      <c r="I183" s="3"/>
      <c r="J183" s="16"/>
      <c r="K183" s="19"/>
    </row>
    <row r="184" spans="2:11" x14ac:dyDescent="0.3">
      <c r="B184" s="3"/>
      <c r="D184" s="4"/>
      <c r="E184" s="1"/>
      <c r="F184" s="1"/>
      <c r="G184" s="1"/>
      <c r="H184" s="1"/>
      <c r="I184" s="3"/>
      <c r="J184" s="16"/>
      <c r="K184" s="19"/>
    </row>
    <row r="185" spans="2:11" x14ac:dyDescent="0.3">
      <c r="B185" s="3"/>
      <c r="D185" s="4"/>
      <c r="E185" s="1"/>
      <c r="F185" s="1"/>
      <c r="G185" s="1"/>
      <c r="H185" s="1"/>
      <c r="I185" s="3"/>
      <c r="J185" s="16"/>
      <c r="K185" s="19"/>
    </row>
    <row r="186" spans="2:11" x14ac:dyDescent="0.3">
      <c r="B186" s="3"/>
      <c r="D186" s="4"/>
      <c r="E186" s="1"/>
      <c r="F186" s="1"/>
      <c r="G186" s="1"/>
      <c r="H186" s="1"/>
      <c r="I186" s="3"/>
      <c r="J186" s="16"/>
      <c r="K186" s="19"/>
    </row>
    <row r="187" spans="2:11" x14ac:dyDescent="0.3">
      <c r="B187" s="3"/>
      <c r="D187" s="4"/>
      <c r="E187" s="1"/>
      <c r="F187" s="1"/>
      <c r="G187" s="1"/>
      <c r="H187" s="1"/>
      <c r="I187" s="3"/>
      <c r="J187" s="16"/>
      <c r="K187" s="19"/>
    </row>
    <row r="188" spans="2:11" x14ac:dyDescent="0.3">
      <c r="B188" s="3"/>
      <c r="D188" s="4"/>
      <c r="E188" s="1"/>
      <c r="F188" s="1"/>
      <c r="G188" s="1"/>
      <c r="H188" s="1"/>
      <c r="I188" s="3"/>
      <c r="J188" s="16"/>
      <c r="K188" s="19"/>
    </row>
    <row r="189" spans="2:11" x14ac:dyDescent="0.3">
      <c r="B189" s="3"/>
      <c r="D189" s="4"/>
      <c r="E189" s="1"/>
      <c r="F189" s="1"/>
      <c r="G189" s="1"/>
      <c r="H189" s="1"/>
      <c r="I189" s="3"/>
      <c r="J189" s="16"/>
      <c r="K189" s="19"/>
    </row>
    <row r="190" spans="2:11" x14ac:dyDescent="0.3">
      <c r="B190" s="3"/>
      <c r="D190" s="4"/>
      <c r="E190" s="1"/>
      <c r="F190" s="1"/>
      <c r="G190" s="1"/>
      <c r="H190" s="1"/>
      <c r="I190" s="3"/>
      <c r="J190" s="16"/>
      <c r="K190" s="19"/>
    </row>
    <row r="191" spans="2:11" x14ac:dyDescent="0.3">
      <c r="B191" s="3"/>
      <c r="D191" s="4"/>
      <c r="E191" s="1"/>
      <c r="F191" s="1"/>
      <c r="G191" s="1"/>
      <c r="H191" s="1"/>
      <c r="I191" s="3"/>
      <c r="J191" s="16"/>
      <c r="K191" s="19"/>
    </row>
    <row r="192" spans="2:11" x14ac:dyDescent="0.3">
      <c r="B192" s="3"/>
      <c r="D192" s="4"/>
      <c r="E192" s="1"/>
      <c r="F192" s="1"/>
      <c r="G192" s="1"/>
      <c r="H192" s="1"/>
      <c r="I192" s="3"/>
      <c r="J192" s="16"/>
      <c r="K192" s="19"/>
    </row>
    <row r="193" spans="2:11" x14ac:dyDescent="0.3">
      <c r="B193" s="3"/>
      <c r="D193" s="4"/>
      <c r="E193" s="1"/>
      <c r="F193" s="1"/>
      <c r="G193" s="1"/>
      <c r="H193" s="1"/>
      <c r="I193" s="3"/>
      <c r="J193" s="16"/>
      <c r="K193" s="19"/>
    </row>
    <row r="194" spans="2:11" x14ac:dyDescent="0.3">
      <c r="B194" s="3"/>
      <c r="D194" s="4"/>
      <c r="E194" s="1"/>
      <c r="F194" s="1"/>
      <c r="G194" s="1"/>
      <c r="H194" s="1"/>
      <c r="I194" s="3"/>
      <c r="J194" s="16"/>
      <c r="K194" s="19"/>
    </row>
    <row r="195" spans="2:11" x14ac:dyDescent="0.3">
      <c r="B195" s="3"/>
      <c r="D195" s="4"/>
      <c r="E195" s="1"/>
      <c r="F195" s="1"/>
      <c r="G195" s="1"/>
      <c r="H195" s="1"/>
      <c r="I195" s="3"/>
      <c r="J195" s="16"/>
      <c r="K195" s="19"/>
    </row>
    <row r="196" spans="2:11" x14ac:dyDescent="0.3">
      <c r="B196" s="3"/>
      <c r="D196" s="4"/>
      <c r="E196" s="1"/>
      <c r="F196" s="1"/>
      <c r="G196" s="1"/>
      <c r="H196" s="1"/>
      <c r="I196" s="3"/>
      <c r="J196" s="16"/>
      <c r="K196" s="19"/>
    </row>
    <row r="197" spans="2:11" x14ac:dyDescent="0.3">
      <c r="B197" s="3"/>
      <c r="D197" s="4"/>
      <c r="E197" s="1"/>
      <c r="F197" s="1"/>
      <c r="G197" s="1"/>
      <c r="H197" s="1"/>
      <c r="I197" s="3"/>
      <c r="J197" s="16"/>
      <c r="K197" s="19"/>
    </row>
    <row r="198" spans="2:11" x14ac:dyDescent="0.3">
      <c r="B198" s="3"/>
      <c r="D198" s="4"/>
      <c r="E198" s="1"/>
      <c r="F198" s="1"/>
      <c r="G198" s="1"/>
      <c r="H198" s="1"/>
      <c r="I198" s="3"/>
      <c r="J198" s="16"/>
      <c r="K198" s="19"/>
    </row>
    <row r="199" spans="2:11" x14ac:dyDescent="0.3">
      <c r="B199" s="3"/>
      <c r="D199" s="4"/>
      <c r="E199" s="1"/>
      <c r="F199" s="1"/>
      <c r="G199" s="1"/>
      <c r="H199" s="1"/>
      <c r="I199" s="3"/>
      <c r="J199" s="16"/>
      <c r="K199" s="19"/>
    </row>
    <row r="200" spans="2:11" x14ac:dyDescent="0.3">
      <c r="B200" s="3"/>
      <c r="D200" s="4"/>
      <c r="E200" s="1"/>
      <c r="F200" s="1"/>
      <c r="G200" s="1"/>
      <c r="H200" s="1"/>
      <c r="I200" s="3"/>
      <c r="J200" s="16"/>
      <c r="K200" s="19"/>
    </row>
    <row r="201" spans="2:11" x14ac:dyDescent="0.3">
      <c r="B201" s="3"/>
      <c r="D201" s="4"/>
      <c r="E201" s="1"/>
      <c r="F201" s="1"/>
      <c r="G201" s="1"/>
      <c r="H201" s="1"/>
      <c r="I201" s="3"/>
      <c r="J201" s="16"/>
      <c r="K201" s="19"/>
    </row>
    <row r="202" spans="2:11" x14ac:dyDescent="0.3">
      <c r="B202" s="3"/>
      <c r="D202" s="4"/>
      <c r="E202" s="1"/>
      <c r="F202" s="1"/>
      <c r="G202" s="1"/>
      <c r="H202" s="1"/>
      <c r="I202" s="3"/>
      <c r="J202" s="16"/>
      <c r="K202" s="19"/>
    </row>
    <row r="203" spans="2:11" x14ac:dyDescent="0.3">
      <c r="B203" s="3"/>
      <c r="D203" s="4"/>
      <c r="E203" s="1"/>
      <c r="F203" s="1"/>
      <c r="G203" s="1"/>
      <c r="H203" s="1"/>
      <c r="I203" s="3"/>
      <c r="J203" s="16"/>
      <c r="K203" s="19"/>
    </row>
    <row r="204" spans="2:11" x14ac:dyDescent="0.3">
      <c r="B204" s="3"/>
      <c r="D204" s="4"/>
      <c r="E204" s="1"/>
      <c r="F204" s="1"/>
      <c r="G204" s="1"/>
      <c r="H204" s="1"/>
      <c r="I204" s="3"/>
      <c r="J204" s="16"/>
      <c r="K204" s="19"/>
    </row>
    <row r="205" spans="2:11" x14ac:dyDescent="0.3">
      <c r="B205" s="3"/>
      <c r="D205" s="4"/>
      <c r="E205" s="1"/>
      <c r="F205" s="1"/>
      <c r="G205" s="1"/>
      <c r="H205" s="1"/>
      <c r="I205" s="3"/>
      <c r="J205" s="16"/>
      <c r="K205" s="19"/>
    </row>
    <row r="206" spans="2:11" x14ac:dyDescent="0.3">
      <c r="B206" s="3"/>
      <c r="D206" s="4"/>
      <c r="E206" s="1"/>
      <c r="F206" s="1"/>
      <c r="G206" s="1"/>
      <c r="H206" s="1"/>
      <c r="I206" s="3"/>
      <c r="J206" s="16"/>
      <c r="K206" s="19"/>
    </row>
    <row r="207" spans="2:11" x14ac:dyDescent="0.3">
      <c r="B207" s="3"/>
      <c r="D207" s="4"/>
      <c r="E207" s="1"/>
      <c r="F207" s="1"/>
      <c r="G207" s="1"/>
      <c r="H207" s="1"/>
      <c r="I207" s="3"/>
      <c r="J207" s="16"/>
      <c r="K207" s="19"/>
    </row>
    <row r="208" spans="2:11" x14ac:dyDescent="0.3">
      <c r="B208" s="3"/>
      <c r="D208" s="4"/>
      <c r="E208" s="1"/>
      <c r="F208" s="1"/>
      <c r="G208" s="1"/>
      <c r="H208" s="1"/>
      <c r="I208" s="3"/>
      <c r="J208" s="16"/>
      <c r="K208" s="19"/>
    </row>
    <row r="209" spans="2:11" x14ac:dyDescent="0.3">
      <c r="B209" s="3"/>
      <c r="D209" s="4"/>
      <c r="E209" s="1"/>
      <c r="F209" s="1"/>
      <c r="G209" s="1"/>
      <c r="H209" s="1"/>
      <c r="I209" s="3"/>
      <c r="J209" s="16"/>
      <c r="K209" s="19"/>
    </row>
    <row r="210" spans="2:11" x14ac:dyDescent="0.3">
      <c r="B210" s="3"/>
      <c r="D210" s="4"/>
      <c r="E210" s="1"/>
      <c r="F210" s="1"/>
      <c r="G210" s="1"/>
      <c r="H210" s="1"/>
      <c r="I210" s="3"/>
      <c r="J210" s="16"/>
      <c r="K210" s="19"/>
    </row>
    <row r="211" spans="2:11" x14ac:dyDescent="0.3">
      <c r="B211" s="3"/>
      <c r="D211" s="4"/>
      <c r="E211" s="1"/>
      <c r="F211" s="1"/>
      <c r="G211" s="1"/>
      <c r="H211" s="1"/>
      <c r="I211" s="3"/>
      <c r="J211" s="16"/>
      <c r="K211" s="19"/>
    </row>
    <row r="212" spans="2:11" x14ac:dyDescent="0.3">
      <c r="B212" s="3"/>
      <c r="D212" s="4"/>
      <c r="E212" s="1"/>
      <c r="F212" s="1"/>
      <c r="G212" s="1"/>
      <c r="H212" s="1"/>
      <c r="I212" s="3"/>
      <c r="J212" s="16"/>
      <c r="K212" s="19"/>
    </row>
    <row r="213" spans="2:11" x14ac:dyDescent="0.3">
      <c r="B213" s="3"/>
      <c r="D213" s="4"/>
      <c r="E213" s="1"/>
      <c r="F213" s="1"/>
      <c r="G213" s="1"/>
      <c r="H213" s="1"/>
      <c r="I213" s="3"/>
      <c r="J213" s="16"/>
      <c r="K213" s="19"/>
    </row>
    <row r="214" spans="2:11" x14ac:dyDescent="0.3">
      <c r="B214" s="3"/>
      <c r="D214" s="4"/>
      <c r="E214" s="1"/>
      <c r="F214" s="1"/>
      <c r="G214" s="1"/>
      <c r="H214" s="1"/>
      <c r="I214" s="3"/>
      <c r="J214" s="16"/>
      <c r="K214" s="19"/>
    </row>
    <row r="215" spans="2:11" x14ac:dyDescent="0.3">
      <c r="B215" s="3"/>
      <c r="D215" s="4"/>
      <c r="E215" s="1"/>
      <c r="F215" s="1"/>
      <c r="G215" s="1"/>
      <c r="H215" s="1"/>
      <c r="I215" s="3"/>
      <c r="J215" s="16"/>
      <c r="K215" s="19"/>
    </row>
    <row r="216" spans="2:11" x14ac:dyDescent="0.3">
      <c r="B216" s="3"/>
      <c r="D216" s="4"/>
      <c r="E216" s="1"/>
      <c r="F216" s="1"/>
      <c r="G216" s="1"/>
      <c r="H216" s="1"/>
      <c r="I216" s="3"/>
      <c r="J216" s="16"/>
      <c r="K216" s="19"/>
    </row>
    <row r="217" spans="2:11" x14ac:dyDescent="0.3">
      <c r="B217" s="3"/>
      <c r="D217" s="4"/>
      <c r="E217" s="1"/>
      <c r="F217" s="1"/>
      <c r="G217" s="1"/>
      <c r="H217" s="1"/>
      <c r="I217" s="3"/>
      <c r="J217" s="16"/>
      <c r="K217" s="19"/>
    </row>
    <row r="218" spans="2:11" x14ac:dyDescent="0.3">
      <c r="B218" s="3"/>
      <c r="D218" s="4"/>
      <c r="E218" s="1"/>
      <c r="F218" s="1"/>
      <c r="G218" s="1"/>
      <c r="H218" s="1"/>
      <c r="I218" s="3"/>
      <c r="J218" s="16"/>
      <c r="K218" s="19"/>
    </row>
    <row r="219" spans="2:11" x14ac:dyDescent="0.3">
      <c r="B219" s="3"/>
      <c r="D219" s="4"/>
      <c r="E219" s="1"/>
      <c r="F219" s="1"/>
      <c r="G219" s="1"/>
      <c r="H219" s="1"/>
      <c r="I219" s="3"/>
      <c r="J219" s="16"/>
      <c r="K219" s="19"/>
    </row>
    <row r="220" spans="2:11" x14ac:dyDescent="0.3">
      <c r="B220" s="3"/>
      <c r="D220" s="4"/>
      <c r="E220" s="1"/>
      <c r="F220" s="1"/>
      <c r="G220" s="1"/>
      <c r="H220" s="1"/>
      <c r="I220" s="3"/>
      <c r="J220" s="16"/>
      <c r="K220" s="19"/>
    </row>
    <row r="221" spans="2:11" x14ac:dyDescent="0.3">
      <c r="B221" s="3"/>
      <c r="D221" s="4"/>
      <c r="E221" s="1"/>
      <c r="F221" s="1"/>
      <c r="G221" s="1"/>
      <c r="H221" s="1"/>
      <c r="I221" s="3"/>
      <c r="J221" s="16"/>
      <c r="K221" s="19"/>
    </row>
    <row r="222" spans="2:11" x14ac:dyDescent="0.3">
      <c r="B222" s="3"/>
      <c r="D222" s="4"/>
      <c r="E222" s="1"/>
      <c r="F222" s="1"/>
      <c r="G222" s="1"/>
      <c r="H222" s="1"/>
      <c r="I222" s="3"/>
      <c r="J222" s="16"/>
      <c r="K222" s="19"/>
    </row>
    <row r="223" spans="2:11" x14ac:dyDescent="0.3">
      <c r="B223" s="3"/>
      <c r="D223" s="4"/>
      <c r="E223" s="1"/>
      <c r="F223" s="1"/>
      <c r="G223" s="1"/>
      <c r="H223" s="1"/>
      <c r="I223" s="3"/>
      <c r="J223" s="16"/>
      <c r="K223" s="19"/>
    </row>
    <row r="224" spans="2:11" x14ac:dyDescent="0.3">
      <c r="B224" s="3"/>
      <c r="D224" s="4"/>
      <c r="E224" s="1"/>
      <c r="F224" s="1"/>
      <c r="G224" s="1"/>
      <c r="H224" s="1"/>
      <c r="I224" s="3"/>
      <c r="J224" s="16"/>
      <c r="K224" s="19"/>
    </row>
    <row r="225" spans="2:11" x14ac:dyDescent="0.3">
      <c r="B225" s="3"/>
      <c r="D225" s="4"/>
      <c r="E225" s="1"/>
      <c r="F225" s="1"/>
      <c r="G225" s="1"/>
      <c r="H225" s="1"/>
      <c r="I225" s="3"/>
      <c r="J225" s="16"/>
      <c r="K225" s="19"/>
    </row>
    <row r="226" spans="2:11" x14ac:dyDescent="0.3">
      <c r="B226" s="3"/>
      <c r="D226" s="4"/>
      <c r="E226" s="1"/>
      <c r="F226" s="1"/>
      <c r="G226" s="1"/>
      <c r="H226" s="1"/>
      <c r="I226" s="3"/>
      <c r="J226" s="16"/>
      <c r="K226" s="19"/>
    </row>
    <row r="227" spans="2:11" x14ac:dyDescent="0.3">
      <c r="B227" s="3"/>
      <c r="D227" s="4"/>
      <c r="E227" s="1"/>
      <c r="F227" s="1"/>
      <c r="G227" s="1"/>
      <c r="H227" s="1"/>
      <c r="I227" s="3"/>
      <c r="J227" s="16"/>
      <c r="K227" s="19"/>
    </row>
    <row r="228" spans="2:11" x14ac:dyDescent="0.3">
      <c r="B228" s="3"/>
      <c r="D228" s="4"/>
      <c r="E228" s="1"/>
      <c r="F228" s="1"/>
      <c r="G228" s="1"/>
      <c r="H228" s="1"/>
      <c r="I228" s="3"/>
      <c r="J228" s="16"/>
      <c r="K228" s="19"/>
    </row>
    <row r="229" spans="2:11" x14ac:dyDescent="0.3">
      <c r="B229" s="6" t="s">
        <v>163</v>
      </c>
      <c r="C229" s="6" t="s">
        <v>165</v>
      </c>
      <c r="D229" s="5" t="s">
        <v>151</v>
      </c>
      <c r="H229"/>
      <c r="I229" s="6"/>
    </row>
    <row r="230" spans="2:11" x14ac:dyDescent="0.3">
      <c r="B230" s="3">
        <v>1</v>
      </c>
      <c r="C230">
        <v>298</v>
      </c>
      <c r="D230" t="s">
        <v>1258</v>
      </c>
      <c r="H230"/>
      <c r="I230" s="3"/>
    </row>
    <row r="231" spans="2:11" x14ac:dyDescent="0.3">
      <c r="B231" s="3">
        <f>+B230+1</f>
        <v>2</v>
      </c>
      <c r="C231">
        <v>307</v>
      </c>
      <c r="D231" t="s">
        <v>1259</v>
      </c>
      <c r="H231"/>
      <c r="I231" s="3"/>
    </row>
    <row r="232" spans="2:11" x14ac:dyDescent="0.3">
      <c r="B232" s="3">
        <f t="shared" ref="B232:B295" si="35">+B231+1</f>
        <v>3</v>
      </c>
      <c r="C232">
        <v>299</v>
      </c>
      <c r="D232" t="s">
        <v>1260</v>
      </c>
      <c r="H232"/>
      <c r="I232" s="3"/>
    </row>
    <row r="233" spans="2:11" x14ac:dyDescent="0.3">
      <c r="B233" s="3">
        <f t="shared" si="35"/>
        <v>4</v>
      </c>
      <c r="C233">
        <v>309</v>
      </c>
      <c r="D233" t="s">
        <v>1234</v>
      </c>
      <c r="H233"/>
      <c r="I233" s="3"/>
    </row>
    <row r="234" spans="2:11" x14ac:dyDescent="0.3">
      <c r="B234" s="3">
        <f t="shared" si="35"/>
        <v>5</v>
      </c>
      <c r="C234">
        <v>500</v>
      </c>
      <c r="D234" t="s">
        <v>1261</v>
      </c>
      <c r="H234"/>
      <c r="I234" s="3"/>
    </row>
    <row r="235" spans="2:11" x14ac:dyDescent="0.3">
      <c r="B235" s="3">
        <f t="shared" si="35"/>
        <v>6</v>
      </c>
      <c r="C235">
        <v>303</v>
      </c>
      <c r="D235" t="s">
        <v>1262</v>
      </c>
      <c r="H235"/>
      <c r="I235" s="3"/>
    </row>
    <row r="236" spans="2:11" x14ac:dyDescent="0.3">
      <c r="B236" s="3">
        <f t="shared" si="35"/>
        <v>7</v>
      </c>
      <c r="C236">
        <v>302</v>
      </c>
      <c r="D236" t="s">
        <v>1263</v>
      </c>
      <c r="H236"/>
      <c r="I236" s="3"/>
    </row>
    <row r="237" spans="2:11" x14ac:dyDescent="0.3">
      <c r="B237" s="3">
        <f t="shared" si="35"/>
        <v>8</v>
      </c>
      <c r="C237">
        <v>297</v>
      </c>
      <c r="D237" t="s">
        <v>1264</v>
      </c>
      <c r="H237"/>
      <c r="I237" s="3"/>
    </row>
    <row r="238" spans="2:11" x14ac:dyDescent="0.3">
      <c r="B238" s="3">
        <f t="shared" si="35"/>
        <v>9</v>
      </c>
      <c r="C238">
        <v>311</v>
      </c>
      <c r="D238" t="s">
        <v>1265</v>
      </c>
      <c r="H238"/>
      <c r="I238" s="3"/>
    </row>
    <row r="239" spans="2:11" x14ac:dyDescent="0.3">
      <c r="B239" s="3">
        <f t="shared" si="35"/>
        <v>10</v>
      </c>
      <c r="C239">
        <v>380</v>
      </c>
      <c r="D239" t="s">
        <v>1266</v>
      </c>
      <c r="H239"/>
      <c r="I239" s="3"/>
    </row>
    <row r="240" spans="2:11" x14ac:dyDescent="0.3">
      <c r="B240" s="3">
        <f t="shared" si="35"/>
        <v>11</v>
      </c>
      <c r="C240">
        <v>304</v>
      </c>
      <c r="D240" t="s">
        <v>1267</v>
      </c>
      <c r="H240"/>
      <c r="I240" s="3"/>
      <c r="K240"/>
    </row>
    <row r="241" spans="2:11" x14ac:dyDescent="0.3">
      <c r="B241" s="3">
        <f t="shared" si="35"/>
        <v>12</v>
      </c>
      <c r="C241">
        <v>347</v>
      </c>
      <c r="D241" t="s">
        <v>1268</v>
      </c>
      <c r="H241"/>
      <c r="I241" s="3"/>
      <c r="K241"/>
    </row>
    <row r="242" spans="2:11" x14ac:dyDescent="0.3">
      <c r="B242" s="3">
        <f t="shared" si="35"/>
        <v>13</v>
      </c>
      <c r="C242">
        <v>351</v>
      </c>
      <c r="D242" t="s">
        <v>1269</v>
      </c>
      <c r="H242"/>
      <c r="I242" s="3"/>
      <c r="K242"/>
    </row>
    <row r="243" spans="2:11" x14ac:dyDescent="0.3">
      <c r="B243" s="3">
        <f t="shared" si="35"/>
        <v>14</v>
      </c>
      <c r="C243">
        <v>310</v>
      </c>
      <c r="D243" t="s">
        <v>1270</v>
      </c>
      <c r="H243"/>
      <c r="I243" s="3"/>
      <c r="K243"/>
    </row>
    <row r="244" spans="2:11" x14ac:dyDescent="0.3">
      <c r="B244" s="3">
        <f t="shared" si="35"/>
        <v>15</v>
      </c>
      <c r="C244">
        <v>300</v>
      </c>
      <c r="D244" t="s">
        <v>1271</v>
      </c>
      <c r="H244"/>
      <c r="I244" s="3"/>
      <c r="K244"/>
    </row>
    <row r="245" spans="2:11" x14ac:dyDescent="0.3">
      <c r="B245" s="3">
        <f t="shared" si="35"/>
        <v>16</v>
      </c>
      <c r="C245">
        <v>308</v>
      </c>
      <c r="D245" t="s">
        <v>1272</v>
      </c>
      <c r="H245"/>
      <c r="I245" s="3"/>
      <c r="K245"/>
    </row>
    <row r="246" spans="2:11" x14ac:dyDescent="0.3">
      <c r="B246" s="3">
        <f t="shared" si="35"/>
        <v>17</v>
      </c>
      <c r="C246">
        <v>362</v>
      </c>
      <c r="D246" t="s">
        <v>1273</v>
      </c>
      <c r="H246"/>
      <c r="I246" s="3"/>
      <c r="K246"/>
    </row>
    <row r="247" spans="2:11" x14ac:dyDescent="0.3">
      <c r="B247" s="3">
        <f t="shared" si="35"/>
        <v>18</v>
      </c>
      <c r="C247">
        <v>375</v>
      </c>
      <c r="D247" t="s">
        <v>1274</v>
      </c>
      <c r="H247"/>
      <c r="I247" s="3"/>
      <c r="K247"/>
    </row>
    <row r="248" spans="2:11" x14ac:dyDescent="0.3">
      <c r="B248" s="3">
        <f t="shared" si="35"/>
        <v>19</v>
      </c>
      <c r="C248">
        <v>392</v>
      </c>
      <c r="D248" t="s">
        <v>1275</v>
      </c>
      <c r="H248"/>
      <c r="I248" s="3"/>
      <c r="K248"/>
    </row>
    <row r="249" spans="2:11" x14ac:dyDescent="0.3">
      <c r="B249" s="3">
        <f t="shared" si="35"/>
        <v>20</v>
      </c>
      <c r="C249">
        <v>361</v>
      </c>
      <c r="D249" t="s">
        <v>1276</v>
      </c>
      <c r="H249"/>
      <c r="I249" s="3"/>
      <c r="K249"/>
    </row>
    <row r="250" spans="2:11" x14ac:dyDescent="0.3">
      <c r="B250" s="3">
        <f t="shared" si="35"/>
        <v>21</v>
      </c>
      <c r="C250">
        <v>407</v>
      </c>
      <c r="D250" t="s">
        <v>1277</v>
      </c>
      <c r="H250"/>
      <c r="I250" s="3"/>
      <c r="K250"/>
    </row>
    <row r="251" spans="2:11" x14ac:dyDescent="0.3">
      <c r="B251" s="3">
        <f t="shared" si="35"/>
        <v>22</v>
      </c>
      <c r="C251">
        <v>422</v>
      </c>
      <c r="D251" t="s">
        <v>1278</v>
      </c>
      <c r="H251"/>
      <c r="I251" s="3"/>
      <c r="K251"/>
    </row>
    <row r="252" spans="2:11" x14ac:dyDescent="0.3">
      <c r="B252" s="3">
        <f t="shared" si="35"/>
        <v>23</v>
      </c>
      <c r="C252">
        <v>384</v>
      </c>
      <c r="D252" t="s">
        <v>1279</v>
      </c>
      <c r="H252"/>
      <c r="I252" s="3"/>
      <c r="K252"/>
    </row>
    <row r="253" spans="2:11" x14ac:dyDescent="0.3">
      <c r="B253" s="3">
        <f t="shared" si="35"/>
        <v>24</v>
      </c>
      <c r="C253">
        <v>346</v>
      </c>
      <c r="D253" t="s">
        <v>1280</v>
      </c>
      <c r="H253"/>
      <c r="I253" s="3"/>
      <c r="K253"/>
    </row>
    <row r="254" spans="2:11" x14ac:dyDescent="0.3">
      <c r="B254" s="3">
        <f t="shared" si="35"/>
        <v>25</v>
      </c>
      <c r="C254">
        <v>442</v>
      </c>
      <c r="D254" t="s">
        <v>1281</v>
      </c>
      <c r="H254"/>
      <c r="I254" s="3"/>
      <c r="K254"/>
    </row>
    <row r="255" spans="2:11" x14ac:dyDescent="0.3">
      <c r="B255" s="3">
        <f t="shared" si="35"/>
        <v>26</v>
      </c>
      <c r="C255">
        <v>350</v>
      </c>
      <c r="D255" t="s">
        <v>1282</v>
      </c>
      <c r="H255"/>
      <c r="I255" s="3"/>
      <c r="K255"/>
    </row>
    <row r="256" spans="2:11" x14ac:dyDescent="0.3">
      <c r="B256" s="3">
        <f t="shared" si="35"/>
        <v>27</v>
      </c>
      <c r="C256">
        <v>433</v>
      </c>
      <c r="D256" t="s">
        <v>1283</v>
      </c>
      <c r="H256"/>
      <c r="I256" s="3"/>
      <c r="K256"/>
    </row>
    <row r="257" spans="2:11" x14ac:dyDescent="0.3">
      <c r="B257" s="3">
        <f t="shared" si="35"/>
        <v>28</v>
      </c>
      <c r="C257">
        <v>404</v>
      </c>
      <c r="D257" t="s">
        <v>1284</v>
      </c>
      <c r="H257"/>
      <c r="I257" s="3"/>
      <c r="K257"/>
    </row>
    <row r="258" spans="2:11" x14ac:dyDescent="0.3">
      <c r="B258" s="3">
        <f t="shared" si="35"/>
        <v>29</v>
      </c>
      <c r="C258">
        <v>349</v>
      </c>
      <c r="D258" t="s">
        <v>1285</v>
      </c>
      <c r="H258"/>
      <c r="I258" s="3"/>
      <c r="K258"/>
    </row>
    <row r="259" spans="2:11" x14ac:dyDescent="0.3">
      <c r="B259" s="3">
        <f t="shared" si="35"/>
        <v>30</v>
      </c>
      <c r="C259">
        <v>413</v>
      </c>
      <c r="D259" t="s">
        <v>1286</v>
      </c>
      <c r="H259"/>
      <c r="I259" s="3"/>
      <c r="K259"/>
    </row>
    <row r="260" spans="2:11" x14ac:dyDescent="0.3">
      <c r="B260" s="3">
        <f t="shared" si="35"/>
        <v>31</v>
      </c>
      <c r="C260">
        <v>435</v>
      </c>
      <c r="D260" t="s">
        <v>1287</v>
      </c>
      <c r="H260"/>
      <c r="I260" s="3"/>
      <c r="K260"/>
    </row>
    <row r="261" spans="2:11" x14ac:dyDescent="0.3">
      <c r="B261" s="3">
        <f t="shared" si="35"/>
        <v>32</v>
      </c>
      <c r="C261">
        <v>323</v>
      </c>
      <c r="D261" t="s">
        <v>1288</v>
      </c>
      <c r="H261"/>
      <c r="I261" s="3"/>
      <c r="K261"/>
    </row>
    <row r="262" spans="2:11" x14ac:dyDescent="0.3">
      <c r="B262" s="3">
        <f t="shared" si="35"/>
        <v>33</v>
      </c>
      <c r="C262">
        <v>333</v>
      </c>
      <c r="D262" t="s">
        <v>1289</v>
      </c>
      <c r="H262"/>
      <c r="I262" s="3"/>
      <c r="K262"/>
    </row>
    <row r="263" spans="2:11" x14ac:dyDescent="0.3">
      <c r="B263" s="3">
        <f t="shared" si="35"/>
        <v>34</v>
      </c>
      <c r="C263">
        <v>318</v>
      </c>
      <c r="D263" t="s">
        <v>1290</v>
      </c>
      <c r="H263"/>
      <c r="I263" s="3"/>
      <c r="K263"/>
    </row>
    <row r="264" spans="2:11" x14ac:dyDescent="0.3">
      <c r="B264" s="3">
        <f t="shared" si="35"/>
        <v>35</v>
      </c>
      <c r="C264">
        <v>410</v>
      </c>
      <c r="D264" t="s">
        <v>1291</v>
      </c>
      <c r="H264"/>
      <c r="I264" s="3"/>
      <c r="K264"/>
    </row>
    <row r="265" spans="2:11" x14ac:dyDescent="0.3">
      <c r="B265" s="3">
        <f t="shared" si="35"/>
        <v>36</v>
      </c>
      <c r="C265">
        <v>385</v>
      </c>
      <c r="D265" t="s">
        <v>1292</v>
      </c>
      <c r="H265"/>
      <c r="I265" s="3"/>
      <c r="K265"/>
    </row>
    <row r="266" spans="2:11" x14ac:dyDescent="0.3">
      <c r="B266" s="3">
        <f t="shared" si="35"/>
        <v>37</v>
      </c>
      <c r="C266">
        <v>411</v>
      </c>
      <c r="D266" t="s">
        <v>1293</v>
      </c>
      <c r="H266"/>
      <c r="I266" s="3"/>
      <c r="K266"/>
    </row>
    <row r="267" spans="2:11" x14ac:dyDescent="0.3">
      <c r="B267" s="3">
        <f t="shared" si="35"/>
        <v>38</v>
      </c>
      <c r="C267">
        <v>443</v>
      </c>
      <c r="D267" t="s">
        <v>1294</v>
      </c>
      <c r="H267"/>
      <c r="I267" s="3"/>
      <c r="K267"/>
    </row>
    <row r="268" spans="2:11" x14ac:dyDescent="0.3">
      <c r="B268" s="3">
        <f t="shared" si="35"/>
        <v>39</v>
      </c>
      <c r="C268">
        <v>421</v>
      </c>
      <c r="D268" t="s">
        <v>1295</v>
      </c>
      <c r="H268"/>
      <c r="I268" s="3"/>
      <c r="K268"/>
    </row>
    <row r="269" spans="2:11" x14ac:dyDescent="0.3">
      <c r="B269" s="3">
        <f t="shared" si="35"/>
        <v>40</v>
      </c>
      <c r="C269">
        <v>340</v>
      </c>
      <c r="D269" t="s">
        <v>1296</v>
      </c>
      <c r="H269"/>
      <c r="I269" s="3"/>
      <c r="K269"/>
    </row>
    <row r="270" spans="2:11" x14ac:dyDescent="0.3">
      <c r="B270" s="3">
        <f t="shared" si="35"/>
        <v>41</v>
      </c>
      <c r="C270">
        <v>382</v>
      </c>
      <c r="D270" t="s">
        <v>1297</v>
      </c>
      <c r="H270"/>
      <c r="I270" s="3"/>
      <c r="K270"/>
    </row>
    <row r="271" spans="2:11" x14ac:dyDescent="0.3">
      <c r="B271" s="3">
        <f t="shared" si="35"/>
        <v>42</v>
      </c>
      <c r="C271">
        <v>434</v>
      </c>
      <c r="D271" t="s">
        <v>1298</v>
      </c>
      <c r="H271"/>
      <c r="I271" s="3"/>
      <c r="K271"/>
    </row>
    <row r="272" spans="2:11" x14ac:dyDescent="0.3">
      <c r="B272" s="3">
        <f t="shared" si="35"/>
        <v>43</v>
      </c>
      <c r="C272">
        <v>394</v>
      </c>
      <c r="D272" t="s">
        <v>1299</v>
      </c>
      <c r="H272"/>
      <c r="I272" s="3"/>
      <c r="K272"/>
    </row>
    <row r="273" spans="2:11" x14ac:dyDescent="0.3">
      <c r="B273" s="3">
        <f t="shared" si="35"/>
        <v>44</v>
      </c>
      <c r="C273">
        <v>335</v>
      </c>
      <c r="D273" t="s">
        <v>1300</v>
      </c>
      <c r="H273"/>
      <c r="I273" s="3"/>
      <c r="K273"/>
    </row>
    <row r="274" spans="2:11" x14ac:dyDescent="0.3">
      <c r="B274" s="3">
        <f t="shared" si="35"/>
        <v>45</v>
      </c>
      <c r="C274">
        <v>437</v>
      </c>
      <c r="D274" t="s">
        <v>1301</v>
      </c>
      <c r="H274"/>
      <c r="I274" s="3"/>
      <c r="K274"/>
    </row>
    <row r="275" spans="2:11" x14ac:dyDescent="0.3">
      <c r="B275" s="3">
        <f t="shared" si="35"/>
        <v>46</v>
      </c>
      <c r="C275">
        <v>503</v>
      </c>
      <c r="D275" t="s">
        <v>1302</v>
      </c>
      <c r="H275"/>
      <c r="I275" s="3"/>
      <c r="K275"/>
    </row>
    <row r="276" spans="2:11" x14ac:dyDescent="0.3">
      <c r="B276" s="3">
        <f t="shared" si="35"/>
        <v>47</v>
      </c>
      <c r="C276">
        <v>387</v>
      </c>
      <c r="D276" t="s">
        <v>1303</v>
      </c>
      <c r="H276"/>
      <c r="I276" s="3"/>
      <c r="K276"/>
    </row>
    <row r="277" spans="2:11" x14ac:dyDescent="0.3">
      <c r="B277" s="3">
        <f t="shared" si="35"/>
        <v>48</v>
      </c>
      <c r="C277">
        <v>381</v>
      </c>
      <c r="D277" t="s">
        <v>1304</v>
      </c>
      <c r="H277"/>
      <c r="I277" s="3"/>
      <c r="K277"/>
    </row>
    <row r="278" spans="2:11" x14ac:dyDescent="0.3">
      <c r="B278" s="3">
        <f t="shared" si="35"/>
        <v>49</v>
      </c>
      <c r="C278">
        <v>354</v>
      </c>
      <c r="D278" t="s">
        <v>1305</v>
      </c>
      <c r="H278"/>
      <c r="I278" s="3"/>
      <c r="K278"/>
    </row>
    <row r="279" spans="2:11" x14ac:dyDescent="0.3">
      <c r="B279" s="3">
        <f t="shared" si="35"/>
        <v>50</v>
      </c>
      <c r="C279">
        <v>369</v>
      </c>
      <c r="D279" t="s">
        <v>1306</v>
      </c>
      <c r="H279"/>
      <c r="I279" s="3"/>
      <c r="K279"/>
    </row>
    <row r="280" spans="2:11" x14ac:dyDescent="0.3">
      <c r="B280" s="3">
        <f t="shared" si="35"/>
        <v>51</v>
      </c>
      <c r="C280">
        <v>320</v>
      </c>
      <c r="D280" t="s">
        <v>1307</v>
      </c>
      <c r="H280"/>
      <c r="I280" s="3"/>
      <c r="K280"/>
    </row>
    <row r="281" spans="2:11" x14ac:dyDescent="0.3">
      <c r="B281" s="3">
        <f t="shared" si="35"/>
        <v>52</v>
      </c>
      <c r="C281">
        <v>339</v>
      </c>
      <c r="D281" t="s">
        <v>1308</v>
      </c>
      <c r="H281"/>
      <c r="I281" s="3"/>
      <c r="K281"/>
    </row>
    <row r="282" spans="2:11" x14ac:dyDescent="0.3">
      <c r="B282" s="3">
        <f t="shared" si="35"/>
        <v>53</v>
      </c>
      <c r="C282">
        <v>373</v>
      </c>
      <c r="D282" t="s">
        <v>1309</v>
      </c>
      <c r="H282"/>
      <c r="I282" s="3"/>
      <c r="K282"/>
    </row>
    <row r="283" spans="2:11" x14ac:dyDescent="0.3">
      <c r="B283" s="3">
        <f t="shared" si="35"/>
        <v>54</v>
      </c>
      <c r="C283">
        <v>366</v>
      </c>
      <c r="D283" t="s">
        <v>1310</v>
      </c>
      <c r="E283" t="s">
        <v>1375</v>
      </c>
      <c r="H283"/>
      <c r="I283" s="3"/>
      <c r="K283"/>
    </row>
    <row r="284" spans="2:11" x14ac:dyDescent="0.3">
      <c r="B284" s="3">
        <f t="shared" si="35"/>
        <v>55</v>
      </c>
      <c r="C284">
        <v>355</v>
      </c>
      <c r="D284" t="s">
        <v>1311</v>
      </c>
      <c r="H284"/>
      <c r="I284" s="3"/>
      <c r="K284"/>
    </row>
    <row r="285" spans="2:11" x14ac:dyDescent="0.3">
      <c r="B285" s="3">
        <f t="shared" si="35"/>
        <v>56</v>
      </c>
      <c r="C285">
        <v>438</v>
      </c>
      <c r="D285" t="s">
        <v>1312</v>
      </c>
      <c r="H285"/>
      <c r="I285" s="3"/>
      <c r="K285"/>
    </row>
    <row r="286" spans="2:11" x14ac:dyDescent="0.3">
      <c r="B286" s="3">
        <f t="shared" si="35"/>
        <v>57</v>
      </c>
      <c r="C286">
        <v>363</v>
      </c>
      <c r="D286" t="s">
        <v>1313</v>
      </c>
      <c r="H286"/>
      <c r="I286" s="3"/>
      <c r="K286"/>
    </row>
    <row r="287" spans="2:11" x14ac:dyDescent="0.3">
      <c r="B287" s="3">
        <f t="shared" si="35"/>
        <v>58</v>
      </c>
      <c r="C287">
        <v>409</v>
      </c>
      <c r="D287" t="s">
        <v>1314</v>
      </c>
      <c r="H287"/>
      <c r="I287" s="3"/>
      <c r="K287"/>
    </row>
    <row r="288" spans="2:11" x14ac:dyDescent="0.3">
      <c r="B288" s="3">
        <f t="shared" si="35"/>
        <v>59</v>
      </c>
      <c r="C288">
        <v>400</v>
      </c>
      <c r="D288" t="s">
        <v>1315</v>
      </c>
      <c r="H288"/>
      <c r="I288" s="3"/>
      <c r="K288"/>
    </row>
    <row r="289" spans="2:11" x14ac:dyDescent="0.3">
      <c r="B289" s="3">
        <f t="shared" si="35"/>
        <v>60</v>
      </c>
      <c r="C289">
        <v>360</v>
      </c>
      <c r="D289" t="s">
        <v>1316</v>
      </c>
      <c r="H289"/>
      <c r="I289" s="3"/>
      <c r="K289"/>
    </row>
    <row r="290" spans="2:11" x14ac:dyDescent="0.3">
      <c r="B290" s="3">
        <f t="shared" si="35"/>
        <v>61</v>
      </c>
      <c r="C290">
        <v>408</v>
      </c>
      <c r="D290" t="s">
        <v>1317</v>
      </c>
      <c r="H290"/>
      <c r="I290" s="3"/>
      <c r="K290"/>
    </row>
    <row r="291" spans="2:11" x14ac:dyDescent="0.3">
      <c r="B291" s="3">
        <f t="shared" si="35"/>
        <v>62</v>
      </c>
      <c r="C291">
        <v>424</v>
      </c>
      <c r="D291" t="s">
        <v>1318</v>
      </c>
      <c r="H291"/>
      <c r="I291" s="3"/>
      <c r="K291"/>
    </row>
    <row r="292" spans="2:11" x14ac:dyDescent="0.3">
      <c r="B292" s="3">
        <f t="shared" si="35"/>
        <v>63</v>
      </c>
      <c r="C292">
        <v>447</v>
      </c>
      <c r="D292" t="s">
        <v>1318</v>
      </c>
      <c r="H292"/>
      <c r="I292" s="3"/>
      <c r="K292"/>
    </row>
    <row r="293" spans="2:11" x14ac:dyDescent="0.3">
      <c r="B293" s="3">
        <f t="shared" si="35"/>
        <v>64</v>
      </c>
      <c r="C293">
        <v>348</v>
      </c>
      <c r="D293" t="s">
        <v>1319</v>
      </c>
      <c r="H293"/>
      <c r="I293" s="3"/>
      <c r="K293"/>
    </row>
    <row r="294" spans="2:11" x14ac:dyDescent="0.3">
      <c r="B294" s="3">
        <f t="shared" si="35"/>
        <v>65</v>
      </c>
      <c r="C294">
        <v>428</v>
      </c>
      <c r="D294" t="s">
        <v>1320</v>
      </c>
      <c r="H294"/>
      <c r="I294" s="3"/>
      <c r="K294"/>
    </row>
    <row r="295" spans="2:11" x14ac:dyDescent="0.3">
      <c r="B295" s="3">
        <f t="shared" si="35"/>
        <v>66</v>
      </c>
      <c r="C295">
        <v>393</v>
      </c>
      <c r="D295" t="s">
        <v>1321</v>
      </c>
      <c r="H295"/>
      <c r="I295" s="3"/>
      <c r="K295"/>
    </row>
    <row r="296" spans="2:11" x14ac:dyDescent="0.3">
      <c r="B296" s="3">
        <f t="shared" ref="B296:B359" si="36">+B295+1</f>
        <v>67</v>
      </c>
      <c r="C296">
        <v>432</v>
      </c>
      <c r="D296" t="s">
        <v>1322</v>
      </c>
      <c r="H296"/>
      <c r="I296" s="3"/>
      <c r="K296"/>
    </row>
    <row r="297" spans="2:11" x14ac:dyDescent="0.3">
      <c r="B297" s="3">
        <f t="shared" si="36"/>
        <v>68</v>
      </c>
      <c r="C297">
        <v>336</v>
      </c>
      <c r="D297" t="s">
        <v>1323</v>
      </c>
      <c r="E297" t="s">
        <v>1375</v>
      </c>
      <c r="H297"/>
      <c r="I297" s="3"/>
      <c r="K297"/>
    </row>
    <row r="298" spans="2:11" x14ac:dyDescent="0.3">
      <c r="B298" s="3">
        <f t="shared" si="36"/>
        <v>69</v>
      </c>
      <c r="C298">
        <v>328</v>
      </c>
      <c r="D298" t="s">
        <v>1324</v>
      </c>
      <c r="H298"/>
      <c r="I298" s="3"/>
      <c r="K298"/>
    </row>
    <row r="299" spans="2:11" x14ac:dyDescent="0.3">
      <c r="B299" s="3">
        <f t="shared" si="36"/>
        <v>70</v>
      </c>
      <c r="C299">
        <v>444</v>
      </c>
      <c r="D299" t="s">
        <v>1325</v>
      </c>
      <c r="H299"/>
      <c r="I299" s="3"/>
      <c r="K299"/>
    </row>
    <row r="300" spans="2:11" x14ac:dyDescent="0.3">
      <c r="B300" s="3">
        <f t="shared" si="36"/>
        <v>71</v>
      </c>
      <c r="C300">
        <v>364</v>
      </c>
      <c r="D300" t="s">
        <v>1325</v>
      </c>
      <c r="H300"/>
      <c r="I300" s="3"/>
      <c r="K300"/>
    </row>
    <row r="301" spans="2:11" x14ac:dyDescent="0.3">
      <c r="B301" s="3">
        <f t="shared" si="36"/>
        <v>72</v>
      </c>
      <c r="C301">
        <v>338</v>
      </c>
      <c r="D301" t="s">
        <v>1326</v>
      </c>
      <c r="H301"/>
      <c r="I301" s="3"/>
      <c r="K301"/>
    </row>
    <row r="302" spans="2:11" x14ac:dyDescent="0.3">
      <c r="B302" s="3">
        <f t="shared" si="36"/>
        <v>73</v>
      </c>
      <c r="C302">
        <v>425</v>
      </c>
      <c r="D302" t="s">
        <v>1327</v>
      </c>
      <c r="H302"/>
      <c r="I302" s="3"/>
      <c r="K302"/>
    </row>
    <row r="303" spans="2:11" x14ac:dyDescent="0.3">
      <c r="B303" s="3">
        <f t="shared" si="36"/>
        <v>74</v>
      </c>
      <c r="C303">
        <v>440</v>
      </c>
      <c r="D303" t="s">
        <v>1328</v>
      </c>
      <c r="H303"/>
      <c r="I303" s="3"/>
      <c r="K303"/>
    </row>
    <row r="304" spans="2:11" x14ac:dyDescent="0.3">
      <c r="B304" s="3">
        <f t="shared" si="36"/>
        <v>75</v>
      </c>
      <c r="C304">
        <v>416</v>
      </c>
      <c r="D304" t="s">
        <v>1329</v>
      </c>
      <c r="H304"/>
      <c r="I304" s="3"/>
      <c r="K304"/>
    </row>
    <row r="305" spans="2:11" x14ac:dyDescent="0.3">
      <c r="B305" s="3">
        <f t="shared" si="36"/>
        <v>76</v>
      </c>
      <c r="C305">
        <v>405</v>
      </c>
      <c r="D305" t="s">
        <v>1330</v>
      </c>
      <c r="H305"/>
      <c r="I305" s="3"/>
      <c r="K305"/>
    </row>
    <row r="306" spans="2:11" x14ac:dyDescent="0.3">
      <c r="B306" s="3">
        <f t="shared" si="36"/>
        <v>77</v>
      </c>
      <c r="C306">
        <v>367</v>
      </c>
      <c r="D306" t="s">
        <v>1331</v>
      </c>
      <c r="H306"/>
      <c r="I306" s="3"/>
      <c r="K306"/>
    </row>
    <row r="307" spans="2:11" x14ac:dyDescent="0.3">
      <c r="B307" s="3">
        <f t="shared" si="36"/>
        <v>78</v>
      </c>
      <c r="C307">
        <v>417</v>
      </c>
      <c r="D307" t="s">
        <v>1332</v>
      </c>
      <c r="H307"/>
      <c r="I307" s="3"/>
      <c r="K307"/>
    </row>
    <row r="308" spans="2:11" x14ac:dyDescent="0.3">
      <c r="B308" s="3">
        <f t="shared" si="36"/>
        <v>79</v>
      </c>
      <c r="C308">
        <v>395</v>
      </c>
      <c r="D308" t="s">
        <v>1333</v>
      </c>
      <c r="H308"/>
      <c r="I308" s="3"/>
      <c r="K308"/>
    </row>
    <row r="309" spans="2:11" x14ac:dyDescent="0.3">
      <c r="B309" s="3">
        <f t="shared" si="36"/>
        <v>80</v>
      </c>
      <c r="C309">
        <v>448</v>
      </c>
      <c r="D309" t="s">
        <v>1334</v>
      </c>
      <c r="H309"/>
      <c r="I309" s="3"/>
      <c r="K309"/>
    </row>
    <row r="310" spans="2:11" x14ac:dyDescent="0.3">
      <c r="B310" s="3">
        <f t="shared" si="36"/>
        <v>81</v>
      </c>
      <c r="C310">
        <v>430</v>
      </c>
      <c r="D310" t="s">
        <v>1335</v>
      </c>
      <c r="H310"/>
      <c r="I310" s="3"/>
      <c r="K310"/>
    </row>
    <row r="311" spans="2:11" x14ac:dyDescent="0.3">
      <c r="B311" s="3">
        <f t="shared" si="36"/>
        <v>82</v>
      </c>
      <c r="C311">
        <v>368</v>
      </c>
      <c r="D311" t="s">
        <v>1336</v>
      </c>
      <c r="H311"/>
      <c r="I311" s="3"/>
      <c r="K311"/>
    </row>
    <row r="312" spans="2:11" x14ac:dyDescent="0.3">
      <c r="B312" s="3">
        <f t="shared" si="36"/>
        <v>83</v>
      </c>
      <c r="C312">
        <v>344</v>
      </c>
      <c r="D312" t="s">
        <v>1337</v>
      </c>
      <c r="H312"/>
      <c r="I312" s="3"/>
      <c r="K312"/>
    </row>
    <row r="313" spans="2:11" x14ac:dyDescent="0.3">
      <c r="B313" s="3">
        <f t="shared" si="36"/>
        <v>84</v>
      </c>
      <c r="C313">
        <v>342</v>
      </c>
      <c r="D313" t="s">
        <v>1338</v>
      </c>
      <c r="H313"/>
      <c r="I313" s="3"/>
      <c r="K313"/>
    </row>
    <row r="314" spans="2:11" x14ac:dyDescent="0.3">
      <c r="B314" s="3">
        <f t="shared" si="36"/>
        <v>85</v>
      </c>
      <c r="C314">
        <v>326</v>
      </c>
      <c r="D314" t="s">
        <v>1339</v>
      </c>
      <c r="H314"/>
      <c r="I314" s="3"/>
      <c r="K314"/>
    </row>
    <row r="315" spans="2:11" x14ac:dyDescent="0.3">
      <c r="B315" s="3">
        <f t="shared" si="36"/>
        <v>86</v>
      </c>
      <c r="C315">
        <v>401</v>
      </c>
      <c r="D315" t="s">
        <v>1340</v>
      </c>
      <c r="H315"/>
      <c r="I315" s="3"/>
      <c r="K315"/>
    </row>
    <row r="316" spans="2:11" x14ac:dyDescent="0.3">
      <c r="B316" s="3">
        <f t="shared" si="36"/>
        <v>87</v>
      </c>
      <c r="C316">
        <v>403</v>
      </c>
      <c r="D316" t="s">
        <v>1376</v>
      </c>
      <c r="E316" t="s">
        <v>1377</v>
      </c>
      <c r="H316"/>
      <c r="I316" s="3"/>
      <c r="K316"/>
    </row>
    <row r="317" spans="2:11" x14ac:dyDescent="0.3">
      <c r="B317" s="3">
        <f t="shared" si="36"/>
        <v>88</v>
      </c>
      <c r="C317">
        <v>406</v>
      </c>
      <c r="D317" t="s">
        <v>1341</v>
      </c>
      <c r="H317"/>
      <c r="I317" s="3"/>
      <c r="K317"/>
    </row>
    <row r="318" spans="2:11" x14ac:dyDescent="0.3">
      <c r="B318" s="3">
        <f t="shared" si="36"/>
        <v>89</v>
      </c>
      <c r="C318">
        <v>426</v>
      </c>
      <c r="D318" t="s">
        <v>1342</v>
      </c>
      <c r="H318"/>
      <c r="I318" s="3"/>
      <c r="K318"/>
    </row>
    <row r="319" spans="2:11" x14ac:dyDescent="0.3">
      <c r="B319" s="3">
        <f t="shared" si="36"/>
        <v>90</v>
      </c>
      <c r="C319">
        <v>419</v>
      </c>
      <c r="D319" t="s">
        <v>1343</v>
      </c>
      <c r="H319"/>
      <c r="I319" s="3"/>
      <c r="K319"/>
    </row>
    <row r="320" spans="2:11" x14ac:dyDescent="0.3">
      <c r="B320" s="3">
        <f t="shared" si="36"/>
        <v>91</v>
      </c>
      <c r="C320">
        <v>376</v>
      </c>
      <c r="D320" t="s">
        <v>1344</v>
      </c>
      <c r="H320"/>
      <c r="I320" s="3"/>
      <c r="K320"/>
    </row>
    <row r="321" spans="2:11" x14ac:dyDescent="0.3">
      <c r="B321" s="3">
        <f t="shared" si="36"/>
        <v>92</v>
      </c>
      <c r="C321">
        <v>420</v>
      </c>
      <c r="D321" t="s">
        <v>1345</v>
      </c>
      <c r="H321"/>
      <c r="I321" s="3"/>
      <c r="K321"/>
    </row>
    <row r="322" spans="2:11" x14ac:dyDescent="0.3">
      <c r="B322" s="3">
        <f t="shared" si="36"/>
        <v>93</v>
      </c>
      <c r="C322">
        <v>331</v>
      </c>
      <c r="D322" t="s">
        <v>1346</v>
      </c>
      <c r="H322"/>
      <c r="I322" s="3"/>
      <c r="K322"/>
    </row>
    <row r="323" spans="2:11" x14ac:dyDescent="0.3">
      <c r="B323" s="3">
        <f t="shared" si="36"/>
        <v>94</v>
      </c>
      <c r="C323">
        <v>370</v>
      </c>
      <c r="D323" t="s">
        <v>1347</v>
      </c>
      <c r="H323"/>
      <c r="I323" s="3"/>
      <c r="K323"/>
    </row>
    <row r="324" spans="2:11" x14ac:dyDescent="0.3">
      <c r="B324" s="3">
        <f t="shared" si="36"/>
        <v>95</v>
      </c>
      <c r="C324">
        <v>365</v>
      </c>
      <c r="D324" t="s">
        <v>1348</v>
      </c>
      <c r="H324"/>
      <c r="I324" s="3"/>
      <c r="K324"/>
    </row>
    <row r="325" spans="2:11" x14ac:dyDescent="0.3">
      <c r="B325" s="3">
        <f t="shared" si="36"/>
        <v>96</v>
      </c>
      <c r="C325">
        <v>445</v>
      </c>
      <c r="D325" t="s">
        <v>1349</v>
      </c>
      <c r="E325">
        <v>48.24</v>
      </c>
      <c r="H325"/>
      <c r="I325" s="3"/>
      <c r="K325"/>
    </row>
    <row r="326" spans="2:11" x14ac:dyDescent="0.3">
      <c r="B326" s="3">
        <f t="shared" si="36"/>
        <v>97</v>
      </c>
      <c r="C326">
        <v>446</v>
      </c>
      <c r="D326" t="s">
        <v>1350</v>
      </c>
      <c r="H326"/>
      <c r="I326" s="3"/>
      <c r="K326"/>
    </row>
    <row r="327" spans="2:11" x14ac:dyDescent="0.3">
      <c r="B327" s="3">
        <f t="shared" si="36"/>
        <v>98</v>
      </c>
      <c r="C327">
        <v>402</v>
      </c>
      <c r="D327" t="s">
        <v>1351</v>
      </c>
      <c r="H327"/>
      <c r="I327" s="3"/>
      <c r="K327"/>
    </row>
    <row r="328" spans="2:11" x14ac:dyDescent="0.3">
      <c r="B328" s="3">
        <f t="shared" si="36"/>
        <v>99</v>
      </c>
      <c r="C328">
        <v>499</v>
      </c>
      <c r="D328" t="s">
        <v>1352</v>
      </c>
      <c r="H328"/>
      <c r="I328" s="3"/>
      <c r="K328"/>
    </row>
    <row r="329" spans="2:11" x14ac:dyDescent="0.3">
      <c r="B329" s="3">
        <f t="shared" si="36"/>
        <v>100</v>
      </c>
      <c r="C329">
        <v>356</v>
      </c>
      <c r="D329" t="s">
        <v>1353</v>
      </c>
      <c r="H329"/>
      <c r="I329" s="3"/>
      <c r="K329"/>
    </row>
    <row r="330" spans="2:11" x14ac:dyDescent="0.3">
      <c r="B330" s="3">
        <f t="shared" si="36"/>
        <v>101</v>
      </c>
      <c r="C330">
        <v>345</v>
      </c>
      <c r="D330" t="s">
        <v>1354</v>
      </c>
      <c r="K330"/>
    </row>
    <row r="331" spans="2:11" x14ac:dyDescent="0.3">
      <c r="B331" s="3">
        <f t="shared" si="36"/>
        <v>102</v>
      </c>
      <c r="C331">
        <v>399</v>
      </c>
      <c r="D331" t="s">
        <v>1355</v>
      </c>
      <c r="K331"/>
    </row>
    <row r="332" spans="2:11" x14ac:dyDescent="0.3">
      <c r="B332" s="3">
        <f t="shared" si="36"/>
        <v>103</v>
      </c>
      <c r="C332">
        <v>441</v>
      </c>
      <c r="D332" t="s">
        <v>1356</v>
      </c>
      <c r="K332"/>
    </row>
    <row r="333" spans="2:11" x14ac:dyDescent="0.3">
      <c r="B333" s="3">
        <f t="shared" si="36"/>
        <v>104</v>
      </c>
      <c r="C333">
        <v>414</v>
      </c>
      <c r="D333" t="s">
        <v>1357</v>
      </c>
      <c r="K333"/>
    </row>
    <row r="334" spans="2:11" x14ac:dyDescent="0.3">
      <c r="B334" s="3">
        <f t="shared" si="36"/>
        <v>105</v>
      </c>
      <c r="C334">
        <v>504</v>
      </c>
      <c r="D334" t="s">
        <v>1358</v>
      </c>
      <c r="K334"/>
    </row>
    <row r="335" spans="2:11" x14ac:dyDescent="0.3">
      <c r="B335" s="3">
        <f t="shared" si="36"/>
        <v>106</v>
      </c>
      <c r="C335">
        <v>436</v>
      </c>
      <c r="D335" t="s">
        <v>1359</v>
      </c>
      <c r="K335"/>
    </row>
    <row r="336" spans="2:11" x14ac:dyDescent="0.3">
      <c r="B336" s="3">
        <f t="shared" si="36"/>
        <v>107</v>
      </c>
      <c r="C336">
        <v>325</v>
      </c>
      <c r="D336" t="s">
        <v>1360</v>
      </c>
      <c r="H336"/>
      <c r="K336"/>
    </row>
    <row r="337" spans="2:11" x14ac:dyDescent="0.3">
      <c r="B337" s="3">
        <f t="shared" si="36"/>
        <v>108</v>
      </c>
      <c r="C337">
        <v>352</v>
      </c>
      <c r="D337" t="s">
        <v>1361</v>
      </c>
      <c r="H337"/>
      <c r="K337"/>
    </row>
    <row r="338" spans="2:11" x14ac:dyDescent="0.3">
      <c r="B338" s="3">
        <f t="shared" si="36"/>
        <v>109</v>
      </c>
      <c r="C338">
        <v>396</v>
      </c>
      <c r="D338" t="s">
        <v>1362</v>
      </c>
      <c r="E338">
        <v>53.16</v>
      </c>
      <c r="H338"/>
      <c r="K338"/>
    </row>
    <row r="339" spans="2:11" x14ac:dyDescent="0.3">
      <c r="B339" s="3">
        <f t="shared" si="36"/>
        <v>110</v>
      </c>
      <c r="C339">
        <v>379</v>
      </c>
      <c r="D339" t="s">
        <v>1363</v>
      </c>
      <c r="H339"/>
      <c r="K339"/>
    </row>
    <row r="340" spans="2:11" x14ac:dyDescent="0.3">
      <c r="B340" s="3">
        <f t="shared" si="36"/>
        <v>111</v>
      </c>
      <c r="C340">
        <v>427</v>
      </c>
      <c r="D340" t="s">
        <v>1364</v>
      </c>
      <c r="H340"/>
      <c r="K340"/>
    </row>
    <row r="341" spans="2:11" x14ac:dyDescent="0.3">
      <c r="B341" s="3">
        <f t="shared" si="36"/>
        <v>112</v>
      </c>
      <c r="C341">
        <v>439</v>
      </c>
      <c r="D341" t="s">
        <v>1365</v>
      </c>
      <c r="H341"/>
      <c r="K341"/>
    </row>
    <row r="342" spans="2:11" x14ac:dyDescent="0.3">
      <c r="B342" s="3">
        <f t="shared" si="36"/>
        <v>113</v>
      </c>
      <c r="C342">
        <v>377</v>
      </c>
      <c r="D342" t="s">
        <v>1366</v>
      </c>
      <c r="H342"/>
      <c r="K342"/>
    </row>
    <row r="343" spans="2:11" x14ac:dyDescent="0.3">
      <c r="B343" s="3">
        <f t="shared" si="36"/>
        <v>114</v>
      </c>
      <c r="C343">
        <v>371</v>
      </c>
      <c r="D343" t="s">
        <v>1367</v>
      </c>
      <c r="E343">
        <v>56.17</v>
      </c>
      <c r="H343"/>
      <c r="K343"/>
    </row>
    <row r="344" spans="2:11" x14ac:dyDescent="0.3">
      <c r="B344" s="3">
        <f t="shared" si="36"/>
        <v>115</v>
      </c>
      <c r="C344">
        <v>327</v>
      </c>
      <c r="D344" t="s">
        <v>1368</v>
      </c>
      <c r="H344"/>
      <c r="K344"/>
    </row>
    <row r="345" spans="2:11" x14ac:dyDescent="0.3">
      <c r="B345" s="3">
        <f t="shared" si="36"/>
        <v>116</v>
      </c>
      <c r="C345">
        <v>415</v>
      </c>
      <c r="D345" t="s">
        <v>1369</v>
      </c>
      <c r="H345"/>
      <c r="K345"/>
    </row>
    <row r="346" spans="2:11" x14ac:dyDescent="0.3">
      <c r="B346" s="3">
        <f t="shared" si="36"/>
        <v>117</v>
      </c>
      <c r="C346">
        <v>398</v>
      </c>
      <c r="D346" t="s">
        <v>1370</v>
      </c>
      <c r="H346"/>
      <c r="K346"/>
    </row>
    <row r="347" spans="2:11" x14ac:dyDescent="0.3">
      <c r="B347" s="3">
        <f t="shared" si="36"/>
        <v>118</v>
      </c>
      <c r="C347">
        <v>374</v>
      </c>
      <c r="D347" t="s">
        <v>1371</v>
      </c>
      <c r="H347"/>
      <c r="K347"/>
    </row>
    <row r="348" spans="2:11" x14ac:dyDescent="0.3">
      <c r="B348" s="3">
        <f t="shared" si="36"/>
        <v>119</v>
      </c>
      <c r="C348">
        <v>431</v>
      </c>
      <c r="D348" t="s">
        <v>1372</v>
      </c>
      <c r="H348"/>
      <c r="K348"/>
    </row>
    <row r="349" spans="2:11" x14ac:dyDescent="0.3">
      <c r="B349" s="3">
        <f t="shared" si="36"/>
        <v>120</v>
      </c>
      <c r="C349">
        <v>383</v>
      </c>
      <c r="D349" t="s">
        <v>1373</v>
      </c>
      <c r="H349"/>
      <c r="K349"/>
    </row>
    <row r="350" spans="2:11" x14ac:dyDescent="0.3">
      <c r="B350" s="3">
        <f t="shared" si="36"/>
        <v>121</v>
      </c>
      <c r="C350">
        <v>334</v>
      </c>
      <c r="D350" t="s">
        <v>1374</v>
      </c>
      <c r="H350"/>
      <c r="K350"/>
    </row>
    <row r="351" spans="2:11" x14ac:dyDescent="0.3">
      <c r="B351" s="3">
        <f t="shared" si="36"/>
        <v>122</v>
      </c>
      <c r="C351"/>
      <c r="H351"/>
      <c r="K351"/>
    </row>
    <row r="352" spans="2:11" x14ac:dyDescent="0.3">
      <c r="B352" s="3">
        <f t="shared" si="36"/>
        <v>123</v>
      </c>
      <c r="C352"/>
      <c r="H352"/>
      <c r="K352"/>
    </row>
    <row r="353" spans="2:11" x14ac:dyDescent="0.3">
      <c r="B353" s="3">
        <f t="shared" si="36"/>
        <v>124</v>
      </c>
      <c r="C353"/>
      <c r="H353"/>
      <c r="K353"/>
    </row>
    <row r="354" spans="2:11" x14ac:dyDescent="0.3">
      <c r="B354" s="3">
        <f t="shared" si="36"/>
        <v>125</v>
      </c>
      <c r="C354"/>
      <c r="H354"/>
      <c r="K354"/>
    </row>
    <row r="355" spans="2:11" x14ac:dyDescent="0.3">
      <c r="B355" s="3">
        <f t="shared" si="36"/>
        <v>126</v>
      </c>
      <c r="C355"/>
      <c r="H355"/>
      <c r="K355"/>
    </row>
    <row r="356" spans="2:11" x14ac:dyDescent="0.3">
      <c r="B356" s="3">
        <f t="shared" si="36"/>
        <v>127</v>
      </c>
      <c r="C356"/>
      <c r="H356"/>
      <c r="K356"/>
    </row>
    <row r="357" spans="2:11" x14ac:dyDescent="0.3">
      <c r="B357" s="3">
        <f t="shared" si="36"/>
        <v>128</v>
      </c>
      <c r="C357"/>
      <c r="H357"/>
      <c r="K357"/>
    </row>
    <row r="358" spans="2:11" x14ac:dyDescent="0.3">
      <c r="B358" s="3">
        <f t="shared" si="36"/>
        <v>129</v>
      </c>
      <c r="C358"/>
      <c r="H358"/>
      <c r="K358"/>
    </row>
    <row r="359" spans="2:11" x14ac:dyDescent="0.3">
      <c r="B359" s="3">
        <f t="shared" si="36"/>
        <v>130</v>
      </c>
      <c r="C359"/>
      <c r="H359"/>
      <c r="K359"/>
    </row>
    <row r="360" spans="2:11" x14ac:dyDescent="0.3">
      <c r="B360" s="3">
        <f t="shared" ref="B360:B423" si="37">+B359+1</f>
        <v>131</v>
      </c>
      <c r="C360"/>
      <c r="H360"/>
      <c r="K360"/>
    </row>
    <row r="361" spans="2:11" x14ac:dyDescent="0.3">
      <c r="B361" s="3">
        <f t="shared" si="37"/>
        <v>132</v>
      </c>
      <c r="C361"/>
      <c r="H361"/>
      <c r="K361"/>
    </row>
    <row r="362" spans="2:11" x14ac:dyDescent="0.3">
      <c r="B362" s="3">
        <f t="shared" si="37"/>
        <v>133</v>
      </c>
      <c r="C362"/>
      <c r="H362"/>
      <c r="K362"/>
    </row>
    <row r="363" spans="2:11" x14ac:dyDescent="0.3">
      <c r="B363" s="3">
        <f t="shared" si="37"/>
        <v>134</v>
      </c>
      <c r="C363"/>
      <c r="H363"/>
      <c r="K363"/>
    </row>
    <row r="364" spans="2:11" x14ac:dyDescent="0.3">
      <c r="B364" s="3">
        <f t="shared" si="37"/>
        <v>135</v>
      </c>
      <c r="C364"/>
      <c r="H364"/>
      <c r="K364"/>
    </row>
    <row r="365" spans="2:11" x14ac:dyDescent="0.3">
      <c r="B365" s="3">
        <f t="shared" si="37"/>
        <v>136</v>
      </c>
      <c r="C365"/>
      <c r="H365"/>
      <c r="K365"/>
    </row>
    <row r="366" spans="2:11" x14ac:dyDescent="0.3">
      <c r="B366" s="3">
        <f t="shared" si="37"/>
        <v>137</v>
      </c>
      <c r="C366"/>
      <c r="H366"/>
      <c r="K366"/>
    </row>
    <row r="367" spans="2:11" x14ac:dyDescent="0.3">
      <c r="B367" s="3">
        <f t="shared" si="37"/>
        <v>138</v>
      </c>
      <c r="C367"/>
      <c r="H367"/>
      <c r="K367"/>
    </row>
    <row r="368" spans="2:11" x14ac:dyDescent="0.3">
      <c r="B368" s="3">
        <f t="shared" si="37"/>
        <v>139</v>
      </c>
      <c r="C368"/>
      <c r="H368"/>
      <c r="K368"/>
    </row>
    <row r="369" spans="2:11" x14ac:dyDescent="0.3">
      <c r="B369" s="3">
        <f t="shared" si="37"/>
        <v>140</v>
      </c>
      <c r="C369"/>
      <c r="H369"/>
      <c r="K369"/>
    </row>
    <row r="370" spans="2:11" x14ac:dyDescent="0.3">
      <c r="B370" s="3">
        <f t="shared" si="37"/>
        <v>141</v>
      </c>
      <c r="C370"/>
      <c r="H370"/>
      <c r="K370"/>
    </row>
    <row r="371" spans="2:11" x14ac:dyDescent="0.3">
      <c r="B371" s="3">
        <f t="shared" si="37"/>
        <v>142</v>
      </c>
      <c r="C371"/>
      <c r="H371"/>
      <c r="K371"/>
    </row>
    <row r="372" spans="2:11" x14ac:dyDescent="0.3">
      <c r="B372" s="3">
        <f t="shared" si="37"/>
        <v>143</v>
      </c>
      <c r="C372"/>
      <c r="H372"/>
      <c r="K372"/>
    </row>
    <row r="373" spans="2:11" x14ac:dyDescent="0.3">
      <c r="B373" s="3">
        <f t="shared" si="37"/>
        <v>144</v>
      </c>
      <c r="C373"/>
      <c r="H373"/>
      <c r="K373"/>
    </row>
    <row r="374" spans="2:11" x14ac:dyDescent="0.3">
      <c r="B374" s="3">
        <f t="shared" si="37"/>
        <v>145</v>
      </c>
      <c r="C374"/>
      <c r="H374"/>
      <c r="K374"/>
    </row>
    <row r="375" spans="2:11" x14ac:dyDescent="0.3">
      <c r="B375" s="3">
        <f t="shared" si="37"/>
        <v>146</v>
      </c>
      <c r="C375"/>
      <c r="H375"/>
      <c r="K375"/>
    </row>
    <row r="376" spans="2:11" x14ac:dyDescent="0.3">
      <c r="B376" s="3">
        <f t="shared" si="37"/>
        <v>147</v>
      </c>
      <c r="C376"/>
      <c r="H376"/>
      <c r="K376"/>
    </row>
    <row r="377" spans="2:11" x14ac:dyDescent="0.3">
      <c r="B377" s="3">
        <f t="shared" si="37"/>
        <v>148</v>
      </c>
      <c r="C377"/>
      <c r="H377"/>
      <c r="K377"/>
    </row>
    <row r="378" spans="2:11" x14ac:dyDescent="0.3">
      <c r="B378" s="3">
        <f t="shared" si="37"/>
        <v>149</v>
      </c>
      <c r="C378"/>
      <c r="H378"/>
      <c r="K378"/>
    </row>
    <row r="379" spans="2:11" x14ac:dyDescent="0.3">
      <c r="B379" s="3">
        <f t="shared" si="37"/>
        <v>150</v>
      </c>
      <c r="C379"/>
      <c r="H379"/>
      <c r="K379"/>
    </row>
    <row r="380" spans="2:11" x14ac:dyDescent="0.3">
      <c r="B380" s="3">
        <f t="shared" si="37"/>
        <v>151</v>
      </c>
      <c r="C380"/>
      <c r="H380"/>
      <c r="K380"/>
    </row>
    <row r="381" spans="2:11" x14ac:dyDescent="0.3">
      <c r="B381" s="3">
        <f t="shared" si="37"/>
        <v>152</v>
      </c>
      <c r="C381"/>
      <c r="H381"/>
      <c r="K381"/>
    </row>
    <row r="382" spans="2:11" x14ac:dyDescent="0.3">
      <c r="B382" s="3">
        <f t="shared" si="37"/>
        <v>153</v>
      </c>
      <c r="C382"/>
      <c r="H382"/>
      <c r="K382"/>
    </row>
    <row r="383" spans="2:11" x14ac:dyDescent="0.3">
      <c r="B383" s="3">
        <f t="shared" si="37"/>
        <v>154</v>
      </c>
      <c r="C383"/>
      <c r="H383"/>
      <c r="K383"/>
    </row>
    <row r="384" spans="2:11" x14ac:dyDescent="0.3">
      <c r="B384" s="3">
        <f t="shared" si="37"/>
        <v>155</v>
      </c>
      <c r="C384"/>
      <c r="H384"/>
      <c r="K384"/>
    </row>
    <row r="385" spans="2:11" x14ac:dyDescent="0.3">
      <c r="B385" s="3">
        <f t="shared" si="37"/>
        <v>156</v>
      </c>
      <c r="C385"/>
      <c r="H385"/>
      <c r="K385"/>
    </row>
    <row r="386" spans="2:11" x14ac:dyDescent="0.3">
      <c r="B386" s="3">
        <f t="shared" si="37"/>
        <v>157</v>
      </c>
      <c r="C386"/>
      <c r="H386"/>
      <c r="K386"/>
    </row>
    <row r="387" spans="2:11" x14ac:dyDescent="0.3">
      <c r="B387" s="3">
        <f t="shared" si="37"/>
        <v>158</v>
      </c>
      <c r="C387"/>
      <c r="H387"/>
      <c r="K387"/>
    </row>
    <row r="388" spans="2:11" x14ac:dyDescent="0.3">
      <c r="B388" s="3">
        <f t="shared" si="37"/>
        <v>159</v>
      </c>
      <c r="C388"/>
      <c r="H388"/>
      <c r="K388"/>
    </row>
    <row r="389" spans="2:11" x14ac:dyDescent="0.3">
      <c r="B389" s="3">
        <f t="shared" si="37"/>
        <v>160</v>
      </c>
      <c r="C389"/>
      <c r="H389"/>
      <c r="K389"/>
    </row>
    <row r="390" spans="2:11" x14ac:dyDescent="0.3">
      <c r="B390" s="3">
        <f t="shared" si="37"/>
        <v>161</v>
      </c>
      <c r="C390"/>
      <c r="H390"/>
      <c r="K390"/>
    </row>
    <row r="391" spans="2:11" x14ac:dyDescent="0.3">
      <c r="B391" s="3">
        <f t="shared" si="37"/>
        <v>162</v>
      </c>
      <c r="C391"/>
      <c r="H391"/>
      <c r="K391"/>
    </row>
    <row r="392" spans="2:11" x14ac:dyDescent="0.3">
      <c r="B392" s="3">
        <f t="shared" si="37"/>
        <v>163</v>
      </c>
      <c r="C392"/>
      <c r="H392"/>
      <c r="K392"/>
    </row>
    <row r="393" spans="2:11" x14ac:dyDescent="0.3">
      <c r="B393" s="3">
        <f t="shared" si="37"/>
        <v>164</v>
      </c>
      <c r="C393"/>
      <c r="H393"/>
      <c r="K393"/>
    </row>
    <row r="394" spans="2:11" x14ac:dyDescent="0.3">
      <c r="B394" s="3">
        <f t="shared" si="37"/>
        <v>165</v>
      </c>
      <c r="C394"/>
      <c r="H394"/>
      <c r="K394"/>
    </row>
    <row r="395" spans="2:11" x14ac:dyDescent="0.3">
      <c r="B395" s="3">
        <f t="shared" si="37"/>
        <v>166</v>
      </c>
      <c r="C395" t="s">
        <v>580</v>
      </c>
      <c r="H395"/>
      <c r="K395"/>
    </row>
    <row r="396" spans="2:11" x14ac:dyDescent="0.3">
      <c r="B396" s="3">
        <f t="shared" si="37"/>
        <v>167</v>
      </c>
      <c r="C396"/>
      <c r="H396"/>
      <c r="K396"/>
    </row>
    <row r="397" spans="2:11" x14ac:dyDescent="0.3">
      <c r="B397" s="3">
        <f t="shared" si="37"/>
        <v>168</v>
      </c>
      <c r="C397"/>
      <c r="H397"/>
      <c r="K397"/>
    </row>
    <row r="398" spans="2:11" x14ac:dyDescent="0.3">
      <c r="B398" s="3">
        <f t="shared" si="37"/>
        <v>169</v>
      </c>
      <c r="C398"/>
      <c r="H398"/>
      <c r="K398"/>
    </row>
    <row r="399" spans="2:11" x14ac:dyDescent="0.3">
      <c r="B399" s="3">
        <f t="shared" si="37"/>
        <v>170</v>
      </c>
      <c r="C399"/>
      <c r="H399"/>
      <c r="K399"/>
    </row>
    <row r="400" spans="2:11" x14ac:dyDescent="0.3">
      <c r="B400" s="3">
        <f t="shared" si="37"/>
        <v>171</v>
      </c>
      <c r="C400"/>
      <c r="H400"/>
      <c r="K400"/>
    </row>
    <row r="401" spans="2:11" x14ac:dyDescent="0.3">
      <c r="B401" s="3">
        <f t="shared" si="37"/>
        <v>172</v>
      </c>
      <c r="C401"/>
      <c r="H401"/>
      <c r="K401"/>
    </row>
    <row r="402" spans="2:11" x14ac:dyDescent="0.3">
      <c r="B402" s="3">
        <f t="shared" si="37"/>
        <v>173</v>
      </c>
      <c r="C402"/>
      <c r="H402"/>
      <c r="K402"/>
    </row>
    <row r="403" spans="2:11" x14ac:dyDescent="0.3">
      <c r="B403" s="3">
        <f t="shared" si="37"/>
        <v>174</v>
      </c>
      <c r="C403"/>
      <c r="H403"/>
      <c r="K403"/>
    </row>
    <row r="404" spans="2:11" x14ac:dyDescent="0.3">
      <c r="B404" s="3">
        <f t="shared" si="37"/>
        <v>175</v>
      </c>
      <c r="C404"/>
      <c r="H404"/>
      <c r="K404"/>
    </row>
    <row r="405" spans="2:11" x14ac:dyDescent="0.3">
      <c r="B405" s="3">
        <f t="shared" si="37"/>
        <v>176</v>
      </c>
      <c r="C405"/>
      <c r="H405"/>
      <c r="K405"/>
    </row>
    <row r="406" spans="2:11" x14ac:dyDescent="0.3">
      <c r="B406" s="3">
        <f t="shared" si="37"/>
        <v>177</v>
      </c>
      <c r="C406"/>
      <c r="H406"/>
      <c r="K406"/>
    </row>
    <row r="407" spans="2:11" x14ac:dyDescent="0.3">
      <c r="B407" s="3">
        <f t="shared" si="37"/>
        <v>178</v>
      </c>
      <c r="C407"/>
      <c r="H407"/>
      <c r="K407"/>
    </row>
    <row r="408" spans="2:11" x14ac:dyDescent="0.3">
      <c r="B408" s="3">
        <f t="shared" si="37"/>
        <v>179</v>
      </c>
      <c r="C408"/>
      <c r="H408"/>
      <c r="K408"/>
    </row>
    <row r="409" spans="2:11" x14ac:dyDescent="0.3">
      <c r="B409" s="3">
        <f t="shared" si="37"/>
        <v>180</v>
      </c>
      <c r="C409"/>
      <c r="H409"/>
      <c r="K409"/>
    </row>
    <row r="410" spans="2:11" x14ac:dyDescent="0.3">
      <c r="B410" s="3">
        <f t="shared" si="37"/>
        <v>181</v>
      </c>
      <c r="C410"/>
      <c r="H410"/>
      <c r="K410"/>
    </row>
    <row r="411" spans="2:11" x14ac:dyDescent="0.3">
      <c r="B411" s="3">
        <f t="shared" si="37"/>
        <v>182</v>
      </c>
      <c r="C411"/>
      <c r="H411"/>
      <c r="K411"/>
    </row>
    <row r="412" spans="2:11" x14ac:dyDescent="0.3">
      <c r="B412" s="3">
        <f t="shared" si="37"/>
        <v>183</v>
      </c>
      <c r="C412"/>
      <c r="H412"/>
      <c r="K412"/>
    </row>
    <row r="413" spans="2:11" x14ac:dyDescent="0.3">
      <c r="B413" s="3">
        <f t="shared" si="37"/>
        <v>184</v>
      </c>
      <c r="C413"/>
      <c r="H413"/>
      <c r="K413"/>
    </row>
    <row r="414" spans="2:11" x14ac:dyDescent="0.3">
      <c r="B414" s="3">
        <f t="shared" si="37"/>
        <v>185</v>
      </c>
      <c r="C414"/>
      <c r="H414"/>
      <c r="K414"/>
    </row>
    <row r="415" spans="2:11" x14ac:dyDescent="0.3">
      <c r="B415" s="3">
        <f t="shared" si="37"/>
        <v>186</v>
      </c>
      <c r="C415"/>
      <c r="H415"/>
      <c r="K415"/>
    </row>
    <row r="416" spans="2:11" x14ac:dyDescent="0.3">
      <c r="B416" s="3">
        <f t="shared" si="37"/>
        <v>187</v>
      </c>
      <c r="C416"/>
      <c r="H416"/>
      <c r="K416"/>
    </row>
    <row r="417" spans="2:11" x14ac:dyDescent="0.3">
      <c r="B417" s="3">
        <f t="shared" si="37"/>
        <v>188</v>
      </c>
      <c r="C417"/>
      <c r="H417"/>
      <c r="K417"/>
    </row>
    <row r="418" spans="2:11" x14ac:dyDescent="0.3">
      <c r="B418" s="3">
        <f t="shared" si="37"/>
        <v>189</v>
      </c>
      <c r="C418"/>
      <c r="H418"/>
      <c r="K418"/>
    </row>
    <row r="419" spans="2:11" x14ac:dyDescent="0.3">
      <c r="B419" s="3">
        <f t="shared" si="37"/>
        <v>190</v>
      </c>
      <c r="C419"/>
      <c r="H419"/>
      <c r="K419"/>
    </row>
    <row r="420" spans="2:11" x14ac:dyDescent="0.3">
      <c r="B420" s="3">
        <f t="shared" si="37"/>
        <v>191</v>
      </c>
      <c r="C420"/>
      <c r="H420"/>
      <c r="K420"/>
    </row>
    <row r="421" spans="2:11" x14ac:dyDescent="0.3">
      <c r="B421" s="3">
        <f t="shared" si="37"/>
        <v>192</v>
      </c>
      <c r="C421"/>
      <c r="H421"/>
      <c r="K421"/>
    </row>
    <row r="422" spans="2:11" x14ac:dyDescent="0.3">
      <c r="B422" s="3">
        <f t="shared" si="37"/>
        <v>193</v>
      </c>
      <c r="C422"/>
      <c r="H422"/>
      <c r="K422"/>
    </row>
    <row r="423" spans="2:11" x14ac:dyDescent="0.3">
      <c r="B423" s="3">
        <f t="shared" si="37"/>
        <v>194</v>
      </c>
      <c r="C423"/>
      <c r="H423"/>
      <c r="K423"/>
    </row>
    <row r="424" spans="2:11" x14ac:dyDescent="0.3">
      <c r="B424" s="3">
        <f t="shared" ref="B424:B487" si="38">+B423+1</f>
        <v>195</v>
      </c>
      <c r="C424"/>
      <c r="H424"/>
      <c r="K424"/>
    </row>
    <row r="425" spans="2:11" x14ac:dyDescent="0.3">
      <c r="B425" s="3">
        <f t="shared" si="38"/>
        <v>196</v>
      </c>
      <c r="C425"/>
      <c r="H425"/>
      <c r="K425"/>
    </row>
    <row r="426" spans="2:11" x14ac:dyDescent="0.3">
      <c r="B426" s="3">
        <f t="shared" si="38"/>
        <v>197</v>
      </c>
      <c r="C426"/>
      <c r="H426"/>
      <c r="K426"/>
    </row>
    <row r="427" spans="2:11" x14ac:dyDescent="0.3">
      <c r="B427" s="3">
        <f t="shared" si="38"/>
        <v>198</v>
      </c>
      <c r="C427"/>
      <c r="H427"/>
      <c r="K427"/>
    </row>
    <row r="428" spans="2:11" x14ac:dyDescent="0.3">
      <c r="B428" s="3">
        <f t="shared" si="38"/>
        <v>199</v>
      </c>
      <c r="C428"/>
      <c r="H428"/>
      <c r="K428"/>
    </row>
    <row r="429" spans="2:11" x14ac:dyDescent="0.3">
      <c r="B429" s="3">
        <f t="shared" si="38"/>
        <v>200</v>
      </c>
      <c r="C429"/>
      <c r="H429"/>
      <c r="K429"/>
    </row>
    <row r="430" spans="2:11" x14ac:dyDescent="0.3">
      <c r="B430" s="3">
        <f t="shared" si="38"/>
        <v>201</v>
      </c>
      <c r="C430"/>
      <c r="H430"/>
      <c r="K430"/>
    </row>
    <row r="431" spans="2:11" x14ac:dyDescent="0.3">
      <c r="B431" s="3">
        <f t="shared" si="38"/>
        <v>202</v>
      </c>
      <c r="C431"/>
      <c r="H431"/>
      <c r="K431"/>
    </row>
    <row r="432" spans="2:11" x14ac:dyDescent="0.3">
      <c r="B432" s="3">
        <f t="shared" si="38"/>
        <v>203</v>
      </c>
      <c r="C432"/>
      <c r="H432"/>
      <c r="K432"/>
    </row>
    <row r="433" spans="2:11" x14ac:dyDescent="0.3">
      <c r="B433" s="3">
        <f t="shared" si="38"/>
        <v>204</v>
      </c>
      <c r="C433"/>
      <c r="H433"/>
      <c r="K433"/>
    </row>
    <row r="434" spans="2:11" x14ac:dyDescent="0.3">
      <c r="B434" s="3">
        <f t="shared" si="38"/>
        <v>205</v>
      </c>
      <c r="C434"/>
      <c r="H434"/>
      <c r="K434"/>
    </row>
    <row r="435" spans="2:11" x14ac:dyDescent="0.3">
      <c r="B435" s="3">
        <f t="shared" si="38"/>
        <v>206</v>
      </c>
      <c r="C435"/>
      <c r="H435"/>
      <c r="K435"/>
    </row>
    <row r="436" spans="2:11" x14ac:dyDescent="0.3">
      <c r="B436" s="3">
        <f t="shared" si="38"/>
        <v>207</v>
      </c>
      <c r="C436"/>
      <c r="H436"/>
      <c r="K436"/>
    </row>
    <row r="437" spans="2:11" x14ac:dyDescent="0.3">
      <c r="B437" s="3">
        <f t="shared" si="38"/>
        <v>208</v>
      </c>
      <c r="C437"/>
      <c r="H437"/>
      <c r="K437"/>
    </row>
    <row r="438" spans="2:11" x14ac:dyDescent="0.3">
      <c r="B438" s="3">
        <f t="shared" si="38"/>
        <v>209</v>
      </c>
      <c r="C438"/>
      <c r="H438"/>
      <c r="K438"/>
    </row>
    <row r="439" spans="2:11" x14ac:dyDescent="0.3">
      <c r="B439" s="3">
        <f t="shared" si="38"/>
        <v>210</v>
      </c>
      <c r="C439"/>
      <c r="H439"/>
      <c r="K439"/>
    </row>
    <row r="440" spans="2:11" x14ac:dyDescent="0.3">
      <c r="B440" s="3">
        <f t="shared" si="38"/>
        <v>211</v>
      </c>
      <c r="C440"/>
      <c r="H440"/>
      <c r="K440"/>
    </row>
    <row r="441" spans="2:11" x14ac:dyDescent="0.3">
      <c r="B441" s="3">
        <f t="shared" si="38"/>
        <v>212</v>
      </c>
      <c r="C441"/>
      <c r="H441"/>
      <c r="K441"/>
    </row>
    <row r="442" spans="2:11" x14ac:dyDescent="0.3">
      <c r="B442" s="3">
        <f t="shared" si="38"/>
        <v>213</v>
      </c>
      <c r="C442"/>
      <c r="H442"/>
      <c r="K442"/>
    </row>
    <row r="443" spans="2:11" x14ac:dyDescent="0.3">
      <c r="B443" s="3">
        <f t="shared" si="38"/>
        <v>214</v>
      </c>
      <c r="C443"/>
      <c r="H443"/>
      <c r="K443"/>
    </row>
    <row r="444" spans="2:11" x14ac:dyDescent="0.3">
      <c r="B444" s="3">
        <f t="shared" si="38"/>
        <v>215</v>
      </c>
      <c r="C444"/>
      <c r="H444"/>
      <c r="K444"/>
    </row>
    <row r="445" spans="2:11" x14ac:dyDescent="0.3">
      <c r="B445" s="3">
        <f t="shared" si="38"/>
        <v>216</v>
      </c>
      <c r="C445"/>
      <c r="H445"/>
      <c r="K445"/>
    </row>
    <row r="446" spans="2:11" x14ac:dyDescent="0.3">
      <c r="B446" s="3">
        <f t="shared" si="38"/>
        <v>217</v>
      </c>
      <c r="C446"/>
      <c r="H446"/>
      <c r="K446"/>
    </row>
    <row r="447" spans="2:11" x14ac:dyDescent="0.3">
      <c r="B447" s="3">
        <f t="shared" si="38"/>
        <v>218</v>
      </c>
      <c r="C447"/>
      <c r="H447"/>
      <c r="K447"/>
    </row>
    <row r="448" spans="2:11" x14ac:dyDescent="0.3">
      <c r="B448" s="3">
        <f t="shared" si="38"/>
        <v>219</v>
      </c>
      <c r="C448"/>
      <c r="H448"/>
      <c r="K448"/>
    </row>
    <row r="449" spans="2:11" x14ac:dyDescent="0.3">
      <c r="B449" s="3">
        <f t="shared" si="38"/>
        <v>220</v>
      </c>
      <c r="C449"/>
      <c r="H449"/>
      <c r="K449"/>
    </row>
    <row r="450" spans="2:11" x14ac:dyDescent="0.3">
      <c r="B450" s="3">
        <f t="shared" si="38"/>
        <v>221</v>
      </c>
      <c r="C450"/>
      <c r="H450"/>
      <c r="K450"/>
    </row>
    <row r="451" spans="2:11" x14ac:dyDescent="0.3">
      <c r="B451" s="3">
        <f t="shared" si="38"/>
        <v>222</v>
      </c>
      <c r="C451"/>
      <c r="H451"/>
      <c r="K451"/>
    </row>
    <row r="452" spans="2:11" x14ac:dyDescent="0.3">
      <c r="B452" s="3">
        <f t="shared" si="38"/>
        <v>223</v>
      </c>
      <c r="C452"/>
      <c r="H452"/>
      <c r="K452"/>
    </row>
    <row r="453" spans="2:11" x14ac:dyDescent="0.3">
      <c r="B453" s="3">
        <f t="shared" si="38"/>
        <v>224</v>
      </c>
      <c r="C453"/>
      <c r="H453"/>
      <c r="K453"/>
    </row>
    <row r="454" spans="2:11" x14ac:dyDescent="0.3">
      <c r="B454" s="3">
        <f t="shared" si="38"/>
        <v>225</v>
      </c>
      <c r="C454"/>
      <c r="H454"/>
      <c r="K454"/>
    </row>
    <row r="455" spans="2:11" x14ac:dyDescent="0.3">
      <c r="B455" s="3">
        <f t="shared" si="38"/>
        <v>226</v>
      </c>
      <c r="C455"/>
      <c r="H455"/>
      <c r="K455"/>
    </row>
    <row r="456" spans="2:11" x14ac:dyDescent="0.3">
      <c r="B456" s="3">
        <f t="shared" si="38"/>
        <v>227</v>
      </c>
      <c r="C456"/>
      <c r="H456"/>
      <c r="K456"/>
    </row>
    <row r="457" spans="2:11" x14ac:dyDescent="0.3">
      <c r="B457" s="3">
        <f t="shared" si="38"/>
        <v>228</v>
      </c>
      <c r="C457"/>
      <c r="H457"/>
      <c r="K457"/>
    </row>
    <row r="458" spans="2:11" x14ac:dyDescent="0.3">
      <c r="B458" s="3">
        <f t="shared" si="38"/>
        <v>229</v>
      </c>
      <c r="C458"/>
      <c r="H458"/>
      <c r="K458"/>
    </row>
    <row r="459" spans="2:11" x14ac:dyDescent="0.3">
      <c r="B459" s="3">
        <f t="shared" si="38"/>
        <v>230</v>
      </c>
      <c r="C459"/>
      <c r="H459"/>
      <c r="K459"/>
    </row>
    <row r="460" spans="2:11" x14ac:dyDescent="0.3">
      <c r="B460" s="3">
        <f t="shared" si="38"/>
        <v>231</v>
      </c>
      <c r="C460"/>
      <c r="H460"/>
      <c r="K460"/>
    </row>
    <row r="461" spans="2:11" x14ac:dyDescent="0.3">
      <c r="B461" s="3">
        <f t="shared" si="38"/>
        <v>232</v>
      </c>
      <c r="C461"/>
      <c r="H461"/>
      <c r="K461"/>
    </row>
    <row r="462" spans="2:11" x14ac:dyDescent="0.3">
      <c r="B462" s="3">
        <f t="shared" si="38"/>
        <v>233</v>
      </c>
      <c r="C462"/>
      <c r="H462"/>
      <c r="K462"/>
    </row>
    <row r="463" spans="2:11" x14ac:dyDescent="0.3">
      <c r="B463" s="3">
        <f t="shared" si="38"/>
        <v>234</v>
      </c>
      <c r="C463"/>
      <c r="H463"/>
      <c r="K463"/>
    </row>
    <row r="464" spans="2:11" x14ac:dyDescent="0.3">
      <c r="B464" s="3">
        <f t="shared" si="38"/>
        <v>235</v>
      </c>
      <c r="C464"/>
      <c r="H464"/>
      <c r="K464"/>
    </row>
    <row r="465" spans="2:11" x14ac:dyDescent="0.3">
      <c r="B465" s="3">
        <f t="shared" si="38"/>
        <v>236</v>
      </c>
      <c r="C465"/>
      <c r="H465"/>
      <c r="K465"/>
    </row>
    <row r="466" spans="2:11" x14ac:dyDescent="0.3">
      <c r="B466" s="3">
        <f t="shared" si="38"/>
        <v>237</v>
      </c>
      <c r="C466"/>
      <c r="H466"/>
      <c r="K466"/>
    </row>
    <row r="467" spans="2:11" x14ac:dyDescent="0.3">
      <c r="B467" s="3">
        <f t="shared" si="38"/>
        <v>238</v>
      </c>
      <c r="C467"/>
      <c r="H467"/>
      <c r="K467"/>
    </row>
    <row r="468" spans="2:11" x14ac:dyDescent="0.3">
      <c r="B468" s="3">
        <f t="shared" si="38"/>
        <v>239</v>
      </c>
      <c r="C468"/>
      <c r="H468"/>
      <c r="K468"/>
    </row>
    <row r="469" spans="2:11" x14ac:dyDescent="0.3">
      <c r="B469" s="3">
        <f t="shared" si="38"/>
        <v>240</v>
      </c>
      <c r="C469"/>
      <c r="H469"/>
      <c r="K469"/>
    </row>
    <row r="470" spans="2:11" x14ac:dyDescent="0.3">
      <c r="B470" s="3">
        <f t="shared" si="38"/>
        <v>241</v>
      </c>
      <c r="C470"/>
      <c r="H470"/>
      <c r="K470"/>
    </row>
    <row r="471" spans="2:11" x14ac:dyDescent="0.3">
      <c r="B471" s="3">
        <f t="shared" si="38"/>
        <v>242</v>
      </c>
      <c r="C471"/>
      <c r="H471"/>
      <c r="K471"/>
    </row>
    <row r="472" spans="2:11" x14ac:dyDescent="0.3">
      <c r="B472" s="3">
        <f t="shared" si="38"/>
        <v>243</v>
      </c>
      <c r="C472"/>
      <c r="H472"/>
      <c r="K472"/>
    </row>
    <row r="473" spans="2:11" x14ac:dyDescent="0.3">
      <c r="B473" s="3">
        <f t="shared" si="38"/>
        <v>244</v>
      </c>
      <c r="C473"/>
      <c r="H473"/>
      <c r="K473"/>
    </row>
    <row r="474" spans="2:11" x14ac:dyDescent="0.3">
      <c r="B474" s="3">
        <f t="shared" si="38"/>
        <v>245</v>
      </c>
      <c r="C474"/>
      <c r="H474"/>
      <c r="K474"/>
    </row>
    <row r="475" spans="2:11" x14ac:dyDescent="0.3">
      <c r="B475" s="3">
        <f t="shared" si="38"/>
        <v>246</v>
      </c>
      <c r="C475"/>
      <c r="H475"/>
      <c r="K475"/>
    </row>
    <row r="476" spans="2:11" x14ac:dyDescent="0.3">
      <c r="B476" s="3">
        <f t="shared" si="38"/>
        <v>247</v>
      </c>
      <c r="C476"/>
      <c r="H476"/>
      <c r="K476"/>
    </row>
    <row r="477" spans="2:11" x14ac:dyDescent="0.3">
      <c r="B477" s="3">
        <f t="shared" si="38"/>
        <v>248</v>
      </c>
      <c r="C477"/>
      <c r="H477"/>
      <c r="K477"/>
    </row>
    <row r="478" spans="2:11" x14ac:dyDescent="0.3">
      <c r="B478" s="3">
        <f t="shared" si="38"/>
        <v>249</v>
      </c>
      <c r="C478"/>
      <c r="H478"/>
      <c r="K478"/>
    </row>
    <row r="479" spans="2:11" x14ac:dyDescent="0.3">
      <c r="B479" s="3">
        <f t="shared" si="38"/>
        <v>250</v>
      </c>
      <c r="C479"/>
      <c r="H479"/>
      <c r="K479"/>
    </row>
    <row r="480" spans="2:11" x14ac:dyDescent="0.3">
      <c r="B480" s="3">
        <f t="shared" si="38"/>
        <v>251</v>
      </c>
      <c r="C480"/>
      <c r="H480"/>
      <c r="K480"/>
    </row>
    <row r="481" spans="2:11" x14ac:dyDescent="0.3">
      <c r="B481" s="3">
        <f t="shared" si="38"/>
        <v>252</v>
      </c>
      <c r="C481"/>
      <c r="H481"/>
      <c r="K481"/>
    </row>
    <row r="482" spans="2:11" x14ac:dyDescent="0.3">
      <c r="B482" s="3">
        <f t="shared" si="38"/>
        <v>253</v>
      </c>
      <c r="C482"/>
      <c r="H482"/>
      <c r="K482"/>
    </row>
    <row r="483" spans="2:11" x14ac:dyDescent="0.3">
      <c r="B483" s="3">
        <f t="shared" si="38"/>
        <v>254</v>
      </c>
      <c r="C483"/>
      <c r="H483"/>
      <c r="K483"/>
    </row>
    <row r="484" spans="2:11" x14ac:dyDescent="0.3">
      <c r="B484" s="3">
        <f t="shared" si="38"/>
        <v>255</v>
      </c>
      <c r="C484"/>
      <c r="H484"/>
      <c r="K484"/>
    </row>
    <row r="485" spans="2:11" x14ac:dyDescent="0.3">
      <c r="B485" s="3">
        <f t="shared" si="38"/>
        <v>256</v>
      </c>
      <c r="C485"/>
      <c r="H485"/>
      <c r="K485"/>
    </row>
    <row r="486" spans="2:11" x14ac:dyDescent="0.3">
      <c r="B486" s="3">
        <f t="shared" si="38"/>
        <v>257</v>
      </c>
      <c r="C486"/>
      <c r="H486"/>
      <c r="K486"/>
    </row>
    <row r="487" spans="2:11" x14ac:dyDescent="0.3">
      <c r="B487" s="3">
        <f t="shared" si="38"/>
        <v>258</v>
      </c>
      <c r="C487"/>
      <c r="H487"/>
      <c r="K487"/>
    </row>
    <row r="488" spans="2:11" x14ac:dyDescent="0.3">
      <c r="B488" s="3">
        <f t="shared" ref="B488:B551" si="39">+B487+1</f>
        <v>259</v>
      </c>
      <c r="C488"/>
      <c r="H488"/>
      <c r="K488"/>
    </row>
    <row r="489" spans="2:11" x14ac:dyDescent="0.3">
      <c r="B489" s="3">
        <f t="shared" si="39"/>
        <v>260</v>
      </c>
      <c r="C489"/>
      <c r="H489"/>
      <c r="K489"/>
    </row>
    <row r="490" spans="2:11" x14ac:dyDescent="0.3">
      <c r="B490" s="3">
        <f t="shared" si="39"/>
        <v>261</v>
      </c>
      <c r="C490"/>
      <c r="H490"/>
      <c r="K490"/>
    </row>
    <row r="491" spans="2:11" x14ac:dyDescent="0.3">
      <c r="B491" s="3">
        <f t="shared" si="39"/>
        <v>262</v>
      </c>
      <c r="C491"/>
      <c r="H491"/>
      <c r="K491"/>
    </row>
    <row r="492" spans="2:11" x14ac:dyDescent="0.3">
      <c r="B492" s="3">
        <f t="shared" si="39"/>
        <v>263</v>
      </c>
      <c r="C492"/>
      <c r="H492"/>
      <c r="K492"/>
    </row>
    <row r="493" spans="2:11" x14ac:dyDescent="0.3">
      <c r="B493" s="3">
        <f t="shared" si="39"/>
        <v>264</v>
      </c>
      <c r="C493"/>
      <c r="H493"/>
      <c r="K493"/>
    </row>
    <row r="494" spans="2:11" x14ac:dyDescent="0.3">
      <c r="B494" s="3">
        <f t="shared" si="39"/>
        <v>265</v>
      </c>
      <c r="C494"/>
      <c r="H494"/>
      <c r="K494"/>
    </row>
    <row r="495" spans="2:11" x14ac:dyDescent="0.3">
      <c r="B495" s="3">
        <f t="shared" si="39"/>
        <v>266</v>
      </c>
      <c r="C495"/>
      <c r="H495"/>
      <c r="K495"/>
    </row>
    <row r="496" spans="2:11" x14ac:dyDescent="0.3">
      <c r="B496" s="3">
        <f t="shared" si="39"/>
        <v>267</v>
      </c>
      <c r="C496"/>
      <c r="H496"/>
      <c r="K496"/>
    </row>
    <row r="497" spans="2:11" x14ac:dyDescent="0.3">
      <c r="B497" s="3">
        <f t="shared" si="39"/>
        <v>268</v>
      </c>
      <c r="C497"/>
      <c r="H497"/>
      <c r="K497"/>
    </row>
    <row r="498" spans="2:11" x14ac:dyDescent="0.3">
      <c r="B498" s="3">
        <f t="shared" si="39"/>
        <v>269</v>
      </c>
      <c r="C498"/>
      <c r="H498"/>
      <c r="K498"/>
    </row>
    <row r="499" spans="2:11" x14ac:dyDescent="0.3">
      <c r="B499" s="3">
        <f t="shared" si="39"/>
        <v>270</v>
      </c>
      <c r="C499"/>
      <c r="H499"/>
      <c r="K499"/>
    </row>
    <row r="500" spans="2:11" x14ac:dyDescent="0.3">
      <c r="B500" s="3">
        <f t="shared" si="39"/>
        <v>271</v>
      </c>
      <c r="C500"/>
      <c r="H500"/>
      <c r="K500"/>
    </row>
    <row r="501" spans="2:11" x14ac:dyDescent="0.3">
      <c r="B501" s="3">
        <f t="shared" si="39"/>
        <v>272</v>
      </c>
      <c r="C501"/>
      <c r="H501"/>
      <c r="K501"/>
    </row>
    <row r="502" spans="2:11" x14ac:dyDescent="0.3">
      <c r="B502" s="3">
        <f t="shared" si="39"/>
        <v>273</v>
      </c>
      <c r="C502"/>
      <c r="H502"/>
      <c r="K502"/>
    </row>
    <row r="503" spans="2:11" x14ac:dyDescent="0.3">
      <c r="B503" s="3">
        <f t="shared" si="39"/>
        <v>274</v>
      </c>
      <c r="C503"/>
      <c r="H503"/>
      <c r="K503"/>
    </row>
    <row r="504" spans="2:11" x14ac:dyDescent="0.3">
      <c r="B504" s="3">
        <f t="shared" si="39"/>
        <v>275</v>
      </c>
      <c r="C504"/>
      <c r="H504"/>
      <c r="K504"/>
    </row>
    <row r="505" spans="2:11" x14ac:dyDescent="0.3">
      <c r="B505" s="3">
        <f t="shared" si="39"/>
        <v>276</v>
      </c>
      <c r="C505"/>
      <c r="H505"/>
      <c r="K505"/>
    </row>
    <row r="506" spans="2:11" x14ac:dyDescent="0.3">
      <c r="B506" s="3">
        <f t="shared" si="39"/>
        <v>277</v>
      </c>
      <c r="C506"/>
      <c r="H506"/>
      <c r="K506"/>
    </row>
    <row r="507" spans="2:11" x14ac:dyDescent="0.3">
      <c r="B507" s="3">
        <f t="shared" si="39"/>
        <v>278</v>
      </c>
      <c r="C507"/>
      <c r="H507"/>
      <c r="K507"/>
    </row>
    <row r="508" spans="2:11" x14ac:dyDescent="0.3">
      <c r="B508" s="3">
        <f t="shared" si="39"/>
        <v>279</v>
      </c>
      <c r="C508"/>
      <c r="H508"/>
      <c r="K508"/>
    </row>
    <row r="509" spans="2:11" x14ac:dyDescent="0.3">
      <c r="B509" s="3">
        <f t="shared" si="39"/>
        <v>280</v>
      </c>
      <c r="C509"/>
      <c r="H509"/>
      <c r="K509"/>
    </row>
    <row r="510" spans="2:11" x14ac:dyDescent="0.3">
      <c r="B510" s="3">
        <f t="shared" si="39"/>
        <v>281</v>
      </c>
      <c r="C510"/>
      <c r="H510"/>
      <c r="K510"/>
    </row>
    <row r="511" spans="2:11" x14ac:dyDescent="0.3">
      <c r="B511" s="3">
        <f t="shared" si="39"/>
        <v>282</v>
      </c>
      <c r="C511"/>
      <c r="H511"/>
      <c r="K511"/>
    </row>
    <row r="512" spans="2:11" x14ac:dyDescent="0.3">
      <c r="B512" s="3">
        <f t="shared" si="39"/>
        <v>283</v>
      </c>
      <c r="C512"/>
      <c r="H512"/>
      <c r="K512"/>
    </row>
    <row r="513" spans="2:11" x14ac:dyDescent="0.3">
      <c r="B513" s="3">
        <f t="shared" si="39"/>
        <v>284</v>
      </c>
      <c r="C513"/>
      <c r="H513"/>
      <c r="K513"/>
    </row>
    <row r="514" spans="2:11" x14ac:dyDescent="0.3">
      <c r="B514" s="3">
        <f t="shared" si="39"/>
        <v>285</v>
      </c>
      <c r="C514"/>
      <c r="H514"/>
      <c r="K514"/>
    </row>
    <row r="515" spans="2:11" x14ac:dyDescent="0.3">
      <c r="B515" s="3">
        <f t="shared" si="39"/>
        <v>286</v>
      </c>
      <c r="C515"/>
      <c r="H515"/>
      <c r="K515"/>
    </row>
    <row r="516" spans="2:11" x14ac:dyDescent="0.3">
      <c r="B516" s="3">
        <f t="shared" si="39"/>
        <v>287</v>
      </c>
      <c r="C516"/>
      <c r="H516"/>
      <c r="K516"/>
    </row>
    <row r="517" spans="2:11" x14ac:dyDescent="0.3">
      <c r="B517" s="3">
        <f t="shared" si="39"/>
        <v>288</v>
      </c>
      <c r="C517"/>
      <c r="H517"/>
      <c r="K517"/>
    </row>
    <row r="518" spans="2:11" x14ac:dyDescent="0.3">
      <c r="B518" s="3">
        <f t="shared" si="39"/>
        <v>289</v>
      </c>
      <c r="C518"/>
      <c r="H518"/>
      <c r="K518"/>
    </row>
    <row r="519" spans="2:11" x14ac:dyDescent="0.3">
      <c r="B519" s="3">
        <f t="shared" si="39"/>
        <v>290</v>
      </c>
      <c r="C519"/>
      <c r="H519"/>
      <c r="K519"/>
    </row>
    <row r="520" spans="2:11" x14ac:dyDescent="0.3">
      <c r="B520" s="3">
        <f t="shared" si="39"/>
        <v>291</v>
      </c>
      <c r="C520"/>
      <c r="H520"/>
      <c r="K520"/>
    </row>
    <row r="521" spans="2:11" x14ac:dyDescent="0.3">
      <c r="B521" s="3">
        <f t="shared" si="39"/>
        <v>292</v>
      </c>
      <c r="C521"/>
      <c r="H521"/>
      <c r="K521"/>
    </row>
    <row r="522" spans="2:11" x14ac:dyDescent="0.3">
      <c r="B522" s="3">
        <f t="shared" si="39"/>
        <v>293</v>
      </c>
      <c r="C522"/>
      <c r="H522"/>
      <c r="K522"/>
    </row>
    <row r="523" spans="2:11" x14ac:dyDescent="0.3">
      <c r="B523" s="3">
        <f t="shared" si="39"/>
        <v>294</v>
      </c>
      <c r="C523"/>
      <c r="H523"/>
      <c r="K523"/>
    </row>
    <row r="524" spans="2:11" x14ac:dyDescent="0.3">
      <c r="B524" s="3">
        <f t="shared" si="39"/>
        <v>295</v>
      </c>
      <c r="C524"/>
      <c r="H524"/>
      <c r="K524"/>
    </row>
    <row r="525" spans="2:11" x14ac:dyDescent="0.3">
      <c r="B525" s="3">
        <f t="shared" si="39"/>
        <v>296</v>
      </c>
      <c r="C525"/>
      <c r="H525"/>
      <c r="K525"/>
    </row>
    <row r="526" spans="2:11" x14ac:dyDescent="0.3">
      <c r="B526" s="3">
        <f t="shared" si="39"/>
        <v>297</v>
      </c>
      <c r="C526"/>
      <c r="H526"/>
      <c r="K526"/>
    </row>
    <row r="527" spans="2:11" x14ac:dyDescent="0.3">
      <c r="B527" s="3">
        <f t="shared" si="39"/>
        <v>298</v>
      </c>
      <c r="C527"/>
      <c r="H527"/>
      <c r="K527"/>
    </row>
    <row r="528" spans="2:11" x14ac:dyDescent="0.3">
      <c r="B528" s="3">
        <f t="shared" si="39"/>
        <v>299</v>
      </c>
      <c r="C528"/>
      <c r="H528"/>
      <c r="K528"/>
    </row>
    <row r="529" spans="2:11" x14ac:dyDescent="0.3">
      <c r="B529" s="3">
        <f t="shared" si="39"/>
        <v>300</v>
      </c>
      <c r="C529"/>
      <c r="H529"/>
      <c r="K529"/>
    </row>
    <row r="530" spans="2:11" x14ac:dyDescent="0.3">
      <c r="B530" s="3">
        <f t="shared" si="39"/>
        <v>301</v>
      </c>
      <c r="C530"/>
      <c r="H530"/>
      <c r="K530"/>
    </row>
    <row r="531" spans="2:11" x14ac:dyDescent="0.3">
      <c r="B531" s="3">
        <f t="shared" si="39"/>
        <v>302</v>
      </c>
      <c r="C531"/>
      <c r="H531"/>
      <c r="K531"/>
    </row>
    <row r="532" spans="2:11" x14ac:dyDescent="0.3">
      <c r="B532" s="3">
        <f t="shared" si="39"/>
        <v>303</v>
      </c>
      <c r="C532"/>
      <c r="H532"/>
      <c r="K532"/>
    </row>
    <row r="533" spans="2:11" x14ac:dyDescent="0.3">
      <c r="B533" s="3">
        <f t="shared" si="39"/>
        <v>304</v>
      </c>
      <c r="C533"/>
      <c r="H533"/>
      <c r="K533"/>
    </row>
    <row r="534" spans="2:11" x14ac:dyDescent="0.3">
      <c r="B534" s="3">
        <f t="shared" si="39"/>
        <v>305</v>
      </c>
      <c r="C534"/>
      <c r="H534"/>
      <c r="K534"/>
    </row>
    <row r="535" spans="2:11" x14ac:dyDescent="0.3">
      <c r="B535" s="3">
        <f t="shared" si="39"/>
        <v>306</v>
      </c>
      <c r="C535"/>
      <c r="H535"/>
      <c r="K535"/>
    </row>
    <row r="536" spans="2:11" x14ac:dyDescent="0.3">
      <c r="B536" s="3">
        <f t="shared" si="39"/>
        <v>307</v>
      </c>
      <c r="C536"/>
      <c r="H536"/>
      <c r="K536"/>
    </row>
    <row r="537" spans="2:11" x14ac:dyDescent="0.3">
      <c r="B537" s="3">
        <f t="shared" si="39"/>
        <v>308</v>
      </c>
      <c r="C537"/>
      <c r="H537"/>
      <c r="K537"/>
    </row>
    <row r="538" spans="2:11" x14ac:dyDescent="0.3">
      <c r="B538" s="3">
        <f t="shared" si="39"/>
        <v>309</v>
      </c>
      <c r="C538"/>
      <c r="H538"/>
      <c r="K538"/>
    </row>
    <row r="539" spans="2:11" x14ac:dyDescent="0.3">
      <c r="B539" s="3">
        <f t="shared" si="39"/>
        <v>310</v>
      </c>
      <c r="C539"/>
      <c r="H539"/>
      <c r="K539"/>
    </row>
    <row r="540" spans="2:11" x14ac:dyDescent="0.3">
      <c r="B540" s="3">
        <f t="shared" si="39"/>
        <v>311</v>
      </c>
      <c r="C540"/>
      <c r="H540"/>
      <c r="K540"/>
    </row>
    <row r="541" spans="2:11" x14ac:dyDescent="0.3">
      <c r="B541" s="3">
        <f t="shared" si="39"/>
        <v>312</v>
      </c>
      <c r="C541"/>
      <c r="H541"/>
      <c r="K541"/>
    </row>
    <row r="542" spans="2:11" x14ac:dyDescent="0.3">
      <c r="B542" s="3">
        <f t="shared" si="39"/>
        <v>313</v>
      </c>
      <c r="C542"/>
      <c r="H542"/>
      <c r="K542"/>
    </row>
    <row r="543" spans="2:11" x14ac:dyDescent="0.3">
      <c r="B543" s="3">
        <f t="shared" si="39"/>
        <v>314</v>
      </c>
      <c r="C543"/>
      <c r="H543"/>
      <c r="K543"/>
    </row>
    <row r="544" spans="2:11" x14ac:dyDescent="0.3">
      <c r="B544" s="3">
        <f t="shared" si="39"/>
        <v>315</v>
      </c>
      <c r="C544"/>
      <c r="H544"/>
      <c r="K544"/>
    </row>
    <row r="545" spans="2:11" x14ac:dyDescent="0.3">
      <c r="B545" s="3">
        <f t="shared" si="39"/>
        <v>316</v>
      </c>
      <c r="C545"/>
      <c r="H545"/>
      <c r="K545"/>
    </row>
    <row r="546" spans="2:11" x14ac:dyDescent="0.3">
      <c r="B546" s="3">
        <f t="shared" si="39"/>
        <v>317</v>
      </c>
      <c r="C546"/>
      <c r="H546"/>
      <c r="K546"/>
    </row>
    <row r="547" spans="2:11" x14ac:dyDescent="0.3">
      <c r="B547" s="3">
        <f t="shared" si="39"/>
        <v>318</v>
      </c>
      <c r="C547"/>
      <c r="H547"/>
      <c r="K547"/>
    </row>
    <row r="548" spans="2:11" x14ac:dyDescent="0.3">
      <c r="B548" s="3">
        <f t="shared" si="39"/>
        <v>319</v>
      </c>
      <c r="C548"/>
      <c r="H548"/>
      <c r="K548"/>
    </row>
    <row r="549" spans="2:11" x14ac:dyDescent="0.3">
      <c r="B549" s="3">
        <f t="shared" si="39"/>
        <v>320</v>
      </c>
      <c r="C549"/>
      <c r="H549"/>
      <c r="K549"/>
    </row>
    <row r="550" spans="2:11" x14ac:dyDescent="0.3">
      <c r="B550" s="3">
        <f t="shared" si="39"/>
        <v>321</v>
      </c>
      <c r="C550"/>
      <c r="H550"/>
      <c r="K550"/>
    </row>
    <row r="551" spans="2:11" x14ac:dyDescent="0.3">
      <c r="B551" s="3">
        <f t="shared" si="39"/>
        <v>322</v>
      </c>
      <c r="C551"/>
      <c r="H551"/>
      <c r="K551"/>
    </row>
    <row r="552" spans="2:11" x14ac:dyDescent="0.3">
      <c r="B552" s="3">
        <f t="shared" ref="B552:B579" si="40">+B551+1</f>
        <v>323</v>
      </c>
      <c r="C552"/>
      <c r="H552"/>
      <c r="K552"/>
    </row>
    <row r="553" spans="2:11" x14ac:dyDescent="0.3">
      <c r="B553" s="3">
        <f t="shared" si="40"/>
        <v>324</v>
      </c>
      <c r="C553"/>
      <c r="H553"/>
      <c r="K553"/>
    </row>
    <row r="554" spans="2:11" x14ac:dyDescent="0.3">
      <c r="B554" s="3">
        <f t="shared" si="40"/>
        <v>325</v>
      </c>
      <c r="C554"/>
      <c r="H554"/>
      <c r="K554"/>
    </row>
    <row r="555" spans="2:11" x14ac:dyDescent="0.3">
      <c r="B555" s="3">
        <f t="shared" si="40"/>
        <v>326</v>
      </c>
      <c r="C555"/>
      <c r="H555"/>
      <c r="K555"/>
    </row>
    <row r="556" spans="2:11" x14ac:dyDescent="0.3">
      <c r="B556" s="3">
        <f t="shared" si="40"/>
        <v>327</v>
      </c>
      <c r="C556"/>
      <c r="H556"/>
      <c r="K556"/>
    </row>
    <row r="557" spans="2:11" x14ac:dyDescent="0.3">
      <c r="B557" s="3">
        <f t="shared" si="40"/>
        <v>328</v>
      </c>
      <c r="C557"/>
      <c r="H557"/>
      <c r="K557"/>
    </row>
    <row r="558" spans="2:11" x14ac:dyDescent="0.3">
      <c r="B558" s="3">
        <f t="shared" si="40"/>
        <v>329</v>
      </c>
      <c r="C558"/>
      <c r="H558"/>
      <c r="K558"/>
    </row>
    <row r="559" spans="2:11" x14ac:dyDescent="0.3">
      <c r="B559" s="3">
        <f t="shared" si="40"/>
        <v>330</v>
      </c>
      <c r="C559"/>
      <c r="H559"/>
      <c r="K559"/>
    </row>
    <row r="560" spans="2:11" x14ac:dyDescent="0.3">
      <c r="B560" s="3">
        <f t="shared" si="40"/>
        <v>331</v>
      </c>
      <c r="C560"/>
      <c r="H560"/>
      <c r="K560"/>
    </row>
    <row r="561" spans="2:11" x14ac:dyDescent="0.3">
      <c r="B561" s="3">
        <f t="shared" si="40"/>
        <v>332</v>
      </c>
      <c r="C561"/>
      <c r="H561"/>
      <c r="K561"/>
    </row>
    <row r="562" spans="2:11" x14ac:dyDescent="0.3">
      <c r="B562" s="3">
        <f t="shared" si="40"/>
        <v>333</v>
      </c>
      <c r="C562"/>
      <c r="H562"/>
      <c r="K562"/>
    </row>
    <row r="563" spans="2:11" x14ac:dyDescent="0.3">
      <c r="B563" s="3">
        <f t="shared" si="40"/>
        <v>334</v>
      </c>
      <c r="C563"/>
      <c r="H563"/>
      <c r="K563"/>
    </row>
    <row r="564" spans="2:11" x14ac:dyDescent="0.3">
      <c r="B564" s="3">
        <f t="shared" si="40"/>
        <v>335</v>
      </c>
      <c r="C564"/>
      <c r="H564"/>
      <c r="K564"/>
    </row>
    <row r="565" spans="2:11" x14ac:dyDescent="0.3">
      <c r="B565" s="3">
        <f t="shared" si="40"/>
        <v>336</v>
      </c>
      <c r="C565"/>
      <c r="H565"/>
      <c r="K565"/>
    </row>
    <row r="566" spans="2:11" x14ac:dyDescent="0.3">
      <c r="B566" s="3">
        <f t="shared" si="40"/>
        <v>337</v>
      </c>
      <c r="C566"/>
      <c r="H566"/>
      <c r="K566"/>
    </row>
    <row r="567" spans="2:11" x14ac:dyDescent="0.3">
      <c r="B567" s="3">
        <f t="shared" si="40"/>
        <v>338</v>
      </c>
      <c r="C567"/>
      <c r="H567"/>
      <c r="K567"/>
    </row>
    <row r="568" spans="2:11" x14ac:dyDescent="0.3">
      <c r="B568" s="3">
        <f t="shared" si="40"/>
        <v>339</v>
      </c>
      <c r="C568"/>
      <c r="H568"/>
      <c r="K568"/>
    </row>
    <row r="569" spans="2:11" x14ac:dyDescent="0.3">
      <c r="B569" s="3">
        <f t="shared" si="40"/>
        <v>340</v>
      </c>
      <c r="C569"/>
      <c r="H569"/>
      <c r="K569"/>
    </row>
    <row r="570" spans="2:11" x14ac:dyDescent="0.3">
      <c r="B570" s="3">
        <f t="shared" si="40"/>
        <v>341</v>
      </c>
      <c r="C570"/>
      <c r="H570"/>
      <c r="K570"/>
    </row>
    <row r="571" spans="2:11" x14ac:dyDescent="0.3">
      <c r="B571" s="3">
        <f t="shared" si="40"/>
        <v>342</v>
      </c>
      <c r="C571"/>
      <c r="H571"/>
      <c r="K571"/>
    </row>
    <row r="572" spans="2:11" x14ac:dyDescent="0.3">
      <c r="B572" s="3">
        <f t="shared" si="40"/>
        <v>343</v>
      </c>
      <c r="C572"/>
      <c r="H572"/>
      <c r="K572"/>
    </row>
    <row r="573" spans="2:11" x14ac:dyDescent="0.3">
      <c r="B573" s="3">
        <f t="shared" si="40"/>
        <v>344</v>
      </c>
      <c r="C573"/>
      <c r="H573"/>
      <c r="K573"/>
    </row>
    <row r="574" spans="2:11" x14ac:dyDescent="0.3">
      <c r="B574" s="3">
        <f t="shared" si="40"/>
        <v>345</v>
      </c>
      <c r="C574"/>
      <c r="H574"/>
      <c r="K574"/>
    </row>
    <row r="575" spans="2:11" x14ac:dyDescent="0.3">
      <c r="B575" s="3">
        <f t="shared" si="40"/>
        <v>346</v>
      </c>
      <c r="C575"/>
      <c r="H575"/>
      <c r="K575"/>
    </row>
    <row r="576" spans="2:11" x14ac:dyDescent="0.3">
      <c r="B576" s="3">
        <f t="shared" si="40"/>
        <v>347</v>
      </c>
      <c r="C576"/>
      <c r="H576"/>
      <c r="K576"/>
    </row>
    <row r="577" spans="2:11" x14ac:dyDescent="0.3">
      <c r="B577" s="3">
        <f t="shared" si="40"/>
        <v>348</v>
      </c>
      <c r="C577"/>
      <c r="H577"/>
      <c r="K577"/>
    </row>
    <row r="578" spans="2:11" x14ac:dyDescent="0.3">
      <c r="B578" s="3">
        <f t="shared" si="40"/>
        <v>349</v>
      </c>
      <c r="C578"/>
      <c r="H578"/>
      <c r="K578"/>
    </row>
    <row r="579" spans="2:11" x14ac:dyDescent="0.3">
      <c r="B579" s="3">
        <f t="shared" si="40"/>
        <v>350</v>
      </c>
      <c r="C579"/>
      <c r="H579"/>
      <c r="K579"/>
    </row>
    <row r="580" spans="2:11" x14ac:dyDescent="0.3">
      <c r="B580" s="3"/>
      <c r="C580"/>
      <c r="H580"/>
      <c r="K580"/>
    </row>
    <row r="581" spans="2:11" x14ac:dyDescent="0.3">
      <c r="B581" s="3"/>
      <c r="C581"/>
      <c r="H581"/>
      <c r="K581"/>
    </row>
    <row r="582" spans="2:11" x14ac:dyDescent="0.3">
      <c r="B582" s="3"/>
      <c r="C582"/>
      <c r="H582"/>
      <c r="K582"/>
    </row>
    <row r="583" spans="2:11" x14ac:dyDescent="0.3">
      <c r="B583" s="3"/>
      <c r="C583"/>
      <c r="H583"/>
      <c r="K583"/>
    </row>
    <row r="584" spans="2:11" x14ac:dyDescent="0.3">
      <c r="B584" s="3"/>
      <c r="C584"/>
      <c r="H584"/>
      <c r="K584"/>
    </row>
    <row r="585" spans="2:11" x14ac:dyDescent="0.3">
      <c r="B585" s="3"/>
      <c r="C585"/>
      <c r="H585"/>
      <c r="K585"/>
    </row>
    <row r="586" spans="2:11" x14ac:dyDescent="0.3">
      <c r="B586" s="3"/>
      <c r="C586"/>
      <c r="H586"/>
      <c r="K586"/>
    </row>
    <row r="587" spans="2:11" x14ac:dyDescent="0.3">
      <c r="B587" s="3"/>
      <c r="C587"/>
      <c r="H587"/>
      <c r="K587"/>
    </row>
    <row r="588" spans="2:11" x14ac:dyDescent="0.3">
      <c r="B588" s="3"/>
      <c r="C588"/>
      <c r="H588"/>
      <c r="K588"/>
    </row>
    <row r="589" spans="2:11" x14ac:dyDescent="0.3">
      <c r="B589" s="3"/>
      <c r="C589"/>
      <c r="H589"/>
      <c r="K589"/>
    </row>
    <row r="590" spans="2:11" x14ac:dyDescent="0.3">
      <c r="B590" s="3"/>
      <c r="C590"/>
      <c r="H590"/>
      <c r="K590"/>
    </row>
    <row r="591" spans="2:11" x14ac:dyDescent="0.3">
      <c r="B591" s="3"/>
      <c r="C591"/>
      <c r="H591"/>
      <c r="K591"/>
    </row>
    <row r="592" spans="2:11" x14ac:dyDescent="0.3">
      <c r="B592" s="3"/>
      <c r="C592"/>
      <c r="H592"/>
      <c r="K592"/>
    </row>
    <row r="593" spans="2:11" x14ac:dyDescent="0.3">
      <c r="B593" s="3"/>
      <c r="C593"/>
      <c r="H593"/>
      <c r="K593"/>
    </row>
    <row r="594" spans="2:11" x14ac:dyDescent="0.3">
      <c r="B594" s="3"/>
      <c r="C594"/>
      <c r="H594"/>
      <c r="K594"/>
    </row>
    <row r="595" spans="2:11" x14ac:dyDescent="0.3">
      <c r="B595" s="3"/>
      <c r="C595"/>
      <c r="H595"/>
      <c r="K595"/>
    </row>
    <row r="596" spans="2:11" x14ac:dyDescent="0.3">
      <c r="B596" s="3"/>
      <c r="C596"/>
      <c r="H596"/>
      <c r="K596"/>
    </row>
    <row r="597" spans="2:11" x14ac:dyDescent="0.3">
      <c r="B597" s="3"/>
      <c r="C597"/>
      <c r="H597"/>
      <c r="K597"/>
    </row>
    <row r="598" spans="2:11" x14ac:dyDescent="0.3">
      <c r="B598" s="3"/>
      <c r="C598"/>
      <c r="H598"/>
      <c r="K598"/>
    </row>
    <row r="599" spans="2:11" x14ac:dyDescent="0.3">
      <c r="B599" s="3"/>
      <c r="C599"/>
      <c r="H599"/>
      <c r="K599"/>
    </row>
    <row r="600" spans="2:11" x14ac:dyDescent="0.3">
      <c r="B600" s="3"/>
      <c r="C600"/>
      <c r="H600"/>
      <c r="K600"/>
    </row>
    <row r="601" spans="2:11" x14ac:dyDescent="0.3">
      <c r="B601" s="3"/>
      <c r="C601"/>
      <c r="H601"/>
      <c r="K601"/>
    </row>
    <row r="602" spans="2:11" x14ac:dyDescent="0.3">
      <c r="B602" s="3"/>
      <c r="C602"/>
      <c r="H602"/>
      <c r="K602"/>
    </row>
    <row r="603" spans="2:11" x14ac:dyDescent="0.3">
      <c r="B603" s="3"/>
      <c r="C603"/>
      <c r="H603"/>
      <c r="K603"/>
    </row>
    <row r="604" spans="2:11" x14ac:dyDescent="0.3">
      <c r="B604" s="3"/>
      <c r="C604"/>
      <c r="H604"/>
      <c r="K604"/>
    </row>
    <row r="605" spans="2:11" x14ac:dyDescent="0.3">
      <c r="B605" s="3"/>
      <c r="C605"/>
      <c r="H605"/>
      <c r="K605"/>
    </row>
    <row r="606" spans="2:11" x14ac:dyDescent="0.3">
      <c r="B606" s="3"/>
      <c r="C606"/>
      <c r="H606"/>
      <c r="K606"/>
    </row>
    <row r="607" spans="2:11" x14ac:dyDescent="0.3">
      <c r="B607" s="3"/>
      <c r="C607"/>
      <c r="H607"/>
      <c r="K607"/>
    </row>
    <row r="608" spans="2:11" x14ac:dyDescent="0.3">
      <c r="B608" s="3"/>
      <c r="C608"/>
      <c r="H608"/>
      <c r="K608"/>
    </row>
    <row r="609" spans="2:11" x14ac:dyDescent="0.3">
      <c r="B609" s="3"/>
      <c r="C609"/>
      <c r="H609"/>
      <c r="K609"/>
    </row>
    <row r="610" spans="2:11" x14ac:dyDescent="0.3">
      <c r="B610" s="3"/>
      <c r="C610"/>
      <c r="H610"/>
      <c r="K610"/>
    </row>
    <row r="611" spans="2:11" x14ac:dyDescent="0.3">
      <c r="B611" s="3"/>
      <c r="C611"/>
      <c r="H611"/>
      <c r="K611"/>
    </row>
    <row r="612" spans="2:11" x14ac:dyDescent="0.3">
      <c r="B612" s="3"/>
      <c r="C612"/>
      <c r="H612"/>
      <c r="K612"/>
    </row>
    <row r="613" spans="2:11" x14ac:dyDescent="0.3">
      <c r="B613" s="3"/>
      <c r="C613"/>
      <c r="H613"/>
      <c r="K613"/>
    </row>
    <row r="614" spans="2:11" x14ac:dyDescent="0.3">
      <c r="B614" s="3"/>
      <c r="C614"/>
      <c r="H614"/>
      <c r="K614"/>
    </row>
    <row r="615" spans="2:11" x14ac:dyDescent="0.3">
      <c r="B615" s="3"/>
      <c r="C615"/>
      <c r="H615"/>
      <c r="K615"/>
    </row>
    <row r="616" spans="2:11" x14ac:dyDescent="0.3">
      <c r="B616" s="3"/>
      <c r="C616"/>
      <c r="H616"/>
      <c r="K616"/>
    </row>
    <row r="617" spans="2:11" x14ac:dyDescent="0.3">
      <c r="B617" s="3"/>
      <c r="C617"/>
      <c r="H617"/>
      <c r="K617"/>
    </row>
    <row r="618" spans="2:11" x14ac:dyDescent="0.3">
      <c r="B618" s="3"/>
      <c r="C618"/>
      <c r="H618"/>
      <c r="K618"/>
    </row>
    <row r="619" spans="2:11" x14ac:dyDescent="0.3">
      <c r="B619" s="3"/>
      <c r="C619"/>
      <c r="H619"/>
      <c r="K619"/>
    </row>
    <row r="620" spans="2:11" x14ac:dyDescent="0.3">
      <c r="B620" s="3"/>
      <c r="C620"/>
      <c r="H620"/>
      <c r="K620"/>
    </row>
    <row r="621" spans="2:11" x14ac:dyDescent="0.3">
      <c r="B621" s="3"/>
      <c r="C621"/>
      <c r="H621"/>
      <c r="K621"/>
    </row>
    <row r="622" spans="2:11" x14ac:dyDescent="0.3">
      <c r="B622" s="3"/>
      <c r="C622"/>
      <c r="H622"/>
      <c r="K622"/>
    </row>
    <row r="623" spans="2:11" x14ac:dyDescent="0.3">
      <c r="B623" s="3"/>
      <c r="C623"/>
      <c r="H623"/>
      <c r="K623"/>
    </row>
    <row r="624" spans="2:11" x14ac:dyDescent="0.3">
      <c r="B624" s="3"/>
      <c r="C624"/>
      <c r="H624"/>
      <c r="K624"/>
    </row>
    <row r="625" spans="2:11" x14ac:dyDescent="0.3">
      <c r="B625" s="3"/>
      <c r="C625"/>
      <c r="H625"/>
      <c r="K625"/>
    </row>
    <row r="626" spans="2:11" x14ac:dyDescent="0.3">
      <c r="B626" s="3"/>
      <c r="C626"/>
      <c r="H626"/>
      <c r="K626"/>
    </row>
    <row r="627" spans="2:11" x14ac:dyDescent="0.3">
      <c r="B627" s="3"/>
      <c r="C627"/>
      <c r="H627"/>
      <c r="K627"/>
    </row>
    <row r="628" spans="2:11" x14ac:dyDescent="0.3">
      <c r="B628" s="3"/>
      <c r="C628"/>
      <c r="H628"/>
      <c r="K628"/>
    </row>
    <row r="629" spans="2:11" x14ac:dyDescent="0.3">
      <c r="B629" s="3"/>
      <c r="C629"/>
      <c r="H629"/>
      <c r="K629"/>
    </row>
    <row r="630" spans="2:11" x14ac:dyDescent="0.3">
      <c r="B630" s="3"/>
      <c r="C630"/>
      <c r="H630"/>
      <c r="K630"/>
    </row>
    <row r="631" spans="2:11" x14ac:dyDescent="0.3">
      <c r="B631" s="3"/>
      <c r="C631"/>
      <c r="H631"/>
      <c r="K631"/>
    </row>
    <row r="632" spans="2:11" x14ac:dyDescent="0.3">
      <c r="B632" s="3"/>
      <c r="C632"/>
      <c r="H632"/>
      <c r="K632"/>
    </row>
    <row r="633" spans="2:11" x14ac:dyDescent="0.3">
      <c r="B633" s="3"/>
      <c r="C633"/>
      <c r="H633"/>
      <c r="K633"/>
    </row>
    <row r="634" spans="2:11" x14ac:dyDescent="0.3">
      <c r="B634" s="3"/>
      <c r="C634"/>
      <c r="H634"/>
      <c r="K634"/>
    </row>
    <row r="635" spans="2:11" x14ac:dyDescent="0.3">
      <c r="B635" s="3"/>
      <c r="C635"/>
      <c r="H635"/>
      <c r="K635"/>
    </row>
    <row r="636" spans="2:11" x14ac:dyDescent="0.3">
      <c r="B636" s="3"/>
      <c r="C636"/>
      <c r="H636"/>
      <c r="K636"/>
    </row>
    <row r="637" spans="2:11" x14ac:dyDescent="0.3">
      <c r="B637" s="3"/>
      <c r="C637"/>
      <c r="H637"/>
      <c r="K637"/>
    </row>
    <row r="638" spans="2:11" x14ac:dyDescent="0.3">
      <c r="B638" s="3"/>
      <c r="C638"/>
      <c r="H638"/>
      <c r="K638"/>
    </row>
    <row r="639" spans="2:11" x14ac:dyDescent="0.3">
      <c r="B639" s="3"/>
      <c r="C639"/>
      <c r="H639"/>
      <c r="K639"/>
    </row>
    <row r="640" spans="2:11" x14ac:dyDescent="0.3">
      <c r="B640" s="3"/>
      <c r="C640"/>
      <c r="H640"/>
      <c r="K640"/>
    </row>
    <row r="641" spans="2:11" x14ac:dyDescent="0.3">
      <c r="B641" s="3"/>
      <c r="C641"/>
      <c r="H641"/>
      <c r="K641"/>
    </row>
    <row r="642" spans="2:11" x14ac:dyDescent="0.3">
      <c r="B642" s="3"/>
      <c r="C642"/>
      <c r="H642"/>
      <c r="K642"/>
    </row>
    <row r="643" spans="2:11" x14ac:dyDescent="0.3">
      <c r="B643" s="3"/>
      <c r="C643"/>
      <c r="H643"/>
      <c r="K643"/>
    </row>
    <row r="644" spans="2:11" x14ac:dyDescent="0.3">
      <c r="B644" s="3"/>
      <c r="C644"/>
      <c r="H644"/>
      <c r="K644"/>
    </row>
    <row r="645" spans="2:11" x14ac:dyDescent="0.3">
      <c r="B645" s="3"/>
      <c r="C645"/>
      <c r="H645"/>
      <c r="K645"/>
    </row>
    <row r="646" spans="2:11" x14ac:dyDescent="0.3">
      <c r="B646" s="3"/>
      <c r="C646"/>
      <c r="H646"/>
      <c r="K646"/>
    </row>
    <row r="647" spans="2:11" x14ac:dyDescent="0.3">
      <c r="B647" s="3"/>
      <c r="C647"/>
      <c r="H647"/>
      <c r="K647"/>
    </row>
    <row r="648" spans="2:11" x14ac:dyDescent="0.3">
      <c r="B648" s="3"/>
      <c r="C648"/>
      <c r="H648"/>
      <c r="K648"/>
    </row>
    <row r="649" spans="2:11" x14ac:dyDescent="0.3">
      <c r="B649" s="3"/>
      <c r="C649"/>
      <c r="H649"/>
      <c r="K649"/>
    </row>
    <row r="650" spans="2:11" x14ac:dyDescent="0.3">
      <c r="B650" s="3"/>
      <c r="C650"/>
      <c r="H650"/>
      <c r="K650"/>
    </row>
    <row r="651" spans="2:11" x14ac:dyDescent="0.3">
      <c r="B651" s="3"/>
      <c r="C651"/>
      <c r="H651"/>
      <c r="K651"/>
    </row>
    <row r="652" spans="2:11" x14ac:dyDescent="0.3">
      <c r="B652" s="3"/>
      <c r="C652"/>
      <c r="H652"/>
      <c r="K652"/>
    </row>
    <row r="653" spans="2:11" x14ac:dyDescent="0.3">
      <c r="B653" s="3"/>
      <c r="C653"/>
      <c r="H653"/>
      <c r="K653"/>
    </row>
    <row r="654" spans="2:11" x14ac:dyDescent="0.3">
      <c r="B654" s="3"/>
      <c r="C654"/>
      <c r="H654"/>
      <c r="K654"/>
    </row>
    <row r="655" spans="2:11" x14ac:dyDescent="0.3">
      <c r="B655" s="3"/>
      <c r="C655"/>
      <c r="H655"/>
      <c r="K655"/>
    </row>
    <row r="656" spans="2:11" x14ac:dyDescent="0.3">
      <c r="B656" s="3"/>
      <c r="C656"/>
      <c r="H656"/>
      <c r="K656"/>
    </row>
    <row r="657" spans="2:11" x14ac:dyDescent="0.3">
      <c r="B657" s="3"/>
      <c r="C657"/>
      <c r="H657"/>
      <c r="K657"/>
    </row>
    <row r="658" spans="2:11" x14ac:dyDescent="0.3">
      <c r="B658" s="3"/>
      <c r="C658"/>
      <c r="H658"/>
      <c r="K658"/>
    </row>
    <row r="659" spans="2:11" x14ac:dyDescent="0.3">
      <c r="B659" s="3"/>
      <c r="C659"/>
      <c r="H659"/>
      <c r="K659"/>
    </row>
    <row r="660" spans="2:11" x14ac:dyDescent="0.3">
      <c r="B660" s="3"/>
      <c r="C660"/>
      <c r="H660"/>
      <c r="K660"/>
    </row>
    <row r="661" spans="2:11" x14ac:dyDescent="0.3">
      <c r="B661" s="3"/>
      <c r="C661"/>
      <c r="H661"/>
      <c r="K661"/>
    </row>
    <row r="662" spans="2:11" x14ac:dyDescent="0.3">
      <c r="B662" s="3"/>
      <c r="C662"/>
      <c r="H662"/>
      <c r="K662"/>
    </row>
    <row r="663" spans="2:11" x14ac:dyDescent="0.3">
      <c r="B663" s="3"/>
      <c r="C663"/>
      <c r="H663"/>
      <c r="K663"/>
    </row>
    <row r="664" spans="2:11" x14ac:dyDescent="0.3">
      <c r="B664" s="3"/>
      <c r="C664"/>
      <c r="H664"/>
      <c r="K664"/>
    </row>
    <row r="665" spans="2:11" x14ac:dyDescent="0.3">
      <c r="B665" s="3"/>
      <c r="C665"/>
      <c r="H665"/>
      <c r="K665"/>
    </row>
    <row r="666" spans="2:11" x14ac:dyDescent="0.3">
      <c r="B666" s="3"/>
      <c r="C666"/>
      <c r="H666"/>
      <c r="K666"/>
    </row>
    <row r="667" spans="2:11" x14ac:dyDescent="0.3">
      <c r="B667" s="3"/>
      <c r="C667"/>
      <c r="H667"/>
      <c r="K667"/>
    </row>
    <row r="668" spans="2:11" x14ac:dyDescent="0.3">
      <c r="B668" s="3"/>
      <c r="C668"/>
      <c r="H668"/>
      <c r="K668"/>
    </row>
    <row r="669" spans="2:11" x14ac:dyDescent="0.3">
      <c r="B669" s="3"/>
      <c r="C669"/>
      <c r="H669"/>
      <c r="K669"/>
    </row>
    <row r="670" spans="2:11" x14ac:dyDescent="0.3">
      <c r="B670" s="3"/>
      <c r="C670"/>
      <c r="H670"/>
      <c r="K670"/>
    </row>
    <row r="671" spans="2:11" x14ac:dyDescent="0.3">
      <c r="B671" s="3"/>
      <c r="C671"/>
      <c r="H671"/>
      <c r="K671"/>
    </row>
    <row r="672" spans="2:11" x14ac:dyDescent="0.3">
      <c r="B672" s="3"/>
      <c r="C672"/>
      <c r="H672"/>
      <c r="K672"/>
    </row>
    <row r="673" spans="2:11" x14ac:dyDescent="0.3">
      <c r="B673" s="3"/>
      <c r="C673"/>
      <c r="H673"/>
      <c r="K673"/>
    </row>
    <row r="674" spans="2:11" x14ac:dyDescent="0.3">
      <c r="B674" s="3"/>
      <c r="C674"/>
      <c r="H674"/>
      <c r="K674"/>
    </row>
    <row r="675" spans="2:11" x14ac:dyDescent="0.3">
      <c r="B675" s="3"/>
      <c r="C675"/>
      <c r="H675"/>
      <c r="K675"/>
    </row>
    <row r="676" spans="2:11" x14ac:dyDescent="0.3">
      <c r="B676" s="3"/>
      <c r="C676"/>
      <c r="H676"/>
      <c r="K676"/>
    </row>
    <row r="677" spans="2:11" x14ac:dyDescent="0.3">
      <c r="B677" s="3"/>
      <c r="C677"/>
      <c r="H677"/>
      <c r="K677"/>
    </row>
    <row r="678" spans="2:11" x14ac:dyDescent="0.3">
      <c r="B678" s="3"/>
      <c r="C678"/>
      <c r="H678"/>
      <c r="K678"/>
    </row>
    <row r="679" spans="2:11" x14ac:dyDescent="0.3">
      <c r="B679" s="3"/>
      <c r="C679"/>
      <c r="H679"/>
      <c r="K679"/>
    </row>
    <row r="680" spans="2:11" x14ac:dyDescent="0.3">
      <c r="B680" s="3"/>
      <c r="C680"/>
      <c r="H680"/>
      <c r="K680"/>
    </row>
    <row r="681" spans="2:11" x14ac:dyDescent="0.3">
      <c r="B681" s="3"/>
      <c r="C681"/>
      <c r="H681"/>
      <c r="K681"/>
    </row>
    <row r="682" spans="2:11" x14ac:dyDescent="0.3">
      <c r="B682" s="3"/>
      <c r="C682"/>
      <c r="H682"/>
      <c r="K682"/>
    </row>
    <row r="683" spans="2:11" x14ac:dyDescent="0.3">
      <c r="B683" s="3"/>
      <c r="C683"/>
      <c r="H683"/>
      <c r="K683"/>
    </row>
    <row r="684" spans="2:11" x14ac:dyDescent="0.3">
      <c r="B684" s="3"/>
      <c r="C684"/>
      <c r="H684"/>
      <c r="K684"/>
    </row>
    <row r="685" spans="2:11" x14ac:dyDescent="0.3">
      <c r="B685" s="3"/>
      <c r="C685"/>
      <c r="H685"/>
      <c r="K685"/>
    </row>
    <row r="686" spans="2:11" x14ac:dyDescent="0.3">
      <c r="B686" s="3"/>
      <c r="C686"/>
      <c r="H686"/>
      <c r="K686"/>
    </row>
    <row r="687" spans="2:11" x14ac:dyDescent="0.3">
      <c r="B687" s="3"/>
      <c r="C687"/>
      <c r="H687"/>
      <c r="K687"/>
    </row>
    <row r="688" spans="2:11" x14ac:dyDescent="0.3">
      <c r="B688" s="3"/>
      <c r="C688"/>
      <c r="H688"/>
      <c r="K688"/>
    </row>
    <row r="689" spans="2:11" x14ac:dyDescent="0.3">
      <c r="B689" s="3"/>
      <c r="C689"/>
      <c r="H689"/>
      <c r="K689"/>
    </row>
    <row r="690" spans="2:11" x14ac:dyDescent="0.3">
      <c r="B690" s="3"/>
      <c r="C690"/>
      <c r="H690"/>
      <c r="K690"/>
    </row>
    <row r="691" spans="2:11" x14ac:dyDescent="0.3">
      <c r="B691" s="3"/>
      <c r="C691"/>
      <c r="H691"/>
      <c r="K691"/>
    </row>
    <row r="692" spans="2:11" x14ac:dyDescent="0.3">
      <c r="B692" s="3"/>
      <c r="C692"/>
      <c r="H692"/>
      <c r="K692"/>
    </row>
    <row r="693" spans="2:11" x14ac:dyDescent="0.3">
      <c r="B693" s="3"/>
      <c r="C693"/>
      <c r="H693"/>
      <c r="K693"/>
    </row>
    <row r="694" spans="2:11" x14ac:dyDescent="0.3">
      <c r="B694" s="3"/>
      <c r="C694"/>
      <c r="H694"/>
      <c r="K694"/>
    </row>
    <row r="695" spans="2:11" x14ac:dyDescent="0.3">
      <c r="B695" s="3"/>
      <c r="C695"/>
      <c r="H695"/>
      <c r="K695"/>
    </row>
    <row r="696" spans="2:11" x14ac:dyDescent="0.3">
      <c r="B696" s="3"/>
      <c r="C696"/>
      <c r="H696"/>
      <c r="K696"/>
    </row>
    <row r="697" spans="2:11" x14ac:dyDescent="0.3">
      <c r="B697" s="3"/>
      <c r="C697"/>
      <c r="H697"/>
      <c r="K697"/>
    </row>
    <row r="698" spans="2:11" x14ac:dyDescent="0.3">
      <c r="B698" s="3"/>
      <c r="C698"/>
      <c r="H698"/>
      <c r="K698"/>
    </row>
    <row r="699" spans="2:11" x14ac:dyDescent="0.3">
      <c r="B699" s="3"/>
      <c r="C699"/>
      <c r="H699"/>
      <c r="K699"/>
    </row>
    <row r="700" spans="2:11" x14ac:dyDescent="0.3">
      <c r="B700" s="3"/>
      <c r="C700"/>
      <c r="H700"/>
      <c r="K700"/>
    </row>
    <row r="701" spans="2:11" x14ac:dyDescent="0.3">
      <c r="B701" s="3"/>
      <c r="C701"/>
      <c r="H701"/>
      <c r="K701"/>
    </row>
    <row r="702" spans="2:11" x14ac:dyDescent="0.3">
      <c r="B702" s="3"/>
      <c r="C702"/>
      <c r="H702"/>
      <c r="K702"/>
    </row>
    <row r="703" spans="2:11" x14ac:dyDescent="0.3">
      <c r="B703" s="3"/>
      <c r="C703"/>
      <c r="H703"/>
      <c r="K703"/>
    </row>
    <row r="704" spans="2:11" x14ac:dyDescent="0.3">
      <c r="B704" s="3"/>
      <c r="C704"/>
      <c r="H704"/>
      <c r="K704"/>
    </row>
    <row r="705" spans="2:11" x14ac:dyDescent="0.3">
      <c r="B705" s="3"/>
      <c r="C705"/>
      <c r="H705"/>
      <c r="K705"/>
    </row>
    <row r="706" spans="2:11" x14ac:dyDescent="0.3">
      <c r="B706" s="3"/>
      <c r="C706"/>
      <c r="H706"/>
      <c r="K706"/>
    </row>
    <row r="707" spans="2:11" x14ac:dyDescent="0.3">
      <c r="B707" s="3"/>
      <c r="C707"/>
      <c r="H707"/>
      <c r="K707"/>
    </row>
    <row r="708" spans="2:11" x14ac:dyDescent="0.3">
      <c r="B708" s="3"/>
      <c r="C708"/>
      <c r="H708"/>
      <c r="K708"/>
    </row>
    <row r="709" spans="2:11" x14ac:dyDescent="0.3">
      <c r="B709" s="3"/>
      <c r="C709"/>
      <c r="H709"/>
      <c r="K709"/>
    </row>
    <row r="710" spans="2:11" x14ac:dyDescent="0.3">
      <c r="B710" s="3"/>
      <c r="C710"/>
      <c r="H710"/>
      <c r="K710"/>
    </row>
    <row r="711" spans="2:11" x14ac:dyDescent="0.3">
      <c r="B711" s="3"/>
      <c r="C711"/>
      <c r="H711"/>
      <c r="K711"/>
    </row>
    <row r="712" spans="2:11" x14ac:dyDescent="0.3">
      <c r="B712" s="3"/>
      <c r="C712"/>
      <c r="H712"/>
      <c r="K712"/>
    </row>
    <row r="713" spans="2:11" x14ac:dyDescent="0.3">
      <c r="B713" s="3"/>
      <c r="C713"/>
      <c r="H713"/>
      <c r="K713"/>
    </row>
    <row r="714" spans="2:11" x14ac:dyDescent="0.3">
      <c r="B714" s="3"/>
      <c r="C714"/>
      <c r="H714"/>
      <c r="K714"/>
    </row>
    <row r="715" spans="2:11" x14ac:dyDescent="0.3">
      <c r="B715" s="3"/>
      <c r="C715"/>
      <c r="H715"/>
      <c r="K715"/>
    </row>
    <row r="716" spans="2:11" x14ac:dyDescent="0.3">
      <c r="B716" s="3"/>
      <c r="C716"/>
      <c r="H716"/>
      <c r="K716"/>
    </row>
    <row r="717" spans="2:11" x14ac:dyDescent="0.3">
      <c r="B717" s="3"/>
      <c r="C717"/>
      <c r="H717"/>
      <c r="K717"/>
    </row>
    <row r="718" spans="2:11" x14ac:dyDescent="0.3">
      <c r="B718" s="3"/>
      <c r="C718"/>
      <c r="H718"/>
      <c r="K718"/>
    </row>
    <row r="719" spans="2:11" x14ac:dyDescent="0.3">
      <c r="B719" s="3"/>
      <c r="C719"/>
      <c r="H719"/>
      <c r="K719"/>
    </row>
    <row r="720" spans="2:11" x14ac:dyDescent="0.3">
      <c r="B720" s="3"/>
      <c r="C720"/>
      <c r="H720"/>
      <c r="K720"/>
    </row>
    <row r="721" spans="2:11" x14ac:dyDescent="0.3">
      <c r="B721" s="3"/>
      <c r="C721"/>
      <c r="H721"/>
      <c r="K721"/>
    </row>
    <row r="722" spans="2:11" x14ac:dyDescent="0.3">
      <c r="B722" s="3"/>
      <c r="C722"/>
      <c r="H722"/>
      <c r="K722"/>
    </row>
    <row r="723" spans="2:11" x14ac:dyDescent="0.3">
      <c r="B723" s="3"/>
      <c r="C723"/>
      <c r="H723"/>
      <c r="K723"/>
    </row>
    <row r="724" spans="2:11" x14ac:dyDescent="0.3">
      <c r="B724" s="3"/>
      <c r="C724"/>
      <c r="H724"/>
      <c r="K724"/>
    </row>
    <row r="725" spans="2:11" x14ac:dyDescent="0.3">
      <c r="B725" s="3"/>
      <c r="C725"/>
      <c r="H725"/>
      <c r="K725"/>
    </row>
    <row r="726" spans="2:11" x14ac:dyDescent="0.3">
      <c r="B726" s="3"/>
      <c r="C726"/>
      <c r="H726"/>
      <c r="K726"/>
    </row>
    <row r="727" spans="2:11" x14ac:dyDescent="0.3">
      <c r="B727" s="3"/>
      <c r="C727"/>
      <c r="H727"/>
      <c r="K727"/>
    </row>
    <row r="728" spans="2:11" x14ac:dyDescent="0.3">
      <c r="B728" s="3"/>
      <c r="C728"/>
      <c r="H728"/>
      <c r="K728"/>
    </row>
    <row r="729" spans="2:11" x14ac:dyDescent="0.3">
      <c r="B729" s="3"/>
      <c r="C729"/>
      <c r="H729"/>
      <c r="K729"/>
    </row>
    <row r="730" spans="2:11" x14ac:dyDescent="0.3">
      <c r="B730" s="3"/>
      <c r="C730"/>
      <c r="H730"/>
      <c r="K730"/>
    </row>
    <row r="731" spans="2:11" x14ac:dyDescent="0.3">
      <c r="B731" s="3"/>
      <c r="C731"/>
      <c r="H731"/>
      <c r="K731"/>
    </row>
    <row r="732" spans="2:11" x14ac:dyDescent="0.3">
      <c r="B732" s="3"/>
      <c r="C732"/>
      <c r="H732"/>
      <c r="K732"/>
    </row>
    <row r="733" spans="2:11" x14ac:dyDescent="0.3">
      <c r="B733" s="3"/>
      <c r="C733"/>
      <c r="H733"/>
      <c r="K733"/>
    </row>
    <row r="734" spans="2:11" x14ac:dyDescent="0.3">
      <c r="B734" s="3"/>
      <c r="C734"/>
      <c r="H734"/>
      <c r="K734"/>
    </row>
    <row r="735" spans="2:11" x14ac:dyDescent="0.3">
      <c r="B735" s="3"/>
      <c r="C735"/>
      <c r="H735"/>
      <c r="K735"/>
    </row>
    <row r="736" spans="2:11" x14ac:dyDescent="0.3">
      <c r="B736" s="3"/>
      <c r="C736"/>
      <c r="H736"/>
      <c r="K736"/>
    </row>
    <row r="737" spans="2:11" x14ac:dyDescent="0.3">
      <c r="B737" s="3"/>
      <c r="C737"/>
      <c r="H737"/>
      <c r="K737"/>
    </row>
    <row r="738" spans="2:11" x14ac:dyDescent="0.3">
      <c r="B738" s="3"/>
      <c r="C738"/>
      <c r="H738"/>
      <c r="K738"/>
    </row>
    <row r="739" spans="2:11" x14ac:dyDescent="0.3">
      <c r="B739" s="3"/>
      <c r="C739"/>
      <c r="H739"/>
      <c r="K739"/>
    </row>
    <row r="740" spans="2:11" x14ac:dyDescent="0.3">
      <c r="B740" s="3"/>
      <c r="C740"/>
      <c r="H740"/>
      <c r="K740"/>
    </row>
    <row r="741" spans="2:11" x14ac:dyDescent="0.3">
      <c r="B741" s="3"/>
      <c r="C741"/>
      <c r="H741"/>
      <c r="K741"/>
    </row>
    <row r="742" spans="2:11" x14ac:dyDescent="0.3">
      <c r="B742" s="3"/>
      <c r="C742"/>
      <c r="H742"/>
      <c r="K742"/>
    </row>
    <row r="743" spans="2:11" x14ac:dyDescent="0.3">
      <c r="B743" s="3"/>
      <c r="C743"/>
      <c r="H743"/>
      <c r="K743"/>
    </row>
    <row r="744" spans="2:11" x14ac:dyDescent="0.3">
      <c r="B744" s="3"/>
      <c r="C744"/>
      <c r="H744"/>
      <c r="K744"/>
    </row>
    <row r="745" spans="2:11" x14ac:dyDescent="0.3">
      <c r="B745" s="3"/>
      <c r="C745"/>
      <c r="H745"/>
      <c r="K745"/>
    </row>
    <row r="746" spans="2:11" x14ac:dyDescent="0.3">
      <c r="B746" s="3"/>
      <c r="C746"/>
      <c r="H746"/>
      <c r="K746"/>
    </row>
    <row r="747" spans="2:11" x14ac:dyDescent="0.3">
      <c r="B747" s="3"/>
      <c r="C747"/>
      <c r="H747"/>
      <c r="K747"/>
    </row>
    <row r="748" spans="2:11" x14ac:dyDescent="0.3">
      <c r="B748" s="3"/>
      <c r="C748"/>
      <c r="H748"/>
      <c r="K748"/>
    </row>
    <row r="749" spans="2:11" x14ac:dyDescent="0.3">
      <c r="B749" s="3"/>
      <c r="C749"/>
      <c r="H749"/>
      <c r="K749"/>
    </row>
    <row r="750" spans="2:11" x14ac:dyDescent="0.3">
      <c r="B750" s="3"/>
      <c r="C750"/>
      <c r="H750"/>
      <c r="K750"/>
    </row>
    <row r="751" spans="2:11" x14ac:dyDescent="0.3">
      <c r="B751" s="3"/>
      <c r="C751"/>
      <c r="H751"/>
      <c r="K751"/>
    </row>
    <row r="752" spans="2:11" x14ac:dyDescent="0.3">
      <c r="B752" s="3"/>
      <c r="C752"/>
      <c r="H752"/>
      <c r="K752"/>
    </row>
    <row r="753" spans="2:11" x14ac:dyDescent="0.3">
      <c r="B753" s="3"/>
      <c r="C753"/>
      <c r="H753"/>
      <c r="K753"/>
    </row>
    <row r="754" spans="2:11" x14ac:dyDescent="0.3">
      <c r="B754" s="3"/>
      <c r="C754"/>
      <c r="H754"/>
      <c r="K754"/>
    </row>
    <row r="755" spans="2:11" x14ac:dyDescent="0.3">
      <c r="B755" s="3"/>
      <c r="C755"/>
      <c r="H755"/>
      <c r="K755"/>
    </row>
    <row r="756" spans="2:11" x14ac:dyDescent="0.3">
      <c r="B756" s="3"/>
      <c r="C756"/>
      <c r="H756"/>
      <c r="K756"/>
    </row>
    <row r="757" spans="2:11" x14ac:dyDescent="0.3">
      <c r="B757" s="3"/>
      <c r="C757"/>
      <c r="H757"/>
      <c r="K757"/>
    </row>
    <row r="758" spans="2:11" x14ac:dyDescent="0.3">
      <c r="B758" s="3"/>
      <c r="C758"/>
      <c r="H758"/>
      <c r="K758"/>
    </row>
    <row r="759" spans="2:11" x14ac:dyDescent="0.3">
      <c r="B759" s="3"/>
      <c r="C759"/>
      <c r="H759"/>
      <c r="K759"/>
    </row>
    <row r="760" spans="2:11" x14ac:dyDescent="0.3">
      <c r="B760" s="3"/>
      <c r="C760"/>
      <c r="H760"/>
      <c r="K760"/>
    </row>
    <row r="761" spans="2:11" x14ac:dyDescent="0.3">
      <c r="B761" s="3"/>
      <c r="C761"/>
      <c r="H761"/>
      <c r="K761"/>
    </row>
    <row r="762" spans="2:11" x14ac:dyDescent="0.3">
      <c r="B762" s="3"/>
      <c r="C762"/>
      <c r="H762"/>
      <c r="K762"/>
    </row>
    <row r="763" spans="2:11" x14ac:dyDescent="0.3">
      <c r="B763" s="3"/>
      <c r="C763"/>
      <c r="H763"/>
      <c r="K763"/>
    </row>
    <row r="764" spans="2:11" x14ac:dyDescent="0.3">
      <c r="B764" s="3"/>
      <c r="C764"/>
      <c r="H764"/>
      <c r="K764"/>
    </row>
    <row r="765" spans="2:11" x14ac:dyDescent="0.3">
      <c r="B765" s="3"/>
      <c r="C765"/>
      <c r="H765"/>
      <c r="K765"/>
    </row>
    <row r="766" spans="2:11" x14ac:dyDescent="0.3">
      <c r="B766" s="3"/>
      <c r="C766"/>
      <c r="H766"/>
      <c r="K766"/>
    </row>
    <row r="767" spans="2:11" x14ac:dyDescent="0.3">
      <c r="B767" s="3"/>
      <c r="C767"/>
      <c r="H767"/>
      <c r="K767"/>
    </row>
    <row r="768" spans="2:11" x14ac:dyDescent="0.3">
      <c r="B768" s="3"/>
      <c r="C768"/>
      <c r="H768"/>
      <c r="K768"/>
    </row>
    <row r="769" spans="2:11" x14ac:dyDescent="0.3">
      <c r="B769" s="3"/>
      <c r="C769"/>
      <c r="H769"/>
      <c r="K769"/>
    </row>
    <row r="770" spans="2:11" x14ac:dyDescent="0.3">
      <c r="B770" s="3"/>
      <c r="C770"/>
      <c r="H770"/>
      <c r="K770"/>
    </row>
    <row r="771" spans="2:11" x14ac:dyDescent="0.3">
      <c r="B771" s="3"/>
      <c r="C771"/>
      <c r="H771"/>
      <c r="K771"/>
    </row>
    <row r="772" spans="2:11" x14ac:dyDescent="0.3">
      <c r="B772" s="3"/>
      <c r="C772"/>
      <c r="H772"/>
      <c r="K772"/>
    </row>
    <row r="773" spans="2:11" x14ac:dyDescent="0.3">
      <c r="B773" s="3"/>
      <c r="C773"/>
      <c r="H773"/>
      <c r="K773"/>
    </row>
    <row r="774" spans="2:11" x14ac:dyDescent="0.3">
      <c r="B774" s="3"/>
      <c r="C774"/>
      <c r="H774"/>
      <c r="K774"/>
    </row>
    <row r="775" spans="2:11" x14ac:dyDescent="0.3">
      <c r="B775" s="3"/>
      <c r="C775"/>
      <c r="H775"/>
      <c r="K775"/>
    </row>
    <row r="776" spans="2:11" x14ac:dyDescent="0.3">
      <c r="B776" s="3"/>
      <c r="C776"/>
      <c r="H776"/>
      <c r="K776"/>
    </row>
    <row r="777" spans="2:11" x14ac:dyDescent="0.3">
      <c r="B777" s="3"/>
      <c r="C777"/>
      <c r="H777"/>
      <c r="K777"/>
    </row>
    <row r="778" spans="2:11" x14ac:dyDescent="0.3">
      <c r="B778" s="3"/>
      <c r="C778"/>
      <c r="H778"/>
      <c r="K778"/>
    </row>
    <row r="779" spans="2:11" x14ac:dyDescent="0.3">
      <c r="B779" s="3"/>
      <c r="C779"/>
      <c r="H779"/>
      <c r="K779"/>
    </row>
    <row r="780" spans="2:11" x14ac:dyDescent="0.3">
      <c r="B780" s="3"/>
      <c r="C780"/>
      <c r="H780"/>
      <c r="K780"/>
    </row>
    <row r="781" spans="2:11" x14ac:dyDescent="0.3">
      <c r="B781" s="3"/>
      <c r="C781"/>
      <c r="H781"/>
      <c r="K781"/>
    </row>
    <row r="782" spans="2:11" x14ac:dyDescent="0.3">
      <c r="B782" s="3"/>
      <c r="C782"/>
      <c r="H782"/>
      <c r="K782"/>
    </row>
    <row r="783" spans="2:11" x14ac:dyDescent="0.3">
      <c r="B783" s="3"/>
      <c r="C783"/>
      <c r="H783"/>
      <c r="K783"/>
    </row>
    <row r="784" spans="2:11" x14ac:dyDescent="0.3">
      <c r="B784" s="3"/>
      <c r="C784"/>
      <c r="H784"/>
      <c r="K784"/>
    </row>
    <row r="785" spans="2:11" x14ac:dyDescent="0.3">
      <c r="B785" s="3"/>
      <c r="C785"/>
      <c r="H785"/>
      <c r="K785"/>
    </row>
    <row r="786" spans="2:11" x14ac:dyDescent="0.3">
      <c r="B786" s="3"/>
      <c r="C786"/>
      <c r="H786"/>
      <c r="K786"/>
    </row>
    <row r="787" spans="2:11" x14ac:dyDescent="0.3">
      <c r="B787" s="3"/>
      <c r="C787"/>
      <c r="H787"/>
      <c r="K787"/>
    </row>
    <row r="788" spans="2:11" x14ac:dyDescent="0.3">
      <c r="B788" s="3"/>
      <c r="C788"/>
      <c r="H788"/>
      <c r="K788"/>
    </row>
    <row r="789" spans="2:11" x14ac:dyDescent="0.3">
      <c r="B789" s="3"/>
      <c r="C789"/>
      <c r="H789"/>
      <c r="K789"/>
    </row>
    <row r="790" spans="2:11" x14ac:dyDescent="0.3">
      <c r="B790" s="3"/>
      <c r="C790"/>
      <c r="H790"/>
      <c r="K790"/>
    </row>
    <row r="791" spans="2:11" x14ac:dyDescent="0.3">
      <c r="B791" s="3"/>
      <c r="C791"/>
      <c r="H791"/>
      <c r="K791"/>
    </row>
    <row r="792" spans="2:11" x14ac:dyDescent="0.3">
      <c r="B792" s="3"/>
      <c r="C792"/>
      <c r="H792"/>
      <c r="K792"/>
    </row>
    <row r="793" spans="2:11" x14ac:dyDescent="0.3">
      <c r="B793" s="3"/>
      <c r="C793"/>
      <c r="H793"/>
      <c r="K793"/>
    </row>
    <row r="794" spans="2:11" x14ac:dyDescent="0.3">
      <c r="B794" s="3"/>
      <c r="C794"/>
      <c r="H794"/>
      <c r="K794"/>
    </row>
    <row r="795" spans="2:11" x14ac:dyDescent="0.3">
      <c r="B795" s="3"/>
      <c r="C795"/>
      <c r="H795"/>
      <c r="K795"/>
    </row>
  </sheetData>
  <sortState xmlns:xlrd2="http://schemas.microsoft.com/office/spreadsheetml/2017/richdata2" ref="F359:F481">
    <sortCondition ref="F359"/>
  </sortState>
  <mergeCells count="2">
    <mergeCell ref="B2:K2"/>
    <mergeCell ref="B1:G1"/>
  </mergeCells>
  <conditionalFormatting sqref="A8">
    <cfRule type="top10" dxfId="9" priority="3" bottom="1" rank="3"/>
  </conditionalFormatting>
  <conditionalFormatting sqref="N11:AM11 N20:AM20 N29:AM29 N38:AM38">
    <cfRule type="cellIs" dxfId="8" priority="2" operator="lessThanOrEqual">
      <formula>3</formula>
    </cfRule>
  </conditionalFormatting>
  <conditionalFormatting sqref="C356:C429">
    <cfRule type="duplicateValues" dxfId="7" priority="1"/>
  </conditionalFormatting>
  <pageMargins left="0.31496062992125984" right="0.31496062992125984" top="0.35433070866141736" bottom="0.35433070866141736" header="0" footer="0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AM924"/>
  <sheetViews>
    <sheetView workbookViewId="0">
      <pane ySplit="3" topLeftCell="A4" activePane="bottomLeft" state="frozen"/>
      <selection pane="bottomLeft" activeCell="A4" sqref="A4"/>
    </sheetView>
  </sheetViews>
  <sheetFormatPr defaultColWidth="9.109375" defaultRowHeight="14.4" x14ac:dyDescent="0.3"/>
  <cols>
    <col min="1" max="1" width="8.109375" customWidth="1"/>
    <col min="2" max="2" width="5.1093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customWidth="1"/>
    <col min="9" max="9" width="4.109375" hidden="1" customWidth="1"/>
    <col min="10" max="10" width="3.109375" hidden="1" customWidth="1"/>
    <col min="11" max="11" width="7.6640625" style="1" hidden="1" customWidth="1"/>
    <col min="12" max="12" width="5.88671875" customWidth="1"/>
    <col min="13" max="13" width="4.109375" hidden="1" customWidth="1"/>
    <col min="14" max="39" width="6.6640625" hidden="1" customWidth="1"/>
    <col min="40" max="43" width="0" hidden="1" customWidth="1"/>
  </cols>
  <sheetData>
    <row r="1" spans="1:39" ht="30.75" customHeight="1" x14ac:dyDescent="0.3">
      <c r="B1" s="64" t="s">
        <v>585</v>
      </c>
      <c r="C1" s="64"/>
      <c r="D1" s="64"/>
      <c r="E1" s="64"/>
      <c r="F1" s="64"/>
      <c r="G1" s="64"/>
      <c r="H1" s="42"/>
      <c r="I1" s="20"/>
      <c r="J1" s="20"/>
      <c r="K1" s="20"/>
      <c r="N1" s="38" t="s">
        <v>570</v>
      </c>
    </row>
    <row r="2" spans="1:39" x14ac:dyDescent="0.3">
      <c r="B2" s="65" t="s">
        <v>341</v>
      </c>
      <c r="C2" s="65"/>
      <c r="D2" s="65"/>
      <c r="E2" s="65"/>
      <c r="F2" s="65"/>
      <c r="G2" s="65"/>
      <c r="H2" s="65"/>
      <c r="I2" s="65"/>
      <c r="J2" s="65"/>
      <c r="K2" s="65"/>
      <c r="N2" s="38"/>
    </row>
    <row r="3" spans="1:39" x14ac:dyDescent="0.3">
      <c r="A3" s="22" t="s">
        <v>343</v>
      </c>
      <c r="B3" s="7" t="s">
        <v>163</v>
      </c>
      <c r="C3" s="6" t="s">
        <v>165</v>
      </c>
      <c r="D3" s="6" t="s">
        <v>151</v>
      </c>
      <c r="E3" s="5" t="s">
        <v>150</v>
      </c>
      <c r="F3" s="5" t="s">
        <v>0</v>
      </c>
      <c r="G3" s="5" t="s">
        <v>1</v>
      </c>
      <c r="H3" s="10" t="s">
        <v>162</v>
      </c>
      <c r="I3" s="11" t="s">
        <v>167</v>
      </c>
      <c r="J3" s="6" t="s">
        <v>166</v>
      </c>
      <c r="K3" s="6" t="s">
        <v>377</v>
      </c>
      <c r="L3" s="3"/>
      <c r="N3" s="12" t="s">
        <v>157</v>
      </c>
      <c r="O3" s="12" t="s">
        <v>152</v>
      </c>
      <c r="P3" s="12" t="s">
        <v>156</v>
      </c>
      <c r="Q3" s="12" t="s">
        <v>457</v>
      </c>
      <c r="R3" s="12" t="s">
        <v>367</v>
      </c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x14ac:dyDescent="0.3">
      <c r="A4" t="str">
        <f>+K4</f>
        <v>PHX  1</v>
      </c>
      <c r="B4" s="3">
        <v>1</v>
      </c>
      <c r="C4" s="1">
        <v>519</v>
      </c>
      <c r="D4" s="23" t="s">
        <v>1494</v>
      </c>
      <c r="E4" s="1" t="str">
        <f>+VLOOKUP($C4,MasterData!$B$4:$I$1003,2,"false")</f>
        <v>Mia</v>
      </c>
      <c r="F4" s="1" t="str">
        <f>+VLOOKUP($C4,MasterData!$B$4:$I$1003,3,"false")</f>
        <v>Edwards</v>
      </c>
      <c r="G4" s="1" t="str">
        <f>+VLOOKUP($C4,MasterData!$B$4:$I$1003,4,"false")</f>
        <v>PHX</v>
      </c>
      <c r="H4" s="1" t="str">
        <f>+VLOOKUP($C4,MasterData!$B$4:$I$1003,5,"False")</f>
        <v>U20</v>
      </c>
      <c r="I4" s="3" t="str">
        <f>+VLOOKUP($C4,MasterData!$B$4:$I$1003,6,"false")</f>
        <v>W</v>
      </c>
      <c r="J4" s="26" t="str">
        <f t="shared" ref="J4:J8" si="0">TEXT(SUMPRODUCT(--(G4=$G$4:$G$598),--(B4&gt;$B$4:$B$598))+1,0)</f>
        <v>1</v>
      </c>
      <c r="K4" s="1" t="str">
        <f t="shared" ref="K4:K8" si="1">+G4&amp;"  "&amp;J4</f>
        <v>PHX  1</v>
      </c>
      <c r="M4">
        <v>1</v>
      </c>
      <c r="N4" s="30" t="str">
        <f>+IF(ISNA(VLOOKUP(N$3&amp;"  "&amp;$M4,$A$3:$I$110,2,0)),"",VLOOKUP(N$3&amp;"  "&amp;$M4,$A$3:$I$110,2,0))</f>
        <v/>
      </c>
      <c r="O4" s="30">
        <f t="shared" ref="O4:AM9" si="2">+IF(ISNA(VLOOKUP(O$3&amp;"  "&amp;$M4,$A$3:$I$110,2,0)),"",VLOOKUP(O$3&amp;"  "&amp;$M4,$A$3:$I$110,2,0))</f>
        <v>2</v>
      </c>
      <c r="P4" s="30">
        <f t="shared" si="2"/>
        <v>6</v>
      </c>
      <c r="Q4" s="30" t="str">
        <f t="shared" si="2"/>
        <v/>
      </c>
      <c r="R4" s="30" t="str">
        <f t="shared" si="2"/>
        <v/>
      </c>
      <c r="S4" s="30" t="str">
        <f t="shared" si="2"/>
        <v/>
      </c>
      <c r="T4" s="30" t="str">
        <f t="shared" si="2"/>
        <v/>
      </c>
      <c r="U4" s="30" t="str">
        <f t="shared" si="2"/>
        <v/>
      </c>
      <c r="V4" s="30" t="str">
        <f t="shared" si="2"/>
        <v/>
      </c>
      <c r="W4" s="30" t="str">
        <f t="shared" si="2"/>
        <v/>
      </c>
      <c r="X4" s="30" t="str">
        <f t="shared" si="2"/>
        <v/>
      </c>
      <c r="Y4" s="30" t="str">
        <f t="shared" si="2"/>
        <v/>
      </c>
      <c r="Z4" s="30" t="str">
        <f t="shared" si="2"/>
        <v/>
      </c>
      <c r="AA4" s="30" t="str">
        <f t="shared" si="2"/>
        <v/>
      </c>
      <c r="AB4" s="30" t="str">
        <f t="shared" si="2"/>
        <v/>
      </c>
      <c r="AC4" s="30" t="str">
        <f t="shared" si="2"/>
        <v/>
      </c>
      <c r="AD4" s="30" t="str">
        <f t="shared" si="2"/>
        <v/>
      </c>
      <c r="AE4" s="30" t="str">
        <f t="shared" si="2"/>
        <v/>
      </c>
      <c r="AF4" s="30" t="str">
        <f t="shared" si="2"/>
        <v/>
      </c>
      <c r="AG4" s="30" t="str">
        <f t="shared" si="2"/>
        <v/>
      </c>
      <c r="AH4" s="30" t="str">
        <f t="shared" si="2"/>
        <v/>
      </c>
      <c r="AI4" s="30" t="str">
        <f t="shared" si="2"/>
        <v/>
      </c>
      <c r="AJ4" s="30" t="str">
        <f t="shared" si="2"/>
        <v/>
      </c>
      <c r="AK4" s="30" t="str">
        <f t="shared" si="2"/>
        <v/>
      </c>
      <c r="AL4" s="30" t="str">
        <f t="shared" si="2"/>
        <v/>
      </c>
      <c r="AM4" s="30" t="str">
        <f t="shared" si="2"/>
        <v/>
      </c>
    </row>
    <row r="5" spans="1:39" x14ac:dyDescent="0.3">
      <c r="A5" t="str">
        <f t="shared" ref="A5:A8" si="3">+K5</f>
        <v>B&amp;H  1</v>
      </c>
      <c r="B5" s="3">
        <f>+B4+1</f>
        <v>2</v>
      </c>
      <c r="C5" s="1">
        <v>319</v>
      </c>
      <c r="D5" s="23" t="s">
        <v>1495</v>
      </c>
      <c r="E5" s="1" t="str">
        <f>+VLOOKUP($C5,MasterData!$B$4:$I$1003,2,"false")</f>
        <v>Ciara</v>
      </c>
      <c r="F5" s="1" t="str">
        <f>+VLOOKUP($C5,MasterData!$B$4:$I$1003,3,"false")</f>
        <v>Muzio</v>
      </c>
      <c r="G5" s="1" t="str">
        <f>+VLOOKUP($C5,MasterData!$B$4:$I$1003,4,"false")</f>
        <v>B&amp;H</v>
      </c>
      <c r="H5" s="1" t="str">
        <f>+VLOOKUP($C5,MasterData!$B$4:$I$1003,5,"False")</f>
        <v>U20</v>
      </c>
      <c r="I5" s="3" t="str">
        <f>+VLOOKUP($C5,MasterData!$B$4:$I$1003,6,"false")</f>
        <v>W</v>
      </c>
      <c r="J5" s="26" t="str">
        <f t="shared" si="0"/>
        <v>1</v>
      </c>
      <c r="K5" s="1" t="str">
        <f t="shared" si="1"/>
        <v>B&amp;H  1</v>
      </c>
      <c r="M5">
        <v>2</v>
      </c>
      <c r="N5" s="30" t="str">
        <f t="shared" ref="N5:AC9" si="4">+IF(ISNA(VLOOKUP(N$3&amp;"  "&amp;$M5,$A$3:$I$110,2,0)),"",VLOOKUP(N$3&amp;"  "&amp;$M5,$A$3:$I$110,2,0))</f>
        <v/>
      </c>
      <c r="O5" s="30">
        <f t="shared" si="4"/>
        <v>7</v>
      </c>
      <c r="P5" s="30" t="str">
        <f t="shared" si="4"/>
        <v/>
      </c>
      <c r="Q5" s="30" t="str">
        <f t="shared" si="4"/>
        <v/>
      </c>
      <c r="R5" s="30" t="str">
        <f t="shared" si="4"/>
        <v/>
      </c>
      <c r="S5" s="30" t="str">
        <f t="shared" si="4"/>
        <v/>
      </c>
      <c r="T5" s="30" t="str">
        <f t="shared" si="4"/>
        <v/>
      </c>
      <c r="U5" s="30" t="str">
        <f t="shared" si="4"/>
        <v/>
      </c>
      <c r="V5" s="30" t="str">
        <f t="shared" si="4"/>
        <v/>
      </c>
      <c r="W5" s="30" t="str">
        <f t="shared" si="4"/>
        <v/>
      </c>
      <c r="X5" s="30" t="str">
        <f t="shared" si="4"/>
        <v/>
      </c>
      <c r="Y5" s="30" t="str">
        <f t="shared" si="4"/>
        <v/>
      </c>
      <c r="Z5" s="30" t="str">
        <f t="shared" si="4"/>
        <v/>
      </c>
      <c r="AA5" s="30" t="str">
        <f t="shared" si="4"/>
        <v/>
      </c>
      <c r="AB5" s="30" t="str">
        <f t="shared" si="4"/>
        <v/>
      </c>
      <c r="AC5" s="30" t="str">
        <f t="shared" si="4"/>
        <v/>
      </c>
      <c r="AD5" s="30" t="str">
        <f t="shared" si="2"/>
        <v/>
      </c>
      <c r="AE5" s="30" t="str">
        <f t="shared" si="2"/>
        <v/>
      </c>
      <c r="AF5" s="30" t="str">
        <f t="shared" si="2"/>
        <v/>
      </c>
      <c r="AG5" s="30" t="str">
        <f t="shared" si="2"/>
        <v/>
      </c>
      <c r="AH5" s="30" t="str">
        <f t="shared" si="2"/>
        <v/>
      </c>
      <c r="AI5" s="30" t="str">
        <f t="shared" si="2"/>
        <v/>
      </c>
      <c r="AJ5" s="30" t="str">
        <f t="shared" si="2"/>
        <v/>
      </c>
      <c r="AK5" s="30" t="str">
        <f t="shared" si="2"/>
        <v/>
      </c>
      <c r="AL5" s="30" t="str">
        <f t="shared" si="2"/>
        <v/>
      </c>
      <c r="AM5" s="30" t="str">
        <f t="shared" si="2"/>
        <v/>
      </c>
    </row>
    <row r="6" spans="1:39" x14ac:dyDescent="0.3">
      <c r="A6" t="str">
        <f t="shared" si="3"/>
        <v>PHX  2</v>
      </c>
      <c r="B6" s="3">
        <f t="shared" ref="B6:B10" si="5">+B5+1</f>
        <v>3</v>
      </c>
      <c r="C6" s="1">
        <v>314</v>
      </c>
      <c r="D6" s="23" t="s">
        <v>1497</v>
      </c>
      <c r="E6" s="1" t="str">
        <f>+VLOOKUP($C6,MasterData!$B$4:$I$1003,2,"false")</f>
        <v>Flora</v>
      </c>
      <c r="F6" s="1" t="str">
        <f>+VLOOKUP($C6,MasterData!$B$4:$I$1003,3,"false")</f>
        <v>Davis</v>
      </c>
      <c r="G6" s="1" t="str">
        <f>+VLOOKUP($C6,MasterData!$B$4:$I$1003,4,"false")</f>
        <v>PHX</v>
      </c>
      <c r="H6" s="1" t="str">
        <f>+VLOOKUP($C6,MasterData!$B$4:$I$1003,5,"False")</f>
        <v>U20</v>
      </c>
      <c r="I6" s="3" t="str">
        <f>+VLOOKUP($C6,MasterData!$B$4:$I$1003,6,"false")</f>
        <v>W</v>
      </c>
      <c r="J6" s="26" t="str">
        <f t="shared" si="0"/>
        <v>2</v>
      </c>
      <c r="K6" s="1" t="str">
        <f t="shared" si="1"/>
        <v>PHX  2</v>
      </c>
      <c r="M6">
        <v>3</v>
      </c>
      <c r="N6" s="30" t="str">
        <f t="shared" si="4"/>
        <v/>
      </c>
      <c r="O6" s="30" t="str">
        <f t="shared" si="2"/>
        <v/>
      </c>
      <c r="P6" s="30" t="str">
        <f t="shared" si="2"/>
        <v/>
      </c>
      <c r="Q6" s="30" t="str">
        <f t="shared" si="2"/>
        <v/>
      </c>
      <c r="R6" s="30" t="str">
        <f t="shared" si="2"/>
        <v/>
      </c>
      <c r="S6" s="30" t="str">
        <f t="shared" si="2"/>
        <v/>
      </c>
      <c r="T6" s="30" t="str">
        <f t="shared" si="2"/>
        <v/>
      </c>
      <c r="U6" s="30" t="str">
        <f t="shared" si="2"/>
        <v/>
      </c>
      <c r="V6" s="30" t="str">
        <f t="shared" si="2"/>
        <v/>
      </c>
      <c r="W6" s="30" t="str">
        <f t="shared" si="2"/>
        <v/>
      </c>
      <c r="X6" s="30" t="str">
        <f t="shared" si="2"/>
        <v/>
      </c>
      <c r="Y6" s="30" t="str">
        <f t="shared" si="2"/>
        <v/>
      </c>
      <c r="Z6" s="30" t="str">
        <f t="shared" si="2"/>
        <v/>
      </c>
      <c r="AA6" s="30" t="str">
        <f t="shared" si="2"/>
        <v/>
      </c>
      <c r="AB6" s="30" t="str">
        <f t="shared" si="2"/>
        <v/>
      </c>
      <c r="AC6" s="30" t="str">
        <f t="shared" si="2"/>
        <v/>
      </c>
      <c r="AD6" s="30" t="str">
        <f t="shared" si="2"/>
        <v/>
      </c>
      <c r="AE6" s="30" t="str">
        <f t="shared" si="2"/>
        <v/>
      </c>
      <c r="AF6" s="30" t="str">
        <f t="shared" si="2"/>
        <v/>
      </c>
      <c r="AG6" s="30" t="str">
        <f t="shared" si="2"/>
        <v/>
      </c>
      <c r="AH6" s="30" t="str">
        <f t="shared" si="2"/>
        <v/>
      </c>
      <c r="AI6" s="30" t="str">
        <f t="shared" si="2"/>
        <v/>
      </c>
      <c r="AJ6" s="30" t="str">
        <f t="shared" si="2"/>
        <v/>
      </c>
      <c r="AK6" s="30" t="str">
        <f t="shared" si="2"/>
        <v/>
      </c>
      <c r="AL6" s="30" t="str">
        <f t="shared" si="2"/>
        <v/>
      </c>
      <c r="AM6" s="30" t="str">
        <f t="shared" si="2"/>
        <v/>
      </c>
    </row>
    <row r="7" spans="1:39" x14ac:dyDescent="0.3">
      <c r="A7" t="str">
        <f t="shared" si="3"/>
        <v>PHX  3</v>
      </c>
      <c r="B7" s="3">
        <f t="shared" si="5"/>
        <v>4</v>
      </c>
      <c r="C7" s="1">
        <v>315</v>
      </c>
      <c r="D7" s="23" t="s">
        <v>1504</v>
      </c>
      <c r="E7" s="1" t="str">
        <f>+VLOOKUP($C7,MasterData!$B$4:$I$1003,2,"false")</f>
        <v>Madelaine</v>
      </c>
      <c r="F7" s="1" t="str">
        <f>+VLOOKUP($C7,MasterData!$B$4:$I$1003,3,"false")</f>
        <v>Parmar</v>
      </c>
      <c r="G7" s="1" t="str">
        <f>+VLOOKUP($C7,MasterData!$B$4:$I$1003,4,"false")</f>
        <v>PHX</v>
      </c>
      <c r="H7" s="1" t="str">
        <f>+VLOOKUP($C7,MasterData!$B$4:$I$1003,5,"False")</f>
        <v>U20</v>
      </c>
      <c r="I7" s="3" t="str">
        <f>+VLOOKUP($C7,MasterData!$B$4:$I$1003,6,"false")</f>
        <v>W</v>
      </c>
      <c r="J7" s="26" t="str">
        <f t="shared" si="0"/>
        <v>3</v>
      </c>
      <c r="K7" s="1" t="str">
        <f t="shared" si="1"/>
        <v>PHX  3</v>
      </c>
      <c r="M7">
        <v>4</v>
      </c>
      <c r="N7" s="30" t="str">
        <f t="shared" si="4"/>
        <v/>
      </c>
      <c r="O7" s="30" t="str">
        <f t="shared" si="2"/>
        <v/>
      </c>
      <c r="P7" s="30" t="str">
        <f t="shared" si="2"/>
        <v/>
      </c>
      <c r="Q7" s="30" t="str">
        <f t="shared" si="2"/>
        <v/>
      </c>
      <c r="R7" s="30" t="str">
        <f t="shared" si="2"/>
        <v/>
      </c>
      <c r="S7" s="30" t="str">
        <f t="shared" si="2"/>
        <v/>
      </c>
      <c r="T7" s="30" t="str">
        <f t="shared" si="2"/>
        <v/>
      </c>
      <c r="U7" s="30" t="str">
        <f t="shared" si="2"/>
        <v/>
      </c>
      <c r="V7" s="30" t="str">
        <f t="shared" si="2"/>
        <v/>
      </c>
      <c r="W7" s="30" t="str">
        <f t="shared" si="2"/>
        <v/>
      </c>
      <c r="X7" s="30" t="str">
        <f t="shared" si="2"/>
        <v/>
      </c>
      <c r="Y7" s="30" t="str">
        <f t="shared" si="2"/>
        <v/>
      </c>
      <c r="Z7" s="30" t="str">
        <f t="shared" si="2"/>
        <v/>
      </c>
      <c r="AA7" s="30" t="str">
        <f t="shared" si="2"/>
        <v/>
      </c>
      <c r="AB7" s="30" t="str">
        <f t="shared" si="2"/>
        <v/>
      </c>
      <c r="AC7" s="30" t="str">
        <f t="shared" si="2"/>
        <v/>
      </c>
      <c r="AD7" s="30" t="str">
        <f t="shared" si="2"/>
        <v/>
      </c>
      <c r="AE7" s="30" t="str">
        <f t="shared" si="2"/>
        <v/>
      </c>
      <c r="AF7" s="30" t="str">
        <f t="shared" si="2"/>
        <v/>
      </c>
      <c r="AG7" s="30" t="str">
        <f t="shared" si="2"/>
        <v/>
      </c>
      <c r="AH7" s="30" t="str">
        <f t="shared" si="2"/>
        <v/>
      </c>
      <c r="AI7" s="30" t="str">
        <f t="shared" si="2"/>
        <v/>
      </c>
      <c r="AJ7" s="30" t="str">
        <f t="shared" si="2"/>
        <v/>
      </c>
      <c r="AK7" s="30" t="str">
        <f t="shared" si="2"/>
        <v/>
      </c>
      <c r="AL7" s="30" t="str">
        <f t="shared" si="2"/>
        <v/>
      </c>
      <c r="AM7" s="30" t="str">
        <f t="shared" si="2"/>
        <v/>
      </c>
    </row>
    <row r="8" spans="1:39" x14ac:dyDescent="0.3">
      <c r="A8" t="str">
        <f t="shared" si="3"/>
        <v>CRA  1</v>
      </c>
      <c r="B8" s="3">
        <f t="shared" si="5"/>
        <v>5</v>
      </c>
      <c r="C8" s="1">
        <v>317</v>
      </c>
      <c r="D8" s="23" t="s">
        <v>1508</v>
      </c>
      <c r="E8" s="1" t="str">
        <f>+VLOOKUP($C8,MasterData!$B$4:$I$1003,2,"false")</f>
        <v>Kayleigh</v>
      </c>
      <c r="F8" s="1" t="str">
        <f>+VLOOKUP($C8,MasterData!$B$4:$I$1003,3,"false")</f>
        <v>Oldfield</v>
      </c>
      <c r="G8" s="1" t="str">
        <f>+VLOOKUP($C8,MasterData!$B$4:$I$1003,4,"false")</f>
        <v>CRA</v>
      </c>
      <c r="H8" s="1" t="str">
        <f>+VLOOKUP($C8,MasterData!$B$4:$I$1003,5,"False")</f>
        <v>U20</v>
      </c>
      <c r="I8" s="3" t="str">
        <f>+VLOOKUP($C8,MasterData!$B$4:$I$1003,6,"false")</f>
        <v>W</v>
      </c>
      <c r="J8" s="26" t="str">
        <f t="shared" si="0"/>
        <v>1</v>
      </c>
      <c r="K8" s="1" t="str">
        <f t="shared" si="1"/>
        <v>CRA  1</v>
      </c>
      <c r="N8" s="30" t="str">
        <f t="shared" si="4"/>
        <v/>
      </c>
      <c r="O8" s="30" t="str">
        <f t="shared" si="2"/>
        <v/>
      </c>
      <c r="P8" s="30" t="str">
        <f t="shared" si="2"/>
        <v/>
      </c>
      <c r="Q8" s="30" t="str">
        <f t="shared" si="2"/>
        <v/>
      </c>
      <c r="R8" s="30" t="str">
        <f t="shared" si="2"/>
        <v/>
      </c>
      <c r="S8" s="30" t="str">
        <f t="shared" si="2"/>
        <v/>
      </c>
      <c r="T8" s="30" t="str">
        <f t="shared" si="2"/>
        <v/>
      </c>
      <c r="U8" s="30" t="str">
        <f t="shared" si="2"/>
        <v/>
      </c>
      <c r="V8" s="30" t="str">
        <f t="shared" si="2"/>
        <v/>
      </c>
      <c r="W8" s="30" t="str">
        <f t="shared" si="2"/>
        <v/>
      </c>
      <c r="X8" s="30" t="str">
        <f t="shared" si="2"/>
        <v/>
      </c>
      <c r="Y8" s="30" t="str">
        <f t="shared" si="2"/>
        <v/>
      </c>
      <c r="Z8" s="30" t="str">
        <f t="shared" si="2"/>
        <v/>
      </c>
      <c r="AA8" s="30" t="str">
        <f t="shared" si="2"/>
        <v/>
      </c>
      <c r="AB8" s="30" t="str">
        <f t="shared" si="2"/>
        <v/>
      </c>
      <c r="AC8" s="30" t="str">
        <f t="shared" si="2"/>
        <v/>
      </c>
      <c r="AD8" s="30" t="str">
        <f t="shared" si="2"/>
        <v/>
      </c>
      <c r="AE8" s="30" t="str">
        <f t="shared" si="2"/>
        <v/>
      </c>
      <c r="AF8" s="30" t="str">
        <f t="shared" si="2"/>
        <v/>
      </c>
      <c r="AG8" s="30" t="str">
        <f t="shared" si="2"/>
        <v/>
      </c>
      <c r="AH8" s="30" t="str">
        <f t="shared" si="2"/>
        <v/>
      </c>
      <c r="AI8" s="30" t="str">
        <f t="shared" si="2"/>
        <v/>
      </c>
      <c r="AJ8" s="30" t="str">
        <f t="shared" si="2"/>
        <v/>
      </c>
      <c r="AK8" s="30" t="str">
        <f t="shared" si="2"/>
        <v/>
      </c>
      <c r="AL8" s="30" t="str">
        <f t="shared" si="2"/>
        <v/>
      </c>
      <c r="AM8" s="30" t="str">
        <f t="shared" si="2"/>
        <v/>
      </c>
    </row>
    <row r="9" spans="1:39" x14ac:dyDescent="0.3">
      <c r="A9" t="str">
        <f t="shared" ref="A9:A10" si="6">+K9</f>
        <v>HBS  1</v>
      </c>
      <c r="B9" s="3">
        <f t="shared" si="5"/>
        <v>6</v>
      </c>
      <c r="C9" s="1">
        <v>286</v>
      </c>
      <c r="D9" s="23" t="s">
        <v>1509</v>
      </c>
      <c r="E9" s="1" t="str">
        <f>+VLOOKUP($C9,MasterData!$B$4:$I$1003,2,"false")</f>
        <v>Charlie</v>
      </c>
      <c r="F9" s="1" t="str">
        <f>+VLOOKUP($C9,MasterData!$B$4:$I$1003,3,"false")</f>
        <v>Kent</v>
      </c>
      <c r="G9" s="1" t="str">
        <f>+VLOOKUP($C9,MasterData!$B$4:$I$1003,4,"false")</f>
        <v>HBS</v>
      </c>
      <c r="H9" s="1" t="str">
        <f>+VLOOKUP($C9,MasterData!$B$4:$I$1003,5,"False")</f>
        <v>U17</v>
      </c>
      <c r="I9" s="3" t="str">
        <f>+VLOOKUP($C9,MasterData!$B$4:$I$1003,6,"false")</f>
        <v>W</v>
      </c>
      <c r="J9" s="26" t="str">
        <f t="shared" ref="J9:J10" si="7">TEXT(SUMPRODUCT(--(G9=$G$4:$G$598),--(B9&gt;$B$4:$B$598))+1,0)</f>
        <v>1</v>
      </c>
      <c r="K9" s="1" t="str">
        <f t="shared" ref="K9:K10" si="8">+G9&amp;"  "&amp;J9</f>
        <v>HBS  1</v>
      </c>
      <c r="L9" s="8"/>
      <c r="N9" s="30" t="str">
        <f t="shared" si="4"/>
        <v/>
      </c>
      <c r="O9" s="30" t="str">
        <f t="shared" si="2"/>
        <v/>
      </c>
      <c r="P9" s="30" t="str">
        <f t="shared" si="2"/>
        <v/>
      </c>
      <c r="Q9" s="30" t="str">
        <f t="shared" si="2"/>
        <v/>
      </c>
      <c r="R9" s="30" t="str">
        <f t="shared" si="2"/>
        <v/>
      </c>
      <c r="S9" s="30" t="str">
        <f t="shared" si="2"/>
        <v/>
      </c>
      <c r="T9" s="30" t="str">
        <f t="shared" si="2"/>
        <v/>
      </c>
      <c r="U9" s="30" t="str">
        <f t="shared" si="2"/>
        <v/>
      </c>
      <c r="V9" s="30" t="str">
        <f t="shared" si="2"/>
        <v/>
      </c>
      <c r="W9" s="30" t="str">
        <f t="shared" si="2"/>
        <v/>
      </c>
      <c r="X9" s="30" t="str">
        <f t="shared" si="2"/>
        <v/>
      </c>
      <c r="Y9" s="30" t="str">
        <f t="shared" si="2"/>
        <v/>
      </c>
      <c r="Z9" s="30" t="str">
        <f t="shared" si="2"/>
        <v/>
      </c>
      <c r="AA9" s="30" t="str">
        <f t="shared" si="2"/>
        <v/>
      </c>
      <c r="AB9" s="30" t="str">
        <f t="shared" si="2"/>
        <v/>
      </c>
      <c r="AC9" s="30" t="str">
        <f t="shared" si="2"/>
        <v/>
      </c>
      <c r="AD9" s="30" t="str">
        <f t="shared" si="2"/>
        <v/>
      </c>
      <c r="AE9" s="30" t="str">
        <f t="shared" si="2"/>
        <v/>
      </c>
      <c r="AF9" s="30" t="str">
        <f t="shared" si="2"/>
        <v/>
      </c>
      <c r="AG9" s="30" t="str">
        <f t="shared" si="2"/>
        <v/>
      </c>
      <c r="AH9" s="30" t="str">
        <f t="shared" si="2"/>
        <v/>
      </c>
      <c r="AI9" s="30" t="str">
        <f t="shared" si="2"/>
        <v/>
      </c>
      <c r="AJ9" s="30" t="str">
        <f t="shared" si="2"/>
        <v/>
      </c>
      <c r="AK9" s="30" t="str">
        <f t="shared" si="2"/>
        <v/>
      </c>
      <c r="AL9" s="30" t="str">
        <f t="shared" si="2"/>
        <v/>
      </c>
      <c r="AM9" s="30" t="str">
        <f t="shared" si="2"/>
        <v/>
      </c>
    </row>
    <row r="10" spans="1:39" x14ac:dyDescent="0.3">
      <c r="A10" t="str">
        <f t="shared" si="6"/>
        <v>B&amp;H  2</v>
      </c>
      <c r="B10" s="3">
        <f t="shared" si="5"/>
        <v>7</v>
      </c>
      <c r="C10" s="1">
        <v>312</v>
      </c>
      <c r="D10" s="23" t="s">
        <v>1517</v>
      </c>
      <c r="E10" s="1" t="str">
        <f>+VLOOKUP($C10,MasterData!$B$4:$I$1003,2,"false")</f>
        <v>Allanah</v>
      </c>
      <c r="F10" s="1" t="str">
        <f>+VLOOKUP($C10,MasterData!$B$4:$I$1003,3,"false")</f>
        <v>Clayton</v>
      </c>
      <c r="G10" s="1" t="str">
        <f>+VLOOKUP($C10,MasterData!$B$4:$I$1003,4,"false")</f>
        <v>B&amp;H</v>
      </c>
      <c r="H10" s="1" t="str">
        <f>+VLOOKUP($C10,MasterData!$B$4:$I$1003,5,"False")</f>
        <v>U20</v>
      </c>
      <c r="I10" s="3" t="str">
        <f>+VLOOKUP($C10,MasterData!$B$4:$I$1003,6,"false")</f>
        <v>W</v>
      </c>
      <c r="J10" s="26" t="str">
        <f t="shared" si="7"/>
        <v>2</v>
      </c>
      <c r="K10" s="1" t="str">
        <f t="shared" si="8"/>
        <v>B&amp;H  2</v>
      </c>
      <c r="M10" s="12" t="s">
        <v>378</v>
      </c>
      <c r="N10" s="31">
        <f>IF(N7="",1000,SUM(N4:N7))</f>
        <v>1000</v>
      </c>
      <c r="O10" s="31">
        <f t="shared" ref="O10:AM10" si="9">IF(O7="",1000,SUM(O4:O7))</f>
        <v>1000</v>
      </c>
      <c r="P10" s="31">
        <f t="shared" si="9"/>
        <v>1000</v>
      </c>
      <c r="Q10" s="31">
        <f t="shared" si="9"/>
        <v>1000</v>
      </c>
      <c r="R10" s="31">
        <f t="shared" si="9"/>
        <v>1000</v>
      </c>
      <c r="S10" s="31">
        <f t="shared" si="9"/>
        <v>1000</v>
      </c>
      <c r="T10" s="31">
        <f t="shared" si="9"/>
        <v>1000</v>
      </c>
      <c r="U10" s="31">
        <f t="shared" si="9"/>
        <v>1000</v>
      </c>
      <c r="V10" s="31">
        <f t="shared" si="9"/>
        <v>1000</v>
      </c>
      <c r="W10" s="31">
        <f t="shared" si="9"/>
        <v>1000</v>
      </c>
      <c r="X10" s="31">
        <f t="shared" si="9"/>
        <v>1000</v>
      </c>
      <c r="Y10" s="31">
        <f t="shared" si="9"/>
        <v>1000</v>
      </c>
      <c r="Z10" s="31">
        <f t="shared" si="9"/>
        <v>1000</v>
      </c>
      <c r="AA10" s="31">
        <f t="shared" si="9"/>
        <v>1000</v>
      </c>
      <c r="AB10" s="31">
        <f t="shared" si="9"/>
        <v>1000</v>
      </c>
      <c r="AC10" s="31">
        <f t="shared" si="9"/>
        <v>1000</v>
      </c>
      <c r="AD10" s="31">
        <f t="shared" si="9"/>
        <v>1000</v>
      </c>
      <c r="AE10" s="31">
        <f t="shared" si="9"/>
        <v>1000</v>
      </c>
      <c r="AF10" s="31">
        <f t="shared" si="9"/>
        <v>1000</v>
      </c>
      <c r="AG10" s="31">
        <f t="shared" si="9"/>
        <v>1000</v>
      </c>
      <c r="AH10" s="31">
        <f t="shared" si="9"/>
        <v>1000</v>
      </c>
      <c r="AI10" s="31">
        <f t="shared" si="9"/>
        <v>1000</v>
      </c>
      <c r="AJ10" s="31">
        <f t="shared" si="9"/>
        <v>1000</v>
      </c>
      <c r="AK10" s="31">
        <f t="shared" si="9"/>
        <v>1000</v>
      </c>
      <c r="AL10" s="31">
        <f t="shared" si="9"/>
        <v>1000</v>
      </c>
      <c r="AM10" s="31">
        <f t="shared" si="9"/>
        <v>1000</v>
      </c>
    </row>
    <row r="11" spans="1:39" x14ac:dyDescent="0.3">
      <c r="B11" s="3"/>
      <c r="C11" s="1"/>
      <c r="D11" s="23"/>
      <c r="E11" s="1"/>
      <c r="F11" s="1"/>
      <c r="G11" s="1"/>
      <c r="H11" s="1"/>
      <c r="I11" s="3"/>
      <c r="J11" s="26"/>
      <c r="M11" s="12" t="s">
        <v>163</v>
      </c>
      <c r="N11" s="32">
        <f>RANK(N10,($N$10:$AM$10,$N$19:$AM$19),1)</f>
        <v>1</v>
      </c>
      <c r="O11" s="32">
        <f>RANK(O10,($N$10:$AM$10,$N$19:$AM$19),1)</f>
        <v>1</v>
      </c>
      <c r="P11" s="32">
        <f>RANK(P10,($N$10:$AM$10,$N$19:$AM$19),1)</f>
        <v>1</v>
      </c>
      <c r="Q11" s="32">
        <f>RANK(Q10,($N$10:$AM$10,$N$19:$AM$19),1)</f>
        <v>1</v>
      </c>
      <c r="R11" s="32">
        <f>RANK(R10,($N$10:$AM$10,$N$19:$AM$19),1)</f>
        <v>1</v>
      </c>
      <c r="S11" s="32">
        <f>RANK(S10,($N$10:$AM$10,$N$19:$AM$19),1)</f>
        <v>1</v>
      </c>
      <c r="T11" s="32">
        <f>RANK(T10,($N$10:$AM$10,$N$19:$AM$19),1)</f>
        <v>1</v>
      </c>
      <c r="U11" s="32">
        <f>RANK(U10,($N$10:$AM$10,$N$19:$AM$19),1)</f>
        <v>1</v>
      </c>
      <c r="V11" s="32">
        <f>RANK(V10,($N$10:$AM$10,$N$19:$AM$19),1)</f>
        <v>1</v>
      </c>
      <c r="W11" s="32">
        <f>RANK(W10,($N$10:$AM$10,$N$19:$AM$19),1)</f>
        <v>1</v>
      </c>
      <c r="X11" s="32">
        <f>RANK(X10,($N$10:$AM$10,$N$19:$AM$19),1)</f>
        <v>1</v>
      </c>
      <c r="Y11" s="32">
        <f>RANK(Y10,($N$10:$AM$10,$N$19:$AM$19),1)</f>
        <v>1</v>
      </c>
      <c r="Z11" s="32">
        <f>RANK(Z10,($N$10:$AM$10,$N$19:$AM$19),1)</f>
        <v>1</v>
      </c>
      <c r="AA11" s="32">
        <f>RANK(AA10,($N$10:$AM$10,$N$19:$AM$19),1)</f>
        <v>1</v>
      </c>
      <c r="AB11" s="32">
        <f>RANK(AB10,($N$10:$AM$10,$N$19:$AM$19),1)</f>
        <v>1</v>
      </c>
      <c r="AC11" s="32">
        <f>RANK(AC10,($N$10:$AM$10,$N$19:$AM$19),1)</f>
        <v>1</v>
      </c>
      <c r="AD11" s="32">
        <f>RANK(AD10,($N$10:$AM$10,$N$19:$AM$19),1)</f>
        <v>1</v>
      </c>
      <c r="AE11" s="32">
        <f>RANK(AE10,($N$10:$AM$10,$N$19:$AM$19),1)</f>
        <v>1</v>
      </c>
      <c r="AF11" s="32">
        <f>RANK(AF10,($N$10:$AM$10,$N$19:$AM$19),1)</f>
        <v>1</v>
      </c>
      <c r="AG11" s="32">
        <f>RANK(AG10,($N$10:$AM$10,$N$19:$AM$19),1)</f>
        <v>1</v>
      </c>
      <c r="AH11" s="32">
        <f>RANK(AH10,($N$10:$AM$10,$N$19:$AM$19),1)</f>
        <v>1</v>
      </c>
      <c r="AI11" s="32">
        <f>RANK(AI10,($N$10:$AM$10,$N$19:$AM$19),1)</f>
        <v>1</v>
      </c>
      <c r="AJ11" s="32">
        <f>RANK(AJ10,($N$10:$AM$10,$N$19:$AM$19),1)</f>
        <v>1</v>
      </c>
      <c r="AK11" s="32">
        <f>RANK(AK10,($N$10:$AM$10,$N$19:$AM$19),1)</f>
        <v>1</v>
      </c>
      <c r="AL11" s="32">
        <f>RANK(AL10,($N$10:$AM$10,$N$19:$AM$19),1)</f>
        <v>1</v>
      </c>
      <c r="AM11" s="32">
        <f>RANK(AM10,($N$10:$AM$10,$N$19:$AM$19),1)</f>
        <v>1</v>
      </c>
    </row>
    <row r="12" spans="1:39" x14ac:dyDescent="0.3">
      <c r="B12" s="3"/>
      <c r="C12" s="1"/>
      <c r="D12" s="23"/>
      <c r="E12" s="1"/>
      <c r="F12" s="1"/>
      <c r="G12" s="1"/>
      <c r="H12" s="1"/>
      <c r="I12" s="3"/>
      <c r="J12" s="26"/>
    </row>
    <row r="13" spans="1:39" x14ac:dyDescent="0.3">
      <c r="B13" s="3"/>
      <c r="C13" s="1"/>
      <c r="D13" s="23"/>
      <c r="E13" s="1"/>
      <c r="F13" s="1"/>
      <c r="G13" s="1"/>
      <c r="H13" s="1"/>
      <c r="I13" s="3"/>
      <c r="J13" s="26"/>
      <c r="M13">
        <v>5</v>
      </c>
      <c r="N13" s="30" t="str">
        <f>+IF(ISNA(VLOOKUP(N$3&amp;"  "&amp;$M13,$A$3:$I$110,2,0)),"",VLOOKUP(N$3&amp;"  "&amp;$M13,$A$3:$I$110,2,0))</f>
        <v/>
      </c>
      <c r="O13" s="30" t="str">
        <f t="shared" ref="O13:AD18" si="10">+IF(ISNA(VLOOKUP(O$3&amp;"  "&amp;$M13,$A$3:$I$110,2,0)),"",VLOOKUP(O$3&amp;"  "&amp;$M13,$A$3:$I$110,2,0))</f>
        <v/>
      </c>
      <c r="P13" s="30" t="str">
        <f t="shared" si="10"/>
        <v/>
      </c>
      <c r="Q13" s="30" t="str">
        <f t="shared" si="10"/>
        <v/>
      </c>
      <c r="R13" s="30" t="str">
        <f t="shared" si="10"/>
        <v/>
      </c>
      <c r="S13" s="30" t="str">
        <f t="shared" si="10"/>
        <v/>
      </c>
      <c r="T13" s="30" t="str">
        <f t="shared" si="10"/>
        <v/>
      </c>
      <c r="U13" s="30" t="str">
        <f t="shared" si="10"/>
        <v/>
      </c>
      <c r="V13" s="30" t="str">
        <f t="shared" si="10"/>
        <v/>
      </c>
      <c r="W13" s="30" t="str">
        <f t="shared" si="10"/>
        <v/>
      </c>
      <c r="X13" s="30" t="str">
        <f t="shared" si="10"/>
        <v/>
      </c>
      <c r="Y13" s="30" t="str">
        <f t="shared" si="10"/>
        <v/>
      </c>
      <c r="Z13" s="30" t="str">
        <f t="shared" si="10"/>
        <v/>
      </c>
      <c r="AA13" s="30" t="str">
        <f t="shared" si="10"/>
        <v/>
      </c>
      <c r="AB13" s="30" t="str">
        <f t="shared" si="10"/>
        <v/>
      </c>
      <c r="AC13" s="30" t="str">
        <f t="shared" si="10"/>
        <v/>
      </c>
      <c r="AD13" s="30" t="str">
        <f t="shared" si="10"/>
        <v/>
      </c>
      <c r="AE13" s="30" t="str">
        <f t="shared" ref="AE13:AM18" si="11">+IF(ISNA(VLOOKUP(AE$3&amp;"  "&amp;$M13,$A$3:$I$110,2,0)),"",VLOOKUP(AE$3&amp;"  "&amp;$M13,$A$3:$I$110,2,0))</f>
        <v/>
      </c>
      <c r="AF13" s="30" t="str">
        <f t="shared" si="11"/>
        <v/>
      </c>
      <c r="AG13" s="30" t="str">
        <f t="shared" si="11"/>
        <v/>
      </c>
      <c r="AH13" s="30" t="str">
        <f t="shared" si="11"/>
        <v/>
      </c>
      <c r="AI13" s="30" t="str">
        <f t="shared" si="11"/>
        <v/>
      </c>
      <c r="AJ13" s="30" t="str">
        <f t="shared" si="11"/>
        <v/>
      </c>
      <c r="AK13" s="30" t="str">
        <f t="shared" si="11"/>
        <v/>
      </c>
      <c r="AL13" s="30" t="str">
        <f t="shared" si="11"/>
        <v/>
      </c>
      <c r="AM13" s="30" t="str">
        <f t="shared" si="11"/>
        <v/>
      </c>
    </row>
    <row r="14" spans="1:39" x14ac:dyDescent="0.3">
      <c r="B14" s="3"/>
      <c r="C14" s="1"/>
      <c r="D14" s="23"/>
      <c r="E14" s="1"/>
      <c r="F14" s="1"/>
      <c r="G14" s="1"/>
      <c r="H14" s="1"/>
      <c r="I14" s="3"/>
      <c r="J14" s="26"/>
      <c r="M14">
        <v>6</v>
      </c>
      <c r="N14" s="30" t="str">
        <f t="shared" ref="N14:N18" si="12">+IF(ISNA(VLOOKUP(N$3&amp;"  "&amp;$M14,$A$3:$I$110,2,0)),"",VLOOKUP(N$3&amp;"  "&amp;$M14,$A$3:$I$110,2,0))</f>
        <v/>
      </c>
      <c r="O14" s="30" t="str">
        <f t="shared" si="10"/>
        <v/>
      </c>
      <c r="P14" s="30" t="str">
        <f t="shared" si="10"/>
        <v/>
      </c>
      <c r="Q14" s="30" t="str">
        <f t="shared" si="10"/>
        <v/>
      </c>
      <c r="R14" s="30" t="str">
        <f t="shared" si="10"/>
        <v/>
      </c>
      <c r="S14" s="30" t="str">
        <f t="shared" si="10"/>
        <v/>
      </c>
      <c r="T14" s="30" t="str">
        <f t="shared" si="10"/>
        <v/>
      </c>
      <c r="U14" s="30" t="str">
        <f t="shared" si="10"/>
        <v/>
      </c>
      <c r="V14" s="30" t="str">
        <f t="shared" si="10"/>
        <v/>
      </c>
      <c r="W14" s="30" t="str">
        <f t="shared" si="10"/>
        <v/>
      </c>
      <c r="X14" s="30" t="str">
        <f t="shared" si="10"/>
        <v/>
      </c>
      <c r="Y14" s="30" t="str">
        <f t="shared" si="10"/>
        <v/>
      </c>
      <c r="Z14" s="30" t="str">
        <f t="shared" si="10"/>
        <v/>
      </c>
      <c r="AA14" s="30" t="str">
        <f t="shared" si="10"/>
        <v/>
      </c>
      <c r="AB14" s="30" t="str">
        <f t="shared" si="10"/>
        <v/>
      </c>
      <c r="AC14" s="30" t="str">
        <f t="shared" si="10"/>
        <v/>
      </c>
      <c r="AD14" s="30" t="str">
        <f t="shared" si="10"/>
        <v/>
      </c>
      <c r="AE14" s="30" t="str">
        <f t="shared" si="11"/>
        <v/>
      </c>
      <c r="AF14" s="30" t="str">
        <f t="shared" si="11"/>
        <v/>
      </c>
      <c r="AG14" s="30" t="str">
        <f t="shared" si="11"/>
        <v/>
      </c>
      <c r="AH14" s="30" t="str">
        <f t="shared" si="11"/>
        <v/>
      </c>
      <c r="AI14" s="30" t="str">
        <f t="shared" si="11"/>
        <v/>
      </c>
      <c r="AJ14" s="30" t="str">
        <f t="shared" si="11"/>
        <v/>
      </c>
      <c r="AK14" s="30" t="str">
        <f t="shared" si="11"/>
        <v/>
      </c>
      <c r="AL14" s="30" t="str">
        <f t="shared" si="11"/>
        <v/>
      </c>
      <c r="AM14" s="30" t="str">
        <f t="shared" si="11"/>
        <v/>
      </c>
    </row>
    <row r="15" spans="1:39" x14ac:dyDescent="0.3">
      <c r="B15" s="3"/>
      <c r="C15" s="1"/>
      <c r="D15" s="23"/>
      <c r="E15" s="1"/>
      <c r="F15" s="1"/>
      <c r="G15" s="1"/>
      <c r="H15" s="1"/>
      <c r="I15" s="3"/>
      <c r="J15" s="26"/>
      <c r="M15">
        <v>7</v>
      </c>
      <c r="N15" s="30" t="str">
        <f t="shared" si="12"/>
        <v/>
      </c>
      <c r="O15" s="30" t="str">
        <f t="shared" si="10"/>
        <v/>
      </c>
      <c r="P15" s="30" t="str">
        <f t="shared" si="10"/>
        <v/>
      </c>
      <c r="Q15" s="30" t="str">
        <f t="shared" si="10"/>
        <v/>
      </c>
      <c r="R15" s="30" t="str">
        <f t="shared" si="10"/>
        <v/>
      </c>
      <c r="S15" s="30" t="str">
        <f t="shared" si="10"/>
        <v/>
      </c>
      <c r="T15" s="30" t="str">
        <f t="shared" si="10"/>
        <v/>
      </c>
      <c r="U15" s="30" t="str">
        <f t="shared" si="10"/>
        <v/>
      </c>
      <c r="V15" s="30" t="str">
        <f t="shared" si="10"/>
        <v/>
      </c>
      <c r="W15" s="30" t="str">
        <f t="shared" si="10"/>
        <v/>
      </c>
      <c r="X15" s="30" t="str">
        <f t="shared" si="10"/>
        <v/>
      </c>
      <c r="Y15" s="30" t="str">
        <f t="shared" si="10"/>
        <v/>
      </c>
      <c r="Z15" s="30" t="str">
        <f t="shared" si="10"/>
        <v/>
      </c>
      <c r="AA15" s="30" t="str">
        <f t="shared" si="10"/>
        <v/>
      </c>
      <c r="AB15" s="30" t="str">
        <f t="shared" si="10"/>
        <v/>
      </c>
      <c r="AC15" s="30" t="str">
        <f t="shared" si="10"/>
        <v/>
      </c>
      <c r="AD15" s="30" t="str">
        <f t="shared" si="10"/>
        <v/>
      </c>
      <c r="AE15" s="30" t="str">
        <f t="shared" si="11"/>
        <v/>
      </c>
      <c r="AF15" s="30" t="str">
        <f t="shared" si="11"/>
        <v/>
      </c>
      <c r="AG15" s="30" t="str">
        <f t="shared" si="11"/>
        <v/>
      </c>
      <c r="AH15" s="30" t="str">
        <f t="shared" si="11"/>
        <v/>
      </c>
      <c r="AI15" s="30" t="str">
        <f t="shared" si="11"/>
        <v/>
      </c>
      <c r="AJ15" s="30" t="str">
        <f t="shared" si="11"/>
        <v/>
      </c>
      <c r="AK15" s="30" t="str">
        <f t="shared" si="11"/>
        <v/>
      </c>
      <c r="AL15" s="30" t="str">
        <f t="shared" si="11"/>
        <v/>
      </c>
      <c r="AM15" s="30" t="str">
        <f t="shared" si="11"/>
        <v/>
      </c>
    </row>
    <row r="16" spans="1:39" x14ac:dyDescent="0.3">
      <c r="B16" s="3"/>
      <c r="C16" s="1"/>
      <c r="D16" s="23"/>
      <c r="E16" s="1"/>
      <c r="F16" s="1"/>
      <c r="G16" s="1"/>
      <c r="H16" s="1"/>
      <c r="I16" s="3"/>
      <c r="J16" s="26"/>
      <c r="M16">
        <v>8</v>
      </c>
      <c r="N16" s="30" t="str">
        <f t="shared" si="12"/>
        <v/>
      </c>
      <c r="O16" s="30" t="str">
        <f t="shared" si="10"/>
        <v/>
      </c>
      <c r="P16" s="30" t="str">
        <f t="shared" si="10"/>
        <v/>
      </c>
      <c r="Q16" s="30" t="str">
        <f t="shared" si="10"/>
        <v/>
      </c>
      <c r="R16" s="30" t="str">
        <f t="shared" si="10"/>
        <v/>
      </c>
      <c r="S16" s="30" t="str">
        <f t="shared" si="10"/>
        <v/>
      </c>
      <c r="T16" s="30" t="str">
        <f t="shared" si="10"/>
        <v/>
      </c>
      <c r="U16" s="30" t="str">
        <f t="shared" si="10"/>
        <v/>
      </c>
      <c r="V16" s="30" t="str">
        <f t="shared" si="10"/>
        <v/>
      </c>
      <c r="W16" s="30" t="str">
        <f t="shared" si="10"/>
        <v/>
      </c>
      <c r="X16" s="30" t="str">
        <f t="shared" si="10"/>
        <v/>
      </c>
      <c r="Y16" s="30" t="str">
        <f t="shared" si="10"/>
        <v/>
      </c>
      <c r="Z16" s="30" t="str">
        <f t="shared" si="10"/>
        <v/>
      </c>
      <c r="AA16" s="30" t="str">
        <f t="shared" si="10"/>
        <v/>
      </c>
      <c r="AB16" s="30" t="str">
        <f t="shared" si="10"/>
        <v/>
      </c>
      <c r="AC16" s="30" t="str">
        <f t="shared" si="10"/>
        <v/>
      </c>
      <c r="AD16" s="30" t="str">
        <f t="shared" si="10"/>
        <v/>
      </c>
      <c r="AE16" s="30" t="str">
        <f t="shared" si="11"/>
        <v/>
      </c>
      <c r="AF16" s="30" t="str">
        <f t="shared" si="11"/>
        <v/>
      </c>
      <c r="AG16" s="30" t="str">
        <f t="shared" si="11"/>
        <v/>
      </c>
      <c r="AH16" s="30" t="str">
        <f t="shared" si="11"/>
        <v/>
      </c>
      <c r="AI16" s="30" t="str">
        <f t="shared" si="11"/>
        <v/>
      </c>
      <c r="AJ16" s="30" t="str">
        <f t="shared" si="11"/>
        <v/>
      </c>
      <c r="AK16" s="30" t="str">
        <f t="shared" si="11"/>
        <v/>
      </c>
      <c r="AL16" s="30" t="str">
        <f t="shared" si="11"/>
        <v/>
      </c>
      <c r="AM16" s="30" t="str">
        <f t="shared" si="11"/>
        <v/>
      </c>
    </row>
    <row r="17" spans="2:39" x14ac:dyDescent="0.3">
      <c r="B17" s="3"/>
      <c r="C17" s="1"/>
      <c r="D17" s="23"/>
      <c r="E17" s="1"/>
      <c r="F17" s="1"/>
      <c r="G17" s="1"/>
      <c r="H17" s="1"/>
      <c r="I17" s="3"/>
      <c r="J17" s="26"/>
      <c r="N17" s="30" t="str">
        <f t="shared" si="12"/>
        <v/>
      </c>
      <c r="O17" s="30" t="str">
        <f t="shared" si="10"/>
        <v/>
      </c>
      <c r="P17" s="30" t="str">
        <f t="shared" si="10"/>
        <v/>
      </c>
      <c r="Q17" s="30" t="str">
        <f t="shared" si="10"/>
        <v/>
      </c>
      <c r="R17" s="30" t="str">
        <f t="shared" si="10"/>
        <v/>
      </c>
      <c r="S17" s="30" t="str">
        <f t="shared" si="10"/>
        <v/>
      </c>
      <c r="T17" s="30" t="str">
        <f t="shared" si="10"/>
        <v/>
      </c>
      <c r="U17" s="30" t="str">
        <f t="shared" si="10"/>
        <v/>
      </c>
      <c r="V17" s="30" t="str">
        <f t="shared" si="10"/>
        <v/>
      </c>
      <c r="W17" s="30" t="str">
        <f t="shared" si="10"/>
        <v/>
      </c>
      <c r="X17" s="30" t="str">
        <f t="shared" si="10"/>
        <v/>
      </c>
      <c r="Y17" s="30" t="str">
        <f t="shared" si="10"/>
        <v/>
      </c>
      <c r="Z17" s="30" t="str">
        <f t="shared" si="10"/>
        <v/>
      </c>
      <c r="AA17" s="30" t="str">
        <f t="shared" si="10"/>
        <v/>
      </c>
      <c r="AB17" s="30" t="str">
        <f t="shared" si="10"/>
        <v/>
      </c>
      <c r="AC17" s="30" t="str">
        <f t="shared" si="10"/>
        <v/>
      </c>
      <c r="AD17" s="30" t="str">
        <f t="shared" si="10"/>
        <v/>
      </c>
      <c r="AE17" s="30" t="str">
        <f t="shared" si="11"/>
        <v/>
      </c>
      <c r="AF17" s="30" t="str">
        <f t="shared" si="11"/>
        <v/>
      </c>
      <c r="AG17" s="30" t="str">
        <f t="shared" si="11"/>
        <v/>
      </c>
      <c r="AH17" s="30" t="str">
        <f t="shared" si="11"/>
        <v/>
      </c>
      <c r="AI17" s="30" t="str">
        <f t="shared" si="11"/>
        <v/>
      </c>
      <c r="AJ17" s="30" t="str">
        <f t="shared" si="11"/>
        <v/>
      </c>
      <c r="AK17" s="30" t="str">
        <f t="shared" si="11"/>
        <v/>
      </c>
      <c r="AL17" s="30" t="str">
        <f t="shared" si="11"/>
        <v/>
      </c>
      <c r="AM17" s="30" t="str">
        <f t="shared" si="11"/>
        <v/>
      </c>
    </row>
    <row r="18" spans="2:39" x14ac:dyDescent="0.3">
      <c r="B18" s="3"/>
      <c r="C18" s="1"/>
      <c r="D18" s="23"/>
      <c r="E18" s="1"/>
      <c r="F18" s="1"/>
      <c r="G18" s="1"/>
      <c r="H18" s="1"/>
      <c r="I18" s="3"/>
      <c r="J18" s="26"/>
      <c r="N18" s="30" t="str">
        <f t="shared" si="12"/>
        <v/>
      </c>
      <c r="O18" s="30" t="str">
        <f t="shared" si="10"/>
        <v/>
      </c>
      <c r="P18" s="30" t="str">
        <f t="shared" si="10"/>
        <v/>
      </c>
      <c r="Q18" s="30" t="str">
        <f t="shared" si="10"/>
        <v/>
      </c>
      <c r="R18" s="30" t="str">
        <f t="shared" si="10"/>
        <v/>
      </c>
      <c r="S18" s="30" t="str">
        <f t="shared" si="10"/>
        <v/>
      </c>
      <c r="T18" s="30" t="str">
        <f t="shared" si="10"/>
        <v/>
      </c>
      <c r="U18" s="30" t="str">
        <f t="shared" si="10"/>
        <v/>
      </c>
      <c r="V18" s="30" t="str">
        <f t="shared" si="10"/>
        <v/>
      </c>
      <c r="W18" s="30" t="str">
        <f t="shared" si="10"/>
        <v/>
      </c>
      <c r="X18" s="30" t="str">
        <f t="shared" si="10"/>
        <v/>
      </c>
      <c r="Y18" s="30" t="str">
        <f t="shared" si="10"/>
        <v/>
      </c>
      <c r="Z18" s="30" t="str">
        <f t="shared" si="10"/>
        <v/>
      </c>
      <c r="AA18" s="30" t="str">
        <f t="shared" si="10"/>
        <v/>
      </c>
      <c r="AB18" s="30" t="str">
        <f t="shared" si="10"/>
        <v/>
      </c>
      <c r="AC18" s="30" t="str">
        <f t="shared" si="10"/>
        <v/>
      </c>
      <c r="AD18" s="30" t="str">
        <f t="shared" si="10"/>
        <v/>
      </c>
      <c r="AE18" s="30" t="str">
        <f t="shared" si="11"/>
        <v/>
      </c>
      <c r="AF18" s="30" t="str">
        <f t="shared" si="11"/>
        <v/>
      </c>
      <c r="AG18" s="30" t="str">
        <f t="shared" si="11"/>
        <v/>
      </c>
      <c r="AH18" s="30" t="str">
        <f t="shared" si="11"/>
        <v/>
      </c>
      <c r="AI18" s="30" t="str">
        <f t="shared" si="11"/>
        <v/>
      </c>
      <c r="AJ18" s="30" t="str">
        <f t="shared" si="11"/>
        <v/>
      </c>
      <c r="AK18" s="30" t="str">
        <f t="shared" si="11"/>
        <v/>
      </c>
      <c r="AL18" s="30" t="str">
        <f t="shared" si="11"/>
        <v/>
      </c>
      <c r="AM18" s="30" t="str">
        <f t="shared" si="11"/>
        <v/>
      </c>
    </row>
    <row r="19" spans="2:39" x14ac:dyDescent="0.3">
      <c r="B19" s="3"/>
      <c r="C19" s="1"/>
      <c r="D19" s="23"/>
      <c r="E19" s="1"/>
      <c r="F19" s="1"/>
      <c r="G19" s="1"/>
      <c r="H19" s="1"/>
      <c r="I19" s="3"/>
      <c r="J19" s="26"/>
      <c r="M19" s="12" t="s">
        <v>378</v>
      </c>
      <c r="N19" s="31">
        <f>IF(N16="",1000,SUM(N13:N16))</f>
        <v>1000</v>
      </c>
      <c r="O19" s="31">
        <f t="shared" ref="O19:AM19" si="13">IF(O16="",1000,SUM(O13:O16))</f>
        <v>1000</v>
      </c>
      <c r="P19" s="31">
        <f t="shared" si="13"/>
        <v>1000</v>
      </c>
      <c r="Q19" s="31">
        <f t="shared" si="13"/>
        <v>1000</v>
      </c>
      <c r="R19" s="31">
        <f t="shared" si="13"/>
        <v>1000</v>
      </c>
      <c r="S19" s="31">
        <f t="shared" si="13"/>
        <v>1000</v>
      </c>
      <c r="T19" s="31">
        <f t="shared" si="13"/>
        <v>1000</v>
      </c>
      <c r="U19" s="31">
        <f t="shared" si="13"/>
        <v>1000</v>
      </c>
      <c r="V19" s="31">
        <f t="shared" si="13"/>
        <v>1000</v>
      </c>
      <c r="W19" s="31">
        <f t="shared" si="13"/>
        <v>1000</v>
      </c>
      <c r="X19" s="31">
        <f t="shared" si="13"/>
        <v>1000</v>
      </c>
      <c r="Y19" s="31">
        <f t="shared" si="13"/>
        <v>1000</v>
      </c>
      <c r="Z19" s="31">
        <f t="shared" si="13"/>
        <v>1000</v>
      </c>
      <c r="AA19" s="31">
        <f t="shared" si="13"/>
        <v>1000</v>
      </c>
      <c r="AB19" s="31">
        <f t="shared" si="13"/>
        <v>1000</v>
      </c>
      <c r="AC19" s="31">
        <f t="shared" si="13"/>
        <v>1000</v>
      </c>
      <c r="AD19" s="31">
        <f t="shared" si="13"/>
        <v>1000</v>
      </c>
      <c r="AE19" s="31">
        <f t="shared" si="13"/>
        <v>1000</v>
      </c>
      <c r="AF19" s="31">
        <f t="shared" si="13"/>
        <v>1000</v>
      </c>
      <c r="AG19" s="31">
        <f t="shared" si="13"/>
        <v>1000</v>
      </c>
      <c r="AH19" s="31">
        <f t="shared" si="13"/>
        <v>1000</v>
      </c>
      <c r="AI19" s="31">
        <f t="shared" si="13"/>
        <v>1000</v>
      </c>
      <c r="AJ19" s="31">
        <f t="shared" si="13"/>
        <v>1000</v>
      </c>
      <c r="AK19" s="31">
        <f t="shared" si="13"/>
        <v>1000</v>
      </c>
      <c r="AL19" s="31">
        <f t="shared" si="13"/>
        <v>1000</v>
      </c>
      <c r="AM19" s="31">
        <f t="shared" si="13"/>
        <v>1000</v>
      </c>
    </row>
    <row r="20" spans="2:39" x14ac:dyDescent="0.3">
      <c r="B20" s="3"/>
      <c r="C20" s="1"/>
      <c r="D20" s="23"/>
      <c r="E20" s="1"/>
      <c r="F20" s="1"/>
      <c r="G20" s="1"/>
      <c r="H20" s="1"/>
      <c r="I20" s="3"/>
      <c r="J20" s="26"/>
      <c r="M20" s="12" t="s">
        <v>163</v>
      </c>
      <c r="N20" s="32">
        <f>RANK(N19,($N$10:$AM$10,$N$19:$AM$19),1)</f>
        <v>1</v>
      </c>
      <c r="O20" s="32">
        <f>RANK(O19,($N$10:$AM$10,$N$19:$AM$19),1)</f>
        <v>1</v>
      </c>
      <c r="P20" s="32">
        <f>RANK(P19,($N$10:$AM$10,$N$19:$AM$19),1)</f>
        <v>1</v>
      </c>
      <c r="Q20" s="32">
        <f>RANK(Q19,($N$10:$AM$10,$N$19:$AM$19),1)</f>
        <v>1</v>
      </c>
      <c r="R20" s="32">
        <f>RANK(R19,($N$10:$AM$10,$N$19:$AM$19),1)</f>
        <v>1</v>
      </c>
      <c r="S20" s="32">
        <f>RANK(S19,($N$10:$AM$10,$N$19:$AM$19),1)</f>
        <v>1</v>
      </c>
      <c r="T20" s="32">
        <f>RANK(T19,($N$10:$AM$10,$N$19:$AM$19),1)</f>
        <v>1</v>
      </c>
      <c r="U20" s="32">
        <f>RANK(U19,($N$10:$AM$10,$N$19:$AM$19),1)</f>
        <v>1</v>
      </c>
      <c r="V20" s="32">
        <f>RANK(V19,($N$10:$AM$10,$N$19:$AM$19),1)</f>
        <v>1</v>
      </c>
      <c r="W20" s="32">
        <f>RANK(W19,($N$10:$AM$10,$N$19:$AM$19),1)</f>
        <v>1</v>
      </c>
      <c r="X20" s="32">
        <f>RANK(X19,($N$10:$AM$10,$N$19:$AM$19),1)</f>
        <v>1</v>
      </c>
      <c r="Y20" s="32">
        <f>RANK(Y19,($N$10:$AM$10,$N$19:$AM$19),1)</f>
        <v>1</v>
      </c>
      <c r="Z20" s="32">
        <f>RANK(Z19,($N$10:$AM$10,$N$19:$AM$19),1)</f>
        <v>1</v>
      </c>
      <c r="AA20" s="32">
        <f>RANK(AA19,($N$10:$AM$10,$N$19:$AM$19),1)</f>
        <v>1</v>
      </c>
      <c r="AB20" s="32">
        <f>RANK(AB19,($N$10:$AM$10,$N$19:$AM$19),1)</f>
        <v>1</v>
      </c>
      <c r="AC20" s="32">
        <f>RANK(AC19,($N$10:$AM$10,$N$19:$AM$19),1)</f>
        <v>1</v>
      </c>
      <c r="AD20" s="32">
        <f>RANK(AD19,($N$10:$AM$10,$N$19:$AM$19),1)</f>
        <v>1</v>
      </c>
      <c r="AE20" s="32">
        <f>RANK(AE19,($N$10:$AM$10,$N$19:$AM$19),1)</f>
        <v>1</v>
      </c>
      <c r="AF20" s="32">
        <f>RANK(AF19,($N$10:$AM$10,$N$19:$AM$19),1)</f>
        <v>1</v>
      </c>
      <c r="AG20" s="32">
        <f>RANK(AG19,($N$10:$AM$10,$N$19:$AM$19),1)</f>
        <v>1</v>
      </c>
      <c r="AH20" s="32">
        <f>RANK(AH19,($N$10:$AM$10,$N$19:$AM$19),1)</f>
        <v>1</v>
      </c>
      <c r="AI20" s="32">
        <f>RANK(AI19,($N$10:$AM$10,$N$19:$AM$19),1)</f>
        <v>1</v>
      </c>
      <c r="AJ20" s="32">
        <f>RANK(AJ19,($N$10:$AM$10,$N$19:$AM$19),1)</f>
        <v>1</v>
      </c>
      <c r="AK20" s="32">
        <f>RANK(AK19,($N$10:$AM$10,$N$19:$AM$19),1)</f>
        <v>1</v>
      </c>
      <c r="AL20" s="32">
        <f>RANK(AL19,($N$10:$AM$10,$N$19:$AM$19),1)</f>
        <v>1</v>
      </c>
      <c r="AM20" s="32">
        <f>RANK(AM19,($N$10:$AM$10,$N$19:$AM$19),1)</f>
        <v>1</v>
      </c>
    </row>
    <row r="21" spans="2:39" x14ac:dyDescent="0.3">
      <c r="B21" s="3"/>
      <c r="C21" s="1"/>
      <c r="D21" s="23"/>
      <c r="E21" s="1"/>
      <c r="F21" s="1"/>
      <c r="G21" s="1"/>
      <c r="H21" s="1"/>
      <c r="I21" s="3"/>
      <c r="J21" s="26"/>
    </row>
    <row r="22" spans="2:39" x14ac:dyDescent="0.3">
      <c r="B22" s="3"/>
      <c r="C22" s="1"/>
      <c r="D22" s="23"/>
      <c r="E22" s="1"/>
      <c r="F22" s="1"/>
      <c r="G22" s="1"/>
      <c r="H22" s="1"/>
      <c r="I22" s="3"/>
      <c r="J22" s="26"/>
    </row>
    <row r="23" spans="2:39" x14ac:dyDescent="0.3">
      <c r="B23" s="3"/>
      <c r="C23" s="1"/>
      <c r="D23" s="23"/>
      <c r="E23" s="1"/>
      <c r="F23" s="1"/>
      <c r="G23" s="1"/>
      <c r="H23" s="1"/>
      <c r="I23" s="3"/>
      <c r="J23" s="26"/>
    </row>
    <row r="24" spans="2:39" x14ac:dyDescent="0.3">
      <c r="B24" s="3"/>
      <c r="C24" s="1"/>
      <c r="D24" s="23"/>
      <c r="E24" s="1"/>
      <c r="F24" s="1"/>
      <c r="G24" s="1"/>
      <c r="H24" s="1"/>
      <c r="I24" s="3"/>
      <c r="J24" s="26"/>
    </row>
    <row r="25" spans="2:39" x14ac:dyDescent="0.3">
      <c r="B25" s="3"/>
      <c r="C25" s="1"/>
      <c r="D25" s="23"/>
      <c r="E25" s="1"/>
      <c r="F25" s="1"/>
      <c r="G25" s="1"/>
      <c r="H25" s="1"/>
      <c r="I25" s="3"/>
      <c r="J25" s="26"/>
    </row>
    <row r="26" spans="2:39" x14ac:dyDescent="0.3">
      <c r="B26" s="3"/>
      <c r="C26" s="1"/>
      <c r="D26" s="23"/>
      <c r="E26" s="1"/>
      <c r="F26" s="1"/>
      <c r="G26" s="1"/>
      <c r="H26" s="1"/>
      <c r="I26" s="3"/>
      <c r="J26" s="26"/>
    </row>
    <row r="27" spans="2:39" x14ac:dyDescent="0.3">
      <c r="B27" s="3"/>
      <c r="C27" s="1"/>
      <c r="D27" s="23"/>
      <c r="E27" s="1"/>
      <c r="F27" s="1"/>
      <c r="G27" s="1"/>
      <c r="H27" s="1"/>
      <c r="I27" s="3"/>
      <c r="J27" s="26"/>
    </row>
    <row r="28" spans="2:39" x14ac:dyDescent="0.3">
      <c r="B28" s="3"/>
      <c r="C28" s="1"/>
      <c r="D28" s="23"/>
      <c r="E28" s="1"/>
      <c r="F28" s="1"/>
      <c r="G28" s="1"/>
      <c r="H28" s="1"/>
      <c r="I28" s="3"/>
      <c r="J28" s="26"/>
    </row>
    <row r="29" spans="2:39" x14ac:dyDescent="0.3">
      <c r="B29" s="3"/>
      <c r="C29" s="1"/>
      <c r="D29" s="23"/>
      <c r="E29" s="1"/>
      <c r="F29" s="1"/>
      <c r="G29" s="1"/>
      <c r="H29" s="1"/>
      <c r="I29" s="3"/>
      <c r="J29" s="26"/>
    </row>
    <row r="30" spans="2:39" x14ac:dyDescent="0.3">
      <c r="B30" s="3"/>
      <c r="C30" s="1"/>
      <c r="D30" s="23"/>
      <c r="E30" s="1"/>
      <c r="F30" s="1"/>
      <c r="G30" s="1"/>
      <c r="H30" s="1"/>
      <c r="I30" s="3"/>
      <c r="J30" s="26"/>
    </row>
    <row r="31" spans="2:39" x14ac:dyDescent="0.3">
      <c r="B31" s="3"/>
      <c r="C31" s="1"/>
      <c r="D31" s="23"/>
      <c r="E31" s="1"/>
      <c r="F31" s="1"/>
      <c r="G31" s="1"/>
      <c r="H31" s="1"/>
      <c r="I31" s="3"/>
      <c r="J31" s="26"/>
    </row>
    <row r="32" spans="2:39" x14ac:dyDescent="0.3">
      <c r="B32" s="3"/>
      <c r="C32" s="1"/>
      <c r="D32" s="23"/>
      <c r="E32" s="1"/>
      <c r="F32" s="1"/>
      <c r="G32" s="1"/>
      <c r="H32" s="1"/>
      <c r="I32" s="3"/>
      <c r="J32" s="26"/>
    </row>
    <row r="33" spans="2:10" x14ac:dyDescent="0.3">
      <c r="B33" s="3"/>
      <c r="C33" s="1"/>
      <c r="D33" s="23"/>
      <c r="E33" s="1"/>
      <c r="F33" s="1"/>
      <c r="G33" s="1"/>
      <c r="H33" s="1"/>
      <c r="I33" s="3"/>
      <c r="J33" s="26"/>
    </row>
    <row r="34" spans="2:10" x14ac:dyDescent="0.3">
      <c r="B34" s="3"/>
      <c r="C34" s="1"/>
      <c r="D34" s="23"/>
      <c r="E34" s="1"/>
      <c r="F34" s="1"/>
      <c r="G34" s="1"/>
      <c r="H34" s="1"/>
      <c r="I34" s="3"/>
      <c r="J34" s="26"/>
    </row>
    <row r="35" spans="2:10" x14ac:dyDescent="0.3">
      <c r="B35" s="3"/>
      <c r="C35" s="1"/>
      <c r="D35" s="23"/>
      <c r="E35" s="1"/>
      <c r="F35" s="1"/>
      <c r="G35" s="1"/>
      <c r="H35" s="1"/>
      <c r="I35" s="3"/>
      <c r="J35" s="26"/>
    </row>
    <row r="36" spans="2:10" x14ac:dyDescent="0.3">
      <c r="B36" s="3"/>
      <c r="C36" s="1"/>
      <c r="D36" s="23"/>
      <c r="E36" s="1"/>
      <c r="F36" s="1"/>
      <c r="G36" s="1"/>
      <c r="H36" s="1"/>
      <c r="I36" s="3"/>
      <c r="J36" s="26"/>
    </row>
    <row r="37" spans="2:10" x14ac:dyDescent="0.3">
      <c r="B37" s="3"/>
      <c r="C37" s="1"/>
      <c r="D37" s="23"/>
      <c r="E37" s="1"/>
      <c r="F37" s="1"/>
      <c r="G37" s="1"/>
      <c r="H37" s="1"/>
      <c r="I37" s="3"/>
      <c r="J37" s="26"/>
    </row>
    <row r="38" spans="2:10" x14ac:dyDescent="0.3">
      <c r="B38" s="3"/>
      <c r="C38" s="1"/>
      <c r="D38" s="23"/>
      <c r="E38" s="1"/>
      <c r="F38" s="1"/>
      <c r="G38" s="1"/>
      <c r="H38" s="1"/>
      <c r="I38" s="3"/>
      <c r="J38" s="26"/>
    </row>
    <row r="39" spans="2:10" x14ac:dyDescent="0.3">
      <c r="B39" s="3"/>
      <c r="C39" s="1"/>
      <c r="D39" s="23"/>
      <c r="E39" s="1"/>
      <c r="F39" s="1"/>
      <c r="G39" s="1"/>
      <c r="H39" s="1"/>
      <c r="I39" s="3"/>
      <c r="J39" s="26"/>
    </row>
    <row r="40" spans="2:10" x14ac:dyDescent="0.3">
      <c r="B40" s="3"/>
      <c r="C40" s="1"/>
      <c r="D40" s="23"/>
      <c r="E40" s="1"/>
      <c r="F40" s="1"/>
      <c r="G40" s="1"/>
      <c r="H40" s="1"/>
      <c r="I40" s="3"/>
      <c r="J40" s="26"/>
    </row>
    <row r="41" spans="2:10" x14ac:dyDescent="0.3">
      <c r="B41" s="3"/>
      <c r="C41" s="1"/>
      <c r="D41" s="23"/>
      <c r="E41" s="1"/>
      <c r="F41" s="1"/>
      <c r="G41" s="1"/>
      <c r="H41" s="1"/>
      <c r="I41" s="3"/>
      <c r="J41" s="26"/>
    </row>
    <row r="42" spans="2:10" x14ac:dyDescent="0.3">
      <c r="B42" s="3"/>
      <c r="C42" s="1"/>
      <c r="D42" s="23"/>
      <c r="E42" s="1"/>
      <c r="F42" s="1"/>
      <c r="G42" s="1"/>
      <c r="H42" s="1"/>
      <c r="I42" s="3"/>
      <c r="J42" s="26"/>
    </row>
    <row r="43" spans="2:10" x14ac:dyDescent="0.3">
      <c r="B43" s="3"/>
      <c r="C43" s="1"/>
      <c r="D43" s="23"/>
      <c r="E43" s="1"/>
      <c r="F43" s="1"/>
      <c r="G43" s="1"/>
      <c r="H43" s="1"/>
      <c r="I43" s="3"/>
      <c r="J43" s="26"/>
    </row>
    <row r="44" spans="2:10" x14ac:dyDescent="0.3">
      <c r="B44" s="3"/>
      <c r="C44" s="1"/>
      <c r="D44" s="23"/>
      <c r="E44" s="1"/>
      <c r="F44" s="1"/>
      <c r="G44" s="1"/>
      <c r="H44" s="1"/>
      <c r="I44" s="3"/>
      <c r="J44" s="26"/>
    </row>
    <row r="45" spans="2:10" x14ac:dyDescent="0.3">
      <c r="B45" s="3"/>
      <c r="C45" s="1"/>
      <c r="D45" s="23"/>
      <c r="E45" s="1"/>
      <c r="F45" s="1"/>
      <c r="G45" s="1"/>
      <c r="H45" s="1"/>
      <c r="I45" s="3"/>
      <c r="J45" s="26"/>
    </row>
    <row r="46" spans="2:10" x14ac:dyDescent="0.3">
      <c r="B46" s="3"/>
      <c r="C46" s="1"/>
      <c r="D46" s="23"/>
      <c r="E46" s="1"/>
      <c r="F46" s="1"/>
      <c r="G46" s="1"/>
      <c r="H46" s="1"/>
      <c r="I46" s="3"/>
      <c r="J46" s="26"/>
    </row>
    <row r="47" spans="2:10" x14ac:dyDescent="0.3">
      <c r="B47" s="3"/>
      <c r="C47" s="1"/>
      <c r="D47" s="23"/>
      <c r="E47" s="1"/>
      <c r="F47" s="1"/>
      <c r="G47" s="1"/>
      <c r="H47" s="1"/>
      <c r="I47" s="3"/>
      <c r="J47" s="26"/>
    </row>
    <row r="48" spans="2:10" x14ac:dyDescent="0.3">
      <c r="B48" s="3"/>
      <c r="C48" s="1"/>
      <c r="D48" s="23"/>
      <c r="E48" s="1"/>
      <c r="F48" s="1"/>
      <c r="G48" s="1"/>
      <c r="H48" s="1"/>
      <c r="I48" s="3"/>
      <c r="J48" s="26"/>
    </row>
    <row r="49" spans="2:10" x14ac:dyDescent="0.3">
      <c r="B49" s="3"/>
      <c r="C49" s="1"/>
      <c r="D49" s="23"/>
      <c r="E49" s="1"/>
      <c r="F49" s="1"/>
      <c r="G49" s="1"/>
      <c r="H49" s="1"/>
      <c r="I49" s="3"/>
      <c r="J49" s="26"/>
    </row>
    <row r="50" spans="2:10" x14ac:dyDescent="0.3">
      <c r="B50" s="3"/>
      <c r="C50" s="1"/>
      <c r="D50" s="23"/>
      <c r="E50" s="1"/>
      <c r="F50" s="1"/>
      <c r="G50" s="1"/>
      <c r="H50" s="1"/>
      <c r="I50" s="3"/>
      <c r="J50" s="26"/>
    </row>
    <row r="51" spans="2:10" x14ac:dyDescent="0.3">
      <c r="B51" s="3"/>
      <c r="C51" s="1"/>
      <c r="D51" s="23"/>
      <c r="E51" s="1"/>
      <c r="F51" s="1"/>
      <c r="G51" s="1"/>
      <c r="H51" s="1"/>
      <c r="I51" s="3"/>
      <c r="J51" s="26"/>
    </row>
    <row r="52" spans="2:10" x14ac:dyDescent="0.3">
      <c r="B52" s="3"/>
      <c r="C52" s="1"/>
      <c r="D52" s="23"/>
      <c r="E52" s="1"/>
      <c r="F52" s="1"/>
      <c r="G52" s="1"/>
      <c r="H52" s="1"/>
      <c r="I52" s="3"/>
      <c r="J52" s="26"/>
    </row>
    <row r="53" spans="2:10" x14ac:dyDescent="0.3">
      <c r="B53" s="3"/>
      <c r="C53" s="1"/>
      <c r="D53" s="23"/>
      <c r="E53" s="1"/>
      <c r="F53" s="1"/>
      <c r="G53" s="1"/>
      <c r="H53" s="1"/>
      <c r="I53" s="3"/>
      <c r="J53" s="26"/>
    </row>
    <row r="54" spans="2:10" x14ac:dyDescent="0.3">
      <c r="B54" s="3"/>
      <c r="C54" s="1"/>
      <c r="D54" s="23"/>
      <c r="E54" s="1"/>
      <c r="F54" s="1"/>
      <c r="G54" s="1"/>
      <c r="H54" s="1"/>
      <c r="I54" s="3"/>
      <c r="J54" s="26"/>
    </row>
    <row r="55" spans="2:10" x14ac:dyDescent="0.3">
      <c r="B55" s="3"/>
      <c r="C55" s="1"/>
      <c r="D55" s="23"/>
      <c r="E55" s="1"/>
      <c r="F55" s="1"/>
      <c r="G55" s="1"/>
      <c r="H55" s="1"/>
      <c r="I55" s="3"/>
      <c r="J55" s="26"/>
    </row>
    <row r="56" spans="2:10" x14ac:dyDescent="0.3">
      <c r="B56" s="3"/>
      <c r="C56" s="1"/>
      <c r="D56" s="23"/>
      <c r="E56" s="1"/>
      <c r="F56" s="1"/>
      <c r="G56" s="1"/>
      <c r="H56" s="1"/>
      <c r="I56" s="3"/>
      <c r="J56" s="26"/>
    </row>
    <row r="57" spans="2:10" x14ac:dyDescent="0.3">
      <c r="B57" s="3"/>
      <c r="C57" s="1"/>
      <c r="D57" s="23"/>
      <c r="E57" s="1"/>
      <c r="F57" s="1"/>
      <c r="G57" s="1"/>
      <c r="H57" s="1"/>
      <c r="I57" s="3"/>
      <c r="J57" s="26"/>
    </row>
    <row r="58" spans="2:10" x14ac:dyDescent="0.3">
      <c r="B58" s="3"/>
      <c r="C58" s="1"/>
      <c r="D58" s="23"/>
      <c r="E58" s="1"/>
      <c r="F58" s="1"/>
      <c r="G58" s="1"/>
      <c r="H58" s="1"/>
      <c r="I58" s="3"/>
      <c r="J58" s="26"/>
    </row>
    <row r="59" spans="2:10" x14ac:dyDescent="0.3">
      <c r="B59" s="3"/>
      <c r="C59" s="1"/>
      <c r="D59" s="23"/>
      <c r="E59" s="1"/>
      <c r="F59" s="1"/>
      <c r="G59" s="1"/>
      <c r="H59" s="1"/>
      <c r="I59" s="3"/>
      <c r="J59" s="26"/>
    </row>
    <row r="60" spans="2:10" x14ac:dyDescent="0.3">
      <c r="B60" s="3"/>
      <c r="C60" s="1"/>
      <c r="D60" s="23"/>
      <c r="E60" s="1"/>
      <c r="F60" s="1"/>
      <c r="G60" s="1"/>
      <c r="H60" s="1"/>
      <c r="I60" s="3"/>
      <c r="J60" s="26"/>
    </row>
    <row r="61" spans="2:10" x14ac:dyDescent="0.3">
      <c r="B61" s="3"/>
      <c r="C61" s="1"/>
      <c r="D61" s="23"/>
      <c r="E61" s="1"/>
      <c r="F61" s="1"/>
      <c r="G61" s="1"/>
      <c r="H61" s="1"/>
      <c r="I61" s="3"/>
      <c r="J61" s="26"/>
    </row>
    <row r="62" spans="2:10" x14ac:dyDescent="0.3">
      <c r="B62" s="3"/>
      <c r="C62" s="1"/>
      <c r="D62" s="23"/>
      <c r="E62" s="1"/>
      <c r="F62" s="1"/>
      <c r="G62" s="1"/>
      <c r="H62" s="1"/>
      <c r="I62" s="3"/>
      <c r="J62" s="26"/>
    </row>
    <row r="63" spans="2:10" x14ac:dyDescent="0.3">
      <c r="B63" s="3"/>
      <c r="C63" s="1"/>
      <c r="D63" s="23"/>
      <c r="E63" s="1"/>
      <c r="F63" s="1"/>
      <c r="G63" s="1"/>
      <c r="H63" s="1"/>
      <c r="I63" s="3"/>
      <c r="J63" s="26"/>
    </row>
    <row r="64" spans="2:10" x14ac:dyDescent="0.3">
      <c r="B64" s="3"/>
      <c r="C64" s="1"/>
      <c r="D64" s="23"/>
      <c r="E64" s="1"/>
      <c r="F64" s="1"/>
      <c r="G64" s="1"/>
      <c r="H64" s="1"/>
      <c r="I64" s="3"/>
      <c r="J64" s="26"/>
    </row>
    <row r="65" spans="2:10" x14ac:dyDescent="0.3">
      <c r="B65" s="3"/>
      <c r="C65" s="1"/>
      <c r="D65" s="23"/>
      <c r="E65" s="1"/>
      <c r="F65" s="1"/>
      <c r="G65" s="1"/>
      <c r="H65" s="1"/>
      <c r="I65" s="3"/>
      <c r="J65" s="26"/>
    </row>
    <row r="66" spans="2:10" x14ac:dyDescent="0.3">
      <c r="B66" s="3"/>
      <c r="C66" s="1"/>
      <c r="D66" s="23"/>
      <c r="E66" s="1"/>
      <c r="F66" s="1"/>
      <c r="G66" s="1"/>
      <c r="H66" s="1"/>
      <c r="I66" s="3"/>
      <c r="J66" s="26"/>
    </row>
    <row r="67" spans="2:10" x14ac:dyDescent="0.3">
      <c r="B67" s="3"/>
      <c r="C67" s="1"/>
      <c r="D67" s="23"/>
      <c r="E67" s="1"/>
      <c r="F67" s="1"/>
      <c r="G67" s="1"/>
      <c r="H67" s="1"/>
      <c r="I67" s="3"/>
      <c r="J67" s="26"/>
    </row>
    <row r="68" spans="2:10" x14ac:dyDescent="0.3">
      <c r="B68" s="3"/>
      <c r="C68" s="1"/>
      <c r="D68" s="23"/>
      <c r="E68" s="1"/>
      <c r="F68" s="1"/>
      <c r="G68" s="1"/>
      <c r="H68" s="1"/>
      <c r="I68" s="3"/>
      <c r="J68" s="26"/>
    </row>
    <row r="69" spans="2:10" x14ac:dyDescent="0.3">
      <c r="B69" s="3"/>
      <c r="C69" s="1"/>
      <c r="D69" s="23"/>
      <c r="E69" s="1"/>
      <c r="F69" s="1"/>
      <c r="G69" s="1"/>
      <c r="H69" s="1"/>
      <c r="I69" s="3"/>
      <c r="J69" s="26"/>
    </row>
    <row r="70" spans="2:10" x14ac:dyDescent="0.3">
      <c r="B70" s="3"/>
      <c r="C70" s="1"/>
      <c r="D70" s="23"/>
      <c r="E70" s="1"/>
      <c r="F70" s="1"/>
      <c r="G70" s="1"/>
      <c r="H70" s="1"/>
      <c r="I70" s="3"/>
      <c r="J70" s="26"/>
    </row>
    <row r="71" spans="2:10" x14ac:dyDescent="0.3">
      <c r="B71" s="3"/>
      <c r="C71" s="1"/>
      <c r="D71" s="23"/>
      <c r="E71" s="1"/>
      <c r="F71" s="1"/>
      <c r="G71" s="1"/>
      <c r="H71" s="1"/>
      <c r="I71" s="3"/>
      <c r="J71" s="26"/>
    </row>
    <row r="72" spans="2:10" x14ac:dyDescent="0.3">
      <c r="B72" s="3"/>
      <c r="C72" s="1"/>
      <c r="D72" s="23"/>
      <c r="E72" s="1"/>
      <c r="F72" s="1"/>
      <c r="G72" s="1"/>
      <c r="H72" s="1"/>
      <c r="I72" s="3"/>
      <c r="J72" s="26"/>
    </row>
    <row r="73" spans="2:10" x14ac:dyDescent="0.3">
      <c r="B73" s="3"/>
      <c r="C73" s="1"/>
      <c r="D73" s="23"/>
      <c r="E73" s="1"/>
      <c r="F73" s="1"/>
      <c r="G73" s="1"/>
      <c r="H73" s="1"/>
      <c r="I73" s="3"/>
      <c r="J73" s="26"/>
    </row>
    <row r="74" spans="2:10" x14ac:dyDescent="0.3">
      <c r="B74" s="3"/>
      <c r="D74" s="23"/>
      <c r="E74" s="1"/>
      <c r="F74" s="1"/>
      <c r="G74" s="1"/>
      <c r="H74" s="1"/>
      <c r="I74" s="3"/>
      <c r="J74" s="26"/>
    </row>
    <row r="75" spans="2:10" x14ac:dyDescent="0.3">
      <c r="B75" s="3"/>
      <c r="D75" s="23"/>
      <c r="E75" s="1"/>
      <c r="F75" s="1"/>
      <c r="G75" s="1"/>
      <c r="H75" s="1"/>
      <c r="I75" s="3"/>
      <c r="J75" s="26"/>
    </row>
    <row r="76" spans="2:10" x14ac:dyDescent="0.3">
      <c r="B76" s="3"/>
      <c r="D76" s="23"/>
      <c r="E76" s="1"/>
      <c r="F76" s="1"/>
      <c r="G76" s="1"/>
      <c r="H76" s="1"/>
      <c r="I76" s="3"/>
      <c r="J76" s="26"/>
    </row>
    <row r="77" spans="2:10" x14ac:dyDescent="0.3">
      <c r="B77" s="3"/>
      <c r="D77" s="23"/>
      <c r="E77" s="1"/>
      <c r="F77" s="1"/>
      <c r="G77" s="1"/>
      <c r="H77" s="1"/>
      <c r="I77" s="3"/>
      <c r="J77" s="26"/>
    </row>
    <row r="78" spans="2:10" x14ac:dyDescent="0.3">
      <c r="B78" s="3"/>
      <c r="D78" s="23"/>
      <c r="E78" s="1"/>
      <c r="F78" s="1"/>
      <c r="G78" s="1"/>
      <c r="H78" s="1"/>
      <c r="I78" s="3"/>
      <c r="J78" s="26"/>
    </row>
    <row r="79" spans="2:10" x14ac:dyDescent="0.3">
      <c r="B79" s="3"/>
      <c r="D79" s="23"/>
      <c r="E79" s="1"/>
      <c r="F79" s="1"/>
      <c r="G79" s="1"/>
      <c r="H79" s="1"/>
      <c r="I79" s="3"/>
      <c r="J79" s="26"/>
    </row>
    <row r="80" spans="2:10" x14ac:dyDescent="0.3">
      <c r="B80" s="3"/>
      <c r="D80" s="23"/>
      <c r="E80" s="1"/>
      <c r="F80" s="1"/>
      <c r="G80" s="1"/>
      <c r="H80" s="1"/>
      <c r="I80" s="3"/>
      <c r="J80" s="26"/>
    </row>
    <row r="81" spans="2:11" x14ac:dyDescent="0.3">
      <c r="B81" s="3"/>
      <c r="D81" s="4"/>
      <c r="E81" s="1"/>
      <c r="F81" s="1"/>
      <c r="G81" s="1"/>
      <c r="H81" s="1"/>
      <c r="I81" s="3"/>
      <c r="J81" s="16"/>
      <c r="K81" s="19"/>
    </row>
    <row r="82" spans="2:11" x14ac:dyDescent="0.3">
      <c r="B82" s="3"/>
      <c r="D82" s="4"/>
      <c r="E82" s="1"/>
      <c r="F82" s="1"/>
      <c r="G82" s="1"/>
      <c r="H82" s="1"/>
      <c r="I82" s="3"/>
      <c r="J82" s="16"/>
      <c r="K82" s="19"/>
    </row>
    <row r="83" spans="2:11" x14ac:dyDescent="0.3">
      <c r="B83" s="3"/>
      <c r="E83" s="1"/>
      <c r="F83" s="1"/>
      <c r="G83" s="1"/>
      <c r="H83" s="1"/>
      <c r="I83" s="3"/>
      <c r="J83" s="16"/>
      <c r="K83" s="19"/>
    </row>
    <row r="84" spans="2:11" x14ac:dyDescent="0.3">
      <c r="B84" s="3"/>
      <c r="D84" s="4"/>
      <c r="E84" s="1"/>
      <c r="F84" s="1"/>
      <c r="G84" s="1"/>
      <c r="H84" s="1"/>
      <c r="I84" s="3"/>
      <c r="J84" s="16"/>
      <c r="K84" s="19"/>
    </row>
    <row r="85" spans="2:11" x14ac:dyDescent="0.3">
      <c r="B85" s="3"/>
      <c r="D85" s="4"/>
      <c r="E85" s="1"/>
      <c r="F85" s="1"/>
      <c r="G85" s="1"/>
      <c r="H85" s="1"/>
      <c r="I85" s="3"/>
      <c r="J85" s="16"/>
      <c r="K85" s="19"/>
    </row>
    <row r="86" spans="2:11" x14ac:dyDescent="0.3">
      <c r="B86" s="3"/>
      <c r="D86" s="4"/>
      <c r="E86" s="1"/>
      <c r="F86" s="1"/>
      <c r="G86" s="1"/>
      <c r="H86" s="1"/>
      <c r="I86" s="3"/>
      <c r="J86" s="16"/>
      <c r="K86" s="19"/>
    </row>
    <row r="87" spans="2:11" x14ac:dyDescent="0.3">
      <c r="B87" s="3"/>
      <c r="D87" s="4"/>
      <c r="E87" s="1"/>
      <c r="F87" s="1"/>
      <c r="G87" s="1"/>
      <c r="H87" s="1"/>
      <c r="I87" s="3"/>
      <c r="J87" s="16"/>
      <c r="K87" s="19"/>
    </row>
    <row r="88" spans="2:11" x14ac:dyDescent="0.3">
      <c r="B88" s="3"/>
      <c r="D88" s="4"/>
      <c r="E88" s="1"/>
      <c r="F88" s="1"/>
      <c r="G88" s="1"/>
      <c r="H88" s="1"/>
      <c r="I88" s="3"/>
      <c r="J88" s="16"/>
      <c r="K88" s="19"/>
    </row>
    <row r="89" spans="2:11" x14ac:dyDescent="0.3">
      <c r="B89" s="3"/>
      <c r="D89" s="4"/>
      <c r="E89" s="1"/>
      <c r="F89" s="1"/>
      <c r="G89" s="1"/>
      <c r="H89" s="1"/>
      <c r="I89" s="3"/>
      <c r="J89" s="16"/>
      <c r="K89" s="19"/>
    </row>
    <row r="90" spans="2:11" x14ac:dyDescent="0.3">
      <c r="B90" s="3"/>
      <c r="D90" s="4"/>
      <c r="E90" s="1"/>
      <c r="F90" s="1"/>
      <c r="G90" s="1"/>
      <c r="H90" s="1"/>
      <c r="I90" s="3"/>
      <c r="J90" s="16"/>
      <c r="K90" s="19"/>
    </row>
    <row r="91" spans="2:11" x14ac:dyDescent="0.3">
      <c r="B91" s="3"/>
      <c r="D91" s="4"/>
      <c r="E91" s="1"/>
      <c r="F91" s="1"/>
      <c r="G91" s="1"/>
      <c r="H91" s="1"/>
      <c r="I91" s="3"/>
      <c r="J91" s="16"/>
      <c r="K91" s="19"/>
    </row>
    <row r="92" spans="2:11" x14ac:dyDescent="0.3">
      <c r="B92" s="3"/>
      <c r="D92" s="4"/>
      <c r="E92" s="1"/>
      <c r="F92" s="1"/>
      <c r="G92" s="1"/>
      <c r="H92" s="1"/>
      <c r="I92" s="3"/>
      <c r="J92" s="16"/>
      <c r="K92" s="19"/>
    </row>
    <row r="93" spans="2:11" x14ac:dyDescent="0.3">
      <c r="B93" s="3"/>
      <c r="D93" s="4"/>
      <c r="E93" s="1"/>
      <c r="F93" s="1"/>
      <c r="G93" s="1"/>
      <c r="H93" s="1"/>
      <c r="I93" s="3"/>
      <c r="J93" s="16"/>
      <c r="K93" s="19"/>
    </row>
    <row r="94" spans="2:11" x14ac:dyDescent="0.3">
      <c r="B94" s="3"/>
      <c r="D94" s="4"/>
      <c r="E94" s="1"/>
      <c r="F94" s="1"/>
      <c r="G94" s="1"/>
      <c r="H94" s="1"/>
      <c r="I94" s="3"/>
      <c r="J94" s="16"/>
      <c r="K94" s="19"/>
    </row>
    <row r="95" spans="2:11" x14ac:dyDescent="0.3">
      <c r="B95" s="3"/>
      <c r="D95" s="4"/>
      <c r="E95" s="1"/>
      <c r="F95" s="1"/>
      <c r="G95" s="1"/>
      <c r="H95" s="1"/>
      <c r="I95" s="3"/>
      <c r="J95" s="16"/>
      <c r="K95" s="19"/>
    </row>
    <row r="96" spans="2:11" x14ac:dyDescent="0.3">
      <c r="B96" s="3"/>
      <c r="D96" s="4"/>
      <c r="E96" s="1"/>
      <c r="F96" s="1"/>
      <c r="G96" s="1"/>
      <c r="H96" s="1"/>
      <c r="I96" s="3"/>
      <c r="J96" s="16"/>
      <c r="K96" s="19"/>
    </row>
    <row r="97" spans="2:14" x14ac:dyDescent="0.3">
      <c r="B97" s="3"/>
      <c r="D97" s="4"/>
      <c r="E97" s="1"/>
      <c r="F97" s="1"/>
      <c r="G97" s="1"/>
      <c r="H97" s="1"/>
      <c r="I97" s="3"/>
      <c r="J97" s="16"/>
      <c r="K97" s="19"/>
    </row>
    <row r="98" spans="2:14" x14ac:dyDescent="0.3">
      <c r="B98" s="3"/>
      <c r="D98" s="4"/>
      <c r="E98" s="1"/>
      <c r="F98" s="1"/>
      <c r="G98" s="1"/>
      <c r="H98" s="1"/>
      <c r="I98" s="3"/>
      <c r="J98" s="16"/>
      <c r="K98" s="19"/>
    </row>
    <row r="99" spans="2:14" x14ac:dyDescent="0.3">
      <c r="B99" s="3"/>
      <c r="D99" s="4"/>
      <c r="E99" s="1"/>
      <c r="F99" s="1"/>
      <c r="G99" s="1"/>
      <c r="H99" s="1"/>
      <c r="I99" s="3"/>
      <c r="J99" s="16"/>
      <c r="K99" s="19"/>
    </row>
    <row r="100" spans="2:14" x14ac:dyDescent="0.3">
      <c r="B100" s="3"/>
      <c r="D100" s="4"/>
      <c r="E100" s="1"/>
      <c r="F100" s="1"/>
      <c r="G100" s="1"/>
      <c r="H100" s="1"/>
      <c r="I100" s="3"/>
      <c r="J100" s="16"/>
      <c r="K100" s="19"/>
      <c r="N100" t="s">
        <v>157</v>
      </c>
    </row>
    <row r="101" spans="2:14" x14ac:dyDescent="0.3">
      <c r="B101" s="3"/>
      <c r="D101" s="4"/>
      <c r="E101" s="1"/>
      <c r="F101" s="1"/>
      <c r="G101" s="1"/>
      <c r="H101" s="1"/>
      <c r="I101" s="3"/>
      <c r="J101" s="16"/>
      <c r="K101" s="19"/>
      <c r="N101" t="s">
        <v>152</v>
      </c>
    </row>
    <row r="102" spans="2:14" x14ac:dyDescent="0.3">
      <c r="B102" s="3"/>
      <c r="D102" s="4"/>
      <c r="E102" s="1"/>
      <c r="F102" s="1"/>
      <c r="G102" s="1"/>
      <c r="H102" s="1"/>
      <c r="I102" s="3"/>
      <c r="J102" s="16"/>
      <c r="K102" s="19"/>
      <c r="N102" t="s">
        <v>156</v>
      </c>
    </row>
    <row r="103" spans="2:14" x14ac:dyDescent="0.3">
      <c r="B103" s="3"/>
      <c r="D103" s="4"/>
      <c r="E103" s="1"/>
      <c r="F103" s="1"/>
      <c r="G103" s="1"/>
      <c r="H103" s="1"/>
      <c r="I103" s="3"/>
      <c r="J103" s="16"/>
      <c r="K103" s="19"/>
      <c r="N103" t="s">
        <v>457</v>
      </c>
    </row>
    <row r="104" spans="2:14" x14ac:dyDescent="0.3">
      <c r="B104" s="3"/>
      <c r="D104" s="4"/>
      <c r="E104" s="1"/>
      <c r="F104" s="1"/>
      <c r="G104" s="1"/>
      <c r="H104" s="1"/>
      <c r="I104" s="3"/>
      <c r="J104" s="16"/>
      <c r="K104" s="19"/>
      <c r="N104" t="s">
        <v>367</v>
      </c>
    </row>
    <row r="105" spans="2:14" x14ac:dyDescent="0.3">
      <c r="B105" s="3"/>
      <c r="D105" s="4"/>
      <c r="E105" s="1"/>
      <c r="F105" s="1"/>
      <c r="G105" s="1"/>
      <c r="H105" s="1"/>
      <c r="I105" s="3"/>
      <c r="J105" s="16"/>
      <c r="K105" s="19"/>
    </row>
    <row r="106" spans="2:14" x14ac:dyDescent="0.3">
      <c r="B106" s="3"/>
      <c r="D106" s="4"/>
      <c r="E106" s="1"/>
      <c r="F106" s="1"/>
      <c r="G106" s="1"/>
      <c r="H106" s="1"/>
      <c r="I106" s="3"/>
      <c r="J106" s="16"/>
      <c r="K106" s="19"/>
    </row>
    <row r="107" spans="2:14" x14ac:dyDescent="0.3">
      <c r="B107" s="3"/>
      <c r="D107" s="4"/>
      <c r="E107" s="1"/>
      <c r="F107" s="1"/>
      <c r="G107" s="1"/>
      <c r="H107" s="1"/>
      <c r="I107" s="3"/>
      <c r="J107" s="16"/>
      <c r="K107" s="19"/>
    </row>
    <row r="108" spans="2:14" x14ac:dyDescent="0.3">
      <c r="B108" s="3"/>
      <c r="D108" s="4"/>
      <c r="E108" s="1"/>
      <c r="F108" s="1"/>
      <c r="G108" s="1"/>
      <c r="H108" s="1"/>
      <c r="I108" s="3"/>
      <c r="J108" s="16"/>
      <c r="K108" s="19"/>
    </row>
    <row r="109" spans="2:14" x14ac:dyDescent="0.3">
      <c r="B109" s="3"/>
      <c r="D109" s="4"/>
      <c r="E109" s="1"/>
      <c r="F109" s="1"/>
      <c r="G109" s="1"/>
      <c r="H109" s="1"/>
      <c r="I109" s="3"/>
      <c r="J109" s="16"/>
      <c r="K109" s="19"/>
    </row>
    <row r="110" spans="2:14" x14ac:dyDescent="0.3">
      <c r="B110" s="3"/>
      <c r="D110" s="4"/>
      <c r="E110" s="1"/>
      <c r="F110" s="1"/>
      <c r="G110" s="1"/>
      <c r="H110" s="1"/>
      <c r="I110" s="3"/>
      <c r="J110" s="16"/>
      <c r="K110" s="19"/>
    </row>
    <row r="111" spans="2:14" x14ac:dyDescent="0.3">
      <c r="B111" s="3"/>
      <c r="D111" s="4"/>
      <c r="E111" s="1"/>
      <c r="F111" s="1"/>
      <c r="G111" s="1"/>
      <c r="H111" s="1"/>
      <c r="I111" s="3"/>
      <c r="J111" s="16"/>
      <c r="K111" s="19"/>
    </row>
    <row r="112" spans="2:14" x14ac:dyDescent="0.3">
      <c r="B112" s="3"/>
      <c r="D112" s="4"/>
      <c r="E112" s="1"/>
      <c r="F112" s="1"/>
      <c r="G112" s="1"/>
      <c r="H112" s="1"/>
      <c r="I112" s="3"/>
      <c r="J112" s="16"/>
      <c r="K112" s="19"/>
    </row>
    <row r="113" spans="2:11" x14ac:dyDescent="0.3">
      <c r="B113" s="3"/>
      <c r="D113" s="4"/>
      <c r="E113" s="1"/>
      <c r="F113" s="1"/>
      <c r="G113" s="1"/>
      <c r="H113" s="1"/>
      <c r="I113" s="3"/>
      <c r="J113" s="16"/>
      <c r="K113" s="19"/>
    </row>
    <row r="114" spans="2:11" x14ac:dyDescent="0.3">
      <c r="B114" s="3"/>
      <c r="D114" s="4"/>
      <c r="E114" s="1"/>
      <c r="F114" s="1"/>
      <c r="G114" s="1"/>
      <c r="H114" s="1"/>
      <c r="I114" s="3"/>
      <c r="J114" s="16"/>
      <c r="K114" s="19"/>
    </row>
    <row r="115" spans="2:11" x14ac:dyDescent="0.3">
      <c r="B115" s="3"/>
      <c r="D115" s="4"/>
      <c r="E115" s="1"/>
      <c r="F115" s="1"/>
      <c r="G115" s="1"/>
      <c r="H115" s="1"/>
      <c r="I115" s="3"/>
      <c r="J115" s="16"/>
      <c r="K115" s="19"/>
    </row>
    <row r="116" spans="2:11" x14ac:dyDescent="0.3">
      <c r="B116" s="3"/>
      <c r="D116" s="4"/>
      <c r="E116" s="1"/>
      <c r="F116" s="1"/>
      <c r="G116" s="1"/>
      <c r="H116" s="1"/>
      <c r="I116" s="3"/>
      <c r="J116" s="16"/>
      <c r="K116" s="19"/>
    </row>
    <row r="117" spans="2:11" x14ac:dyDescent="0.3">
      <c r="B117" s="3"/>
      <c r="D117" s="4"/>
      <c r="E117" s="1"/>
      <c r="F117" s="1"/>
      <c r="G117" s="1"/>
      <c r="H117" s="1"/>
      <c r="I117" s="3"/>
      <c r="J117" s="16"/>
      <c r="K117" s="19"/>
    </row>
    <row r="118" spans="2:11" x14ac:dyDescent="0.3">
      <c r="B118" s="3"/>
      <c r="D118" s="4"/>
      <c r="E118" s="1"/>
      <c r="F118" s="1"/>
      <c r="G118" s="1"/>
      <c r="H118" s="1"/>
      <c r="I118" s="3"/>
      <c r="J118" s="16"/>
      <c r="K118" s="19"/>
    </row>
    <row r="119" spans="2:11" x14ac:dyDescent="0.3">
      <c r="B119" s="3"/>
      <c r="D119" s="4"/>
      <c r="E119" s="1"/>
      <c r="F119" s="1"/>
      <c r="G119" s="1"/>
      <c r="H119" s="1"/>
      <c r="I119" s="3"/>
      <c r="J119" s="16"/>
      <c r="K119" s="19"/>
    </row>
    <row r="120" spans="2:11" x14ac:dyDescent="0.3">
      <c r="B120" s="3"/>
      <c r="D120" s="4"/>
      <c r="E120" s="1"/>
      <c r="F120" s="1"/>
      <c r="G120" s="1"/>
      <c r="H120" s="1"/>
      <c r="I120" s="3"/>
      <c r="J120" s="16"/>
      <c r="K120" s="19"/>
    </row>
    <row r="121" spans="2:11" x14ac:dyDescent="0.3">
      <c r="B121" s="3"/>
      <c r="D121" s="4"/>
      <c r="E121" s="1"/>
      <c r="F121" s="1"/>
      <c r="G121" s="1"/>
      <c r="H121" s="1"/>
      <c r="I121" s="3"/>
      <c r="J121" s="16"/>
      <c r="K121" s="19"/>
    </row>
    <row r="122" spans="2:11" x14ac:dyDescent="0.3">
      <c r="B122" s="3"/>
      <c r="D122" s="4"/>
      <c r="E122" s="1"/>
      <c r="F122" s="1"/>
      <c r="G122" s="1"/>
      <c r="H122" s="1"/>
      <c r="I122" s="3"/>
      <c r="J122" s="16"/>
      <c r="K122" s="19"/>
    </row>
    <row r="123" spans="2:11" x14ac:dyDescent="0.3">
      <c r="B123" s="3"/>
      <c r="D123" s="4"/>
      <c r="E123" s="1"/>
      <c r="F123" s="1"/>
      <c r="G123" s="1"/>
      <c r="H123" s="1"/>
      <c r="I123" s="3"/>
      <c r="J123" s="16"/>
      <c r="K123" s="19"/>
    </row>
    <row r="124" spans="2:11" x14ac:dyDescent="0.3">
      <c r="B124" s="3"/>
      <c r="D124" s="4"/>
      <c r="E124" s="1"/>
      <c r="F124" s="1"/>
      <c r="G124" s="1"/>
      <c r="H124" s="1"/>
      <c r="I124" s="3"/>
      <c r="J124" s="16"/>
      <c r="K124" s="19"/>
    </row>
    <row r="125" spans="2:11" x14ac:dyDescent="0.3">
      <c r="B125" s="3"/>
      <c r="D125" s="4"/>
      <c r="E125" s="1"/>
      <c r="F125" s="1"/>
      <c r="G125" s="1"/>
      <c r="H125" s="1"/>
      <c r="I125" s="3"/>
      <c r="J125" s="16"/>
      <c r="K125" s="19"/>
    </row>
    <row r="126" spans="2:11" x14ac:dyDescent="0.3">
      <c r="B126" s="3"/>
      <c r="D126" s="4"/>
      <c r="E126" s="1"/>
      <c r="F126" s="1"/>
      <c r="G126" s="1"/>
      <c r="H126" s="1"/>
      <c r="I126" s="3"/>
      <c r="J126" s="16"/>
      <c r="K126" s="19"/>
    </row>
    <row r="127" spans="2:11" x14ac:dyDescent="0.3">
      <c r="B127" s="3"/>
      <c r="D127" s="4"/>
      <c r="E127" s="1"/>
      <c r="F127" s="1"/>
      <c r="G127" s="1"/>
      <c r="H127" s="1"/>
      <c r="I127" s="3"/>
      <c r="J127" s="16"/>
      <c r="K127" s="19"/>
    </row>
    <row r="128" spans="2:11" x14ac:dyDescent="0.3">
      <c r="B128" s="3"/>
      <c r="D128" s="4"/>
      <c r="E128" s="1"/>
      <c r="F128" s="1"/>
      <c r="G128" s="1"/>
      <c r="H128" s="1"/>
      <c r="I128" s="3"/>
      <c r="J128" s="16"/>
      <c r="K128" s="19"/>
    </row>
    <row r="129" spans="2:11" x14ac:dyDescent="0.3">
      <c r="B129" s="3"/>
      <c r="D129" s="4"/>
      <c r="E129" s="1"/>
      <c r="F129" s="1"/>
      <c r="G129" s="1"/>
      <c r="H129" s="1"/>
      <c r="I129" s="3"/>
      <c r="J129" s="16"/>
      <c r="K129" s="19"/>
    </row>
    <row r="130" spans="2:11" x14ac:dyDescent="0.3">
      <c r="B130" s="3"/>
      <c r="D130" s="4"/>
      <c r="E130" s="1"/>
      <c r="F130" s="1"/>
      <c r="G130" s="1"/>
      <c r="H130" s="1"/>
      <c r="I130" s="3"/>
      <c r="J130" s="16"/>
      <c r="K130" s="19"/>
    </row>
    <row r="131" spans="2:11" x14ac:dyDescent="0.3">
      <c r="B131" s="3"/>
      <c r="D131" s="4"/>
      <c r="E131" s="1"/>
      <c r="F131" s="1"/>
      <c r="G131" s="1"/>
      <c r="H131" s="1"/>
      <c r="I131" s="3"/>
      <c r="J131" s="16"/>
      <c r="K131" s="19"/>
    </row>
    <row r="132" spans="2:11" x14ac:dyDescent="0.3">
      <c r="B132" s="3"/>
      <c r="D132" s="4"/>
      <c r="E132" s="1"/>
      <c r="F132" s="1"/>
      <c r="G132" s="1"/>
      <c r="H132" s="1"/>
      <c r="I132" s="3"/>
      <c r="J132" s="16"/>
      <c r="K132" s="19"/>
    </row>
    <row r="133" spans="2:11" x14ac:dyDescent="0.3">
      <c r="B133" s="3"/>
      <c r="D133" s="4"/>
      <c r="E133" s="1"/>
      <c r="F133" s="1"/>
      <c r="G133" s="1"/>
      <c r="H133" s="1"/>
      <c r="I133" s="3"/>
      <c r="J133" s="16"/>
      <c r="K133" s="19"/>
    </row>
    <row r="134" spans="2:11" x14ac:dyDescent="0.3">
      <c r="B134" s="3"/>
      <c r="D134" s="4"/>
      <c r="E134" s="1"/>
      <c r="F134" s="1"/>
      <c r="G134" s="1"/>
      <c r="H134" s="1"/>
      <c r="I134" s="3"/>
      <c r="J134" s="16"/>
      <c r="K134" s="19"/>
    </row>
    <row r="135" spans="2:11" x14ac:dyDescent="0.3">
      <c r="B135" s="3"/>
      <c r="D135" s="4"/>
      <c r="E135" s="1"/>
      <c r="F135" s="1"/>
      <c r="G135" s="1"/>
      <c r="H135" s="1"/>
      <c r="I135" s="3"/>
      <c r="J135" s="16"/>
      <c r="K135" s="19"/>
    </row>
    <row r="136" spans="2:11" x14ac:dyDescent="0.3">
      <c r="B136" s="3"/>
      <c r="D136" s="4"/>
      <c r="E136" s="1"/>
      <c r="F136" s="1"/>
      <c r="G136" s="1"/>
      <c r="H136" s="1"/>
      <c r="I136" s="3"/>
      <c r="J136" s="16"/>
      <c r="K136" s="19"/>
    </row>
    <row r="137" spans="2:11" x14ac:dyDescent="0.3">
      <c r="B137" s="3"/>
      <c r="D137" s="4"/>
      <c r="E137" s="1"/>
      <c r="F137" s="1"/>
      <c r="G137" s="1"/>
      <c r="H137" s="1"/>
      <c r="I137" s="3"/>
      <c r="J137" s="16"/>
      <c r="K137" s="19"/>
    </row>
    <row r="138" spans="2:11" x14ac:dyDescent="0.3">
      <c r="B138" s="3"/>
      <c r="D138" s="4"/>
      <c r="E138" s="1"/>
      <c r="F138" s="1"/>
      <c r="G138" s="1"/>
      <c r="H138" s="1"/>
      <c r="I138" s="3"/>
      <c r="J138" s="16"/>
      <c r="K138" s="19"/>
    </row>
    <row r="139" spans="2:11" x14ac:dyDescent="0.3">
      <c r="B139" s="3"/>
      <c r="D139" s="4"/>
      <c r="E139" s="1"/>
      <c r="F139" s="1"/>
      <c r="G139" s="1"/>
      <c r="H139" s="1"/>
      <c r="I139" s="3"/>
      <c r="J139" s="16"/>
      <c r="K139" s="19"/>
    </row>
    <row r="140" spans="2:11" x14ac:dyDescent="0.3">
      <c r="B140" s="3"/>
      <c r="D140" s="4"/>
      <c r="E140" s="1"/>
      <c r="F140" s="1"/>
      <c r="G140" s="1"/>
      <c r="H140" s="1"/>
      <c r="I140" s="3"/>
      <c r="J140" s="16"/>
      <c r="K140" s="19"/>
    </row>
    <row r="141" spans="2:11" x14ac:dyDescent="0.3">
      <c r="B141" s="3"/>
      <c r="D141" s="4"/>
      <c r="E141" s="1"/>
      <c r="F141" s="1"/>
      <c r="G141" s="1"/>
      <c r="H141" s="1"/>
      <c r="I141" s="3"/>
      <c r="J141" s="16"/>
      <c r="K141" s="19"/>
    </row>
    <row r="142" spans="2:11" x14ac:dyDescent="0.3">
      <c r="B142" s="3"/>
      <c r="D142" s="4"/>
      <c r="E142" s="1"/>
      <c r="F142" s="1"/>
      <c r="G142" s="1"/>
      <c r="H142" s="1"/>
      <c r="I142" s="3"/>
      <c r="J142" s="16"/>
      <c r="K142" s="19"/>
    </row>
    <row r="143" spans="2:11" x14ac:dyDescent="0.3">
      <c r="B143" s="3"/>
      <c r="D143" s="4"/>
      <c r="E143" s="1"/>
      <c r="F143" s="1"/>
      <c r="G143" s="1"/>
      <c r="H143" s="1"/>
      <c r="I143" s="3"/>
      <c r="J143" s="16"/>
      <c r="K143" s="19"/>
    </row>
    <row r="144" spans="2:11" x14ac:dyDescent="0.3">
      <c r="B144" s="3"/>
      <c r="D144" s="4"/>
      <c r="E144" s="1"/>
      <c r="F144" s="1"/>
      <c r="G144" s="1"/>
      <c r="H144" s="1"/>
      <c r="I144" s="3"/>
      <c r="J144" s="16"/>
      <c r="K144" s="19"/>
    </row>
    <row r="145" spans="2:11" x14ac:dyDescent="0.3">
      <c r="B145" s="3"/>
      <c r="D145" s="4"/>
      <c r="E145" s="1"/>
      <c r="F145" s="1"/>
      <c r="G145" s="1"/>
      <c r="H145" s="1"/>
      <c r="I145" s="3"/>
      <c r="J145" s="16"/>
      <c r="K145" s="19"/>
    </row>
    <row r="146" spans="2:11" x14ac:dyDescent="0.3">
      <c r="B146" s="3"/>
      <c r="D146" s="4"/>
      <c r="E146" s="1"/>
      <c r="F146" s="1"/>
      <c r="G146" s="1"/>
      <c r="H146" s="1"/>
      <c r="I146" s="3"/>
      <c r="J146" s="16"/>
      <c r="K146" s="19"/>
    </row>
    <row r="147" spans="2:11" x14ac:dyDescent="0.3">
      <c r="B147" s="3"/>
      <c r="D147" s="4"/>
      <c r="E147" s="1"/>
      <c r="F147" s="1"/>
      <c r="G147" s="1"/>
      <c r="H147" s="1"/>
      <c r="I147" s="3"/>
      <c r="J147" s="16"/>
      <c r="K147" s="19"/>
    </row>
    <row r="148" spans="2:11" x14ac:dyDescent="0.3">
      <c r="B148" s="3"/>
      <c r="D148" s="4"/>
      <c r="E148" s="1"/>
      <c r="F148" s="1"/>
      <c r="G148" s="1"/>
      <c r="H148" s="1"/>
      <c r="I148" s="3"/>
      <c r="J148" s="16"/>
      <c r="K148" s="19"/>
    </row>
    <row r="149" spans="2:11" x14ac:dyDescent="0.3">
      <c r="B149" s="3"/>
      <c r="D149" s="4"/>
      <c r="E149" s="1"/>
      <c r="F149" s="1"/>
      <c r="G149" s="1"/>
      <c r="H149" s="1"/>
      <c r="I149" s="3"/>
      <c r="J149" s="16"/>
      <c r="K149" s="19"/>
    </row>
    <row r="150" spans="2:11" x14ac:dyDescent="0.3">
      <c r="B150" s="3"/>
      <c r="D150" s="4"/>
      <c r="E150" s="1"/>
      <c r="F150" s="1"/>
      <c r="G150" s="1"/>
      <c r="H150" s="1"/>
      <c r="I150" s="3"/>
      <c r="J150" s="16"/>
      <c r="K150" s="19"/>
    </row>
    <row r="151" spans="2:11" x14ac:dyDescent="0.3">
      <c r="B151" s="3"/>
      <c r="D151" s="4"/>
      <c r="E151" s="1"/>
      <c r="F151" s="1"/>
      <c r="G151" s="1"/>
      <c r="H151" s="1"/>
      <c r="I151" s="3"/>
      <c r="J151" s="16"/>
      <c r="K151" s="19"/>
    </row>
    <row r="152" spans="2:11" x14ac:dyDescent="0.3">
      <c r="B152" s="3"/>
      <c r="D152" s="4"/>
      <c r="E152" s="1"/>
      <c r="F152" s="1"/>
      <c r="G152" s="1"/>
      <c r="H152" s="1"/>
      <c r="I152" s="3"/>
      <c r="J152" s="16"/>
      <c r="K152" s="19"/>
    </row>
    <row r="153" spans="2:11" x14ac:dyDescent="0.3">
      <c r="B153" s="3"/>
      <c r="D153" s="4"/>
      <c r="E153" s="1"/>
      <c r="F153" s="1"/>
      <c r="G153" s="1"/>
      <c r="H153" s="1"/>
      <c r="I153" s="3"/>
      <c r="J153" s="16"/>
      <c r="K153" s="19"/>
    </row>
    <row r="154" spans="2:11" x14ac:dyDescent="0.3">
      <c r="B154" s="3"/>
      <c r="D154" s="4"/>
      <c r="E154" s="1"/>
      <c r="F154" s="1"/>
      <c r="G154" s="1"/>
      <c r="H154" s="1"/>
      <c r="I154" s="3"/>
      <c r="J154" s="16"/>
      <c r="K154" s="19"/>
    </row>
    <row r="155" spans="2:11" x14ac:dyDescent="0.3">
      <c r="B155" s="3"/>
      <c r="D155" s="4"/>
      <c r="E155" s="1"/>
      <c r="F155" s="1"/>
      <c r="G155" s="1"/>
      <c r="H155" s="1"/>
      <c r="I155" s="3"/>
      <c r="J155" s="16"/>
      <c r="K155" s="19"/>
    </row>
    <row r="156" spans="2:11" x14ac:dyDescent="0.3">
      <c r="B156" s="3"/>
      <c r="D156" s="4"/>
      <c r="E156" s="1"/>
      <c r="F156" s="1"/>
      <c r="G156" s="1"/>
      <c r="H156" s="1"/>
      <c r="I156" s="3"/>
      <c r="J156" s="16"/>
      <c r="K156" s="19"/>
    </row>
    <row r="157" spans="2:11" x14ac:dyDescent="0.3">
      <c r="B157" s="3"/>
      <c r="D157" s="4"/>
      <c r="E157" s="1"/>
      <c r="F157" s="1"/>
      <c r="G157" s="1"/>
      <c r="H157" s="1"/>
      <c r="I157" s="3"/>
      <c r="J157" s="16"/>
      <c r="K157" s="19"/>
    </row>
    <row r="158" spans="2:11" x14ac:dyDescent="0.3">
      <c r="B158" s="3"/>
      <c r="D158" s="4"/>
      <c r="E158" s="1"/>
      <c r="F158" s="1"/>
      <c r="G158" s="1"/>
      <c r="H158" s="1"/>
      <c r="I158" s="3"/>
      <c r="J158" s="16"/>
      <c r="K158" s="19"/>
    </row>
    <row r="159" spans="2:11" x14ac:dyDescent="0.3">
      <c r="B159" s="3"/>
      <c r="D159" s="4"/>
      <c r="E159" s="1"/>
      <c r="F159" s="1"/>
      <c r="G159" s="1"/>
      <c r="H159" s="1"/>
      <c r="I159" s="3"/>
      <c r="J159" s="16"/>
      <c r="K159" s="19"/>
    </row>
    <row r="160" spans="2:11" x14ac:dyDescent="0.3">
      <c r="B160" s="3"/>
      <c r="D160" s="4"/>
      <c r="E160" s="1"/>
      <c r="F160" s="1"/>
      <c r="G160" s="1"/>
      <c r="H160" s="1"/>
      <c r="I160" s="3"/>
      <c r="J160" s="16"/>
      <c r="K160" s="19"/>
    </row>
    <row r="161" spans="2:11" x14ac:dyDescent="0.3">
      <c r="B161" s="3"/>
      <c r="D161" s="4"/>
      <c r="E161" s="1"/>
      <c r="F161" s="1"/>
      <c r="G161" s="1"/>
      <c r="H161" s="1"/>
      <c r="I161" s="3"/>
      <c r="J161" s="16"/>
      <c r="K161" s="19"/>
    </row>
    <row r="162" spans="2:11" x14ac:dyDescent="0.3">
      <c r="B162" s="3"/>
      <c r="D162" s="4"/>
      <c r="E162" s="1"/>
      <c r="F162" s="1"/>
      <c r="G162" s="1"/>
      <c r="H162" s="1"/>
      <c r="I162" s="3"/>
      <c r="J162" s="16"/>
      <c r="K162" s="19"/>
    </row>
    <row r="163" spans="2:11" x14ac:dyDescent="0.3">
      <c r="B163" s="3"/>
      <c r="D163" s="4"/>
      <c r="E163" s="1"/>
      <c r="F163" s="1"/>
      <c r="G163" s="1"/>
      <c r="H163" s="1"/>
      <c r="I163" s="3"/>
      <c r="J163" s="16"/>
      <c r="K163" s="19"/>
    </row>
    <row r="164" spans="2:11" x14ac:dyDescent="0.3">
      <c r="B164" s="3"/>
      <c r="D164" s="4"/>
      <c r="E164" s="1"/>
      <c r="F164" s="1"/>
      <c r="G164" s="1"/>
      <c r="H164" s="1"/>
      <c r="I164" s="3"/>
      <c r="J164" s="16"/>
      <c r="K164" s="19"/>
    </row>
    <row r="165" spans="2:11" x14ac:dyDescent="0.3">
      <c r="B165" s="3"/>
      <c r="D165" s="4"/>
      <c r="E165" s="1"/>
      <c r="F165" s="1"/>
      <c r="G165" s="1"/>
      <c r="H165" s="1"/>
      <c r="I165" s="3"/>
      <c r="J165" s="16"/>
      <c r="K165" s="19"/>
    </row>
    <row r="166" spans="2:11" x14ac:dyDescent="0.3">
      <c r="B166" s="3"/>
      <c r="D166" s="4"/>
      <c r="E166" s="1"/>
      <c r="F166" s="1"/>
      <c r="G166" s="1"/>
      <c r="H166" s="1"/>
      <c r="I166" s="3"/>
      <c r="J166" s="16"/>
      <c r="K166" s="19"/>
    </row>
    <row r="167" spans="2:11" x14ac:dyDescent="0.3">
      <c r="B167" s="3"/>
      <c r="D167" s="4"/>
      <c r="E167" s="1"/>
      <c r="F167" s="1"/>
      <c r="G167" s="1"/>
      <c r="H167" s="1"/>
      <c r="I167" s="3"/>
      <c r="J167" s="16"/>
      <c r="K167" s="19"/>
    </row>
    <row r="168" spans="2:11" x14ac:dyDescent="0.3">
      <c r="B168" s="3"/>
      <c r="D168" s="4"/>
      <c r="E168" s="1"/>
      <c r="F168" s="1"/>
      <c r="G168" s="1"/>
      <c r="H168" s="1"/>
      <c r="I168" s="3"/>
      <c r="J168" s="16"/>
      <c r="K168" s="19"/>
    </row>
    <row r="169" spans="2:11" x14ac:dyDescent="0.3">
      <c r="B169" s="3"/>
      <c r="D169" s="4"/>
      <c r="E169" s="1"/>
      <c r="F169" s="1"/>
      <c r="G169" s="1"/>
      <c r="H169" s="1"/>
      <c r="I169" s="3"/>
      <c r="J169" s="16"/>
      <c r="K169" s="19"/>
    </row>
    <row r="170" spans="2:11" x14ac:dyDescent="0.3">
      <c r="B170" s="3"/>
      <c r="D170" s="4"/>
      <c r="E170" s="1"/>
      <c r="F170" s="1"/>
      <c r="G170" s="1"/>
      <c r="H170" s="1"/>
      <c r="I170" s="3"/>
      <c r="J170" s="16"/>
      <c r="K170" s="19"/>
    </row>
    <row r="171" spans="2:11" x14ac:dyDescent="0.3">
      <c r="B171" s="3"/>
      <c r="D171" s="4"/>
      <c r="E171" s="1"/>
      <c r="F171" s="1"/>
      <c r="G171" s="1"/>
      <c r="H171" s="1"/>
      <c r="I171" s="3"/>
      <c r="J171" s="16"/>
      <c r="K171" s="19"/>
    </row>
    <row r="172" spans="2:11" x14ac:dyDescent="0.3">
      <c r="B172" s="3"/>
      <c r="D172" s="4"/>
      <c r="E172" s="1"/>
      <c r="F172" s="1"/>
      <c r="G172" s="1"/>
      <c r="H172" s="1"/>
      <c r="I172" s="3"/>
      <c r="J172" s="16"/>
      <c r="K172" s="19"/>
    </row>
    <row r="173" spans="2:11" x14ac:dyDescent="0.3">
      <c r="B173" s="3"/>
      <c r="D173" s="4"/>
      <c r="E173" s="1"/>
      <c r="F173" s="1"/>
      <c r="G173" s="1"/>
      <c r="H173" s="1"/>
      <c r="I173" s="3"/>
      <c r="J173" s="16"/>
      <c r="K173" s="19"/>
    </row>
    <row r="174" spans="2:11" x14ac:dyDescent="0.3">
      <c r="B174" s="3"/>
      <c r="D174" s="4"/>
      <c r="E174" s="1"/>
      <c r="F174" s="1"/>
      <c r="G174" s="1"/>
      <c r="H174" s="1"/>
      <c r="I174" s="3"/>
      <c r="J174" s="16"/>
      <c r="K174" s="19"/>
    </row>
    <row r="175" spans="2:11" x14ac:dyDescent="0.3">
      <c r="B175" s="3"/>
      <c r="D175" s="4"/>
      <c r="E175" s="1"/>
      <c r="F175" s="1"/>
      <c r="G175" s="1"/>
      <c r="H175" s="1"/>
      <c r="I175" s="3"/>
      <c r="J175" s="16"/>
      <c r="K175" s="19"/>
    </row>
    <row r="176" spans="2:11" x14ac:dyDescent="0.3">
      <c r="B176" s="3"/>
      <c r="D176" s="4"/>
      <c r="E176" s="1"/>
      <c r="F176" s="1"/>
      <c r="G176" s="1"/>
      <c r="H176" s="1"/>
      <c r="I176" s="3"/>
      <c r="J176" s="16"/>
      <c r="K176" s="19"/>
    </row>
    <row r="177" spans="2:11" x14ac:dyDescent="0.3">
      <c r="B177" s="3"/>
      <c r="D177" s="4"/>
      <c r="E177" s="1"/>
      <c r="F177" s="1"/>
      <c r="G177" s="1"/>
      <c r="H177" s="1"/>
      <c r="I177" s="3"/>
      <c r="J177" s="16"/>
      <c r="K177" s="19"/>
    </row>
    <row r="178" spans="2:11" x14ac:dyDescent="0.3">
      <c r="B178" s="3"/>
      <c r="D178" s="4"/>
      <c r="E178" s="1"/>
      <c r="F178" s="1"/>
      <c r="G178" s="1"/>
      <c r="H178" s="1"/>
      <c r="I178" s="3"/>
      <c r="J178" s="16"/>
      <c r="K178" s="19"/>
    </row>
    <row r="179" spans="2:11" x14ac:dyDescent="0.3">
      <c r="B179" s="3"/>
      <c r="D179" s="4"/>
      <c r="E179" s="1"/>
      <c r="F179" s="1"/>
      <c r="G179" s="1"/>
      <c r="H179" s="1"/>
      <c r="I179" s="3"/>
      <c r="J179" s="16"/>
      <c r="K179" s="19"/>
    </row>
    <row r="180" spans="2:11" x14ac:dyDescent="0.3">
      <c r="B180" s="3"/>
      <c r="D180" s="4"/>
      <c r="E180" s="1"/>
      <c r="F180" s="1"/>
      <c r="G180" s="1"/>
      <c r="H180" s="1"/>
      <c r="I180" s="3"/>
      <c r="J180" s="16"/>
      <c r="K180" s="19"/>
    </row>
    <row r="181" spans="2:11" x14ac:dyDescent="0.3">
      <c r="B181" s="3"/>
      <c r="D181" s="4"/>
      <c r="E181" s="1"/>
      <c r="F181" s="1"/>
      <c r="G181" s="1"/>
      <c r="H181" s="1"/>
      <c r="I181" s="3"/>
      <c r="J181" s="16"/>
      <c r="K181" s="19"/>
    </row>
    <row r="182" spans="2:11" x14ac:dyDescent="0.3">
      <c r="B182" s="3"/>
      <c r="D182" s="4"/>
      <c r="E182" s="1"/>
      <c r="F182" s="1"/>
      <c r="G182" s="1"/>
      <c r="H182" s="1"/>
      <c r="I182" s="3"/>
      <c r="J182" s="16"/>
      <c r="K182" s="19"/>
    </row>
    <row r="183" spans="2:11" x14ac:dyDescent="0.3">
      <c r="B183" s="3"/>
      <c r="D183" s="4"/>
      <c r="E183" s="1"/>
      <c r="F183" s="1"/>
      <c r="G183" s="1"/>
      <c r="H183" s="1"/>
      <c r="I183" s="3"/>
      <c r="J183" s="16"/>
      <c r="K183" s="19"/>
    </row>
    <row r="184" spans="2:11" x14ac:dyDescent="0.3">
      <c r="B184" s="3"/>
      <c r="D184" s="4"/>
      <c r="E184" s="1"/>
      <c r="F184" s="1"/>
      <c r="G184" s="1"/>
      <c r="H184" s="1"/>
      <c r="I184" s="3"/>
      <c r="J184" s="16"/>
      <c r="K184" s="19"/>
    </row>
    <row r="185" spans="2:11" x14ac:dyDescent="0.3">
      <c r="B185" s="3"/>
      <c r="D185" s="4"/>
      <c r="E185" s="1"/>
      <c r="F185" s="1"/>
      <c r="G185" s="1"/>
      <c r="H185" s="1"/>
      <c r="I185" s="3"/>
      <c r="J185" s="16"/>
      <c r="K185" s="19"/>
    </row>
    <row r="186" spans="2:11" x14ac:dyDescent="0.3">
      <c r="B186" s="3"/>
      <c r="D186" s="4"/>
      <c r="E186" s="1"/>
      <c r="F186" s="1"/>
      <c r="G186" s="1"/>
      <c r="H186" s="1"/>
      <c r="I186" s="3"/>
      <c r="J186" s="16"/>
      <c r="K186" s="19"/>
    </row>
    <row r="187" spans="2:11" x14ac:dyDescent="0.3">
      <c r="B187" s="3"/>
      <c r="D187" s="4"/>
      <c r="E187" s="1"/>
      <c r="F187" s="1"/>
      <c r="G187" s="1"/>
      <c r="H187" s="1"/>
      <c r="I187" s="3"/>
      <c r="J187" s="16"/>
      <c r="K187" s="19"/>
    </row>
    <row r="188" spans="2:11" x14ac:dyDescent="0.3">
      <c r="B188" s="3"/>
      <c r="D188" s="4"/>
      <c r="E188" s="1"/>
      <c r="F188" s="1"/>
      <c r="G188" s="1"/>
      <c r="H188" s="1"/>
      <c r="I188" s="3"/>
      <c r="J188" s="16"/>
      <c r="K188" s="19"/>
    </row>
    <row r="189" spans="2:11" x14ac:dyDescent="0.3">
      <c r="B189" s="3"/>
      <c r="D189" s="4"/>
      <c r="E189" s="1"/>
      <c r="F189" s="1"/>
      <c r="G189" s="1"/>
      <c r="H189" s="1"/>
      <c r="I189" s="3"/>
      <c r="J189" s="16"/>
      <c r="K189" s="19"/>
    </row>
    <row r="190" spans="2:11" x14ac:dyDescent="0.3">
      <c r="B190" s="3"/>
      <c r="D190" s="4"/>
      <c r="E190" s="1"/>
      <c r="F190" s="1"/>
      <c r="G190" s="1"/>
      <c r="H190" s="1"/>
      <c r="I190" s="3"/>
      <c r="J190" s="16"/>
      <c r="K190" s="19"/>
    </row>
    <row r="191" spans="2:11" x14ac:dyDescent="0.3">
      <c r="B191" s="3"/>
      <c r="D191" s="4"/>
      <c r="E191" s="1"/>
      <c r="F191" s="1"/>
      <c r="G191" s="1"/>
      <c r="H191" s="1"/>
      <c r="I191" s="3"/>
      <c r="J191" s="16"/>
      <c r="K191" s="19"/>
    </row>
    <row r="192" spans="2:11" x14ac:dyDescent="0.3">
      <c r="B192" s="3"/>
      <c r="D192" s="4"/>
      <c r="E192" s="1"/>
      <c r="F192" s="1"/>
      <c r="G192" s="1"/>
      <c r="H192" s="1"/>
      <c r="I192" s="3"/>
      <c r="J192" s="16"/>
      <c r="K192" s="19"/>
    </row>
    <row r="193" spans="2:11" x14ac:dyDescent="0.3">
      <c r="B193" s="3"/>
      <c r="D193" s="4"/>
      <c r="E193" s="1"/>
      <c r="F193" s="1"/>
      <c r="G193" s="1"/>
      <c r="H193" s="1"/>
      <c r="I193" s="3"/>
      <c r="J193" s="16"/>
      <c r="K193" s="19"/>
    </row>
    <row r="194" spans="2:11" x14ac:dyDescent="0.3">
      <c r="B194" s="3"/>
      <c r="D194" s="4"/>
      <c r="E194" s="1"/>
      <c r="F194" s="1"/>
      <c r="G194" s="1"/>
      <c r="H194" s="1"/>
      <c r="I194" s="3"/>
      <c r="J194" s="16"/>
      <c r="K194" s="19"/>
    </row>
    <row r="195" spans="2:11" x14ac:dyDescent="0.3">
      <c r="B195" s="3"/>
      <c r="D195" s="4"/>
      <c r="E195" s="1"/>
      <c r="F195" s="1"/>
      <c r="G195" s="1"/>
      <c r="H195" s="1"/>
      <c r="I195" s="3"/>
      <c r="J195" s="16"/>
      <c r="K195" s="19"/>
    </row>
    <row r="196" spans="2:11" x14ac:dyDescent="0.3">
      <c r="B196" s="3"/>
      <c r="D196" s="4"/>
      <c r="E196" s="1"/>
      <c r="F196" s="1"/>
      <c r="G196" s="1"/>
      <c r="H196" s="1"/>
      <c r="I196" s="3"/>
      <c r="J196" s="16"/>
      <c r="K196" s="19"/>
    </row>
    <row r="197" spans="2:11" x14ac:dyDescent="0.3">
      <c r="B197" s="3"/>
      <c r="D197" s="4"/>
      <c r="E197" s="1"/>
      <c r="F197" s="1"/>
      <c r="G197" s="1"/>
      <c r="H197" s="1"/>
      <c r="I197" s="3"/>
      <c r="J197" s="16"/>
      <c r="K197" s="19"/>
    </row>
    <row r="198" spans="2:11" x14ac:dyDescent="0.3">
      <c r="B198" s="3"/>
      <c r="D198" s="4"/>
      <c r="E198" s="1"/>
      <c r="F198" s="1"/>
      <c r="G198" s="1"/>
      <c r="H198" s="1"/>
      <c r="I198" s="3"/>
      <c r="J198" s="16"/>
      <c r="K198" s="19"/>
    </row>
    <row r="199" spans="2:11" x14ac:dyDescent="0.3">
      <c r="B199" s="3"/>
      <c r="D199" s="4"/>
      <c r="E199" s="1"/>
      <c r="F199" s="1"/>
      <c r="G199" s="1"/>
      <c r="H199" s="1"/>
      <c r="I199" s="3"/>
      <c r="J199" s="16"/>
      <c r="K199" s="19"/>
    </row>
    <row r="200" spans="2:11" x14ac:dyDescent="0.3">
      <c r="B200" s="3"/>
      <c r="D200" s="4"/>
      <c r="E200" s="1"/>
      <c r="F200" s="1"/>
      <c r="G200" s="1"/>
      <c r="H200" s="1"/>
      <c r="I200" s="3"/>
      <c r="J200" s="16"/>
      <c r="K200" s="19"/>
    </row>
    <row r="201" spans="2:11" x14ac:dyDescent="0.3">
      <c r="B201" s="3"/>
      <c r="D201" s="4"/>
      <c r="E201" s="1"/>
      <c r="F201" s="1"/>
      <c r="G201" s="1"/>
      <c r="H201" s="1"/>
      <c r="I201" s="3"/>
      <c r="J201" s="16"/>
      <c r="K201" s="19"/>
    </row>
    <row r="202" spans="2:11" x14ac:dyDescent="0.3">
      <c r="B202" s="3"/>
      <c r="D202" s="4"/>
      <c r="E202" s="1"/>
      <c r="F202" s="1"/>
      <c r="G202" s="1"/>
      <c r="H202" s="1"/>
      <c r="I202" s="3"/>
      <c r="J202" s="16"/>
      <c r="K202" s="19"/>
    </row>
    <row r="203" spans="2:11" x14ac:dyDescent="0.3">
      <c r="B203" s="3"/>
      <c r="D203" s="4"/>
      <c r="E203" s="1"/>
      <c r="F203" s="1"/>
      <c r="G203" s="1"/>
      <c r="H203" s="1"/>
      <c r="I203" s="3"/>
      <c r="J203" s="16"/>
      <c r="K203" s="19"/>
    </row>
    <row r="204" spans="2:11" x14ac:dyDescent="0.3">
      <c r="B204" s="3"/>
      <c r="D204" s="4"/>
      <c r="E204" s="1"/>
      <c r="F204" s="1"/>
      <c r="G204" s="1"/>
      <c r="H204" s="1"/>
      <c r="I204" s="3"/>
      <c r="J204" s="16"/>
      <c r="K204" s="19"/>
    </row>
    <row r="205" spans="2:11" x14ac:dyDescent="0.3">
      <c r="B205" s="3"/>
      <c r="D205" s="4"/>
      <c r="E205" s="1"/>
      <c r="F205" s="1"/>
      <c r="G205" s="1"/>
      <c r="H205" s="1"/>
      <c r="I205" s="3"/>
      <c r="J205" s="16"/>
      <c r="K205" s="19"/>
    </row>
    <row r="206" spans="2:11" x14ac:dyDescent="0.3">
      <c r="B206" s="3"/>
      <c r="D206" s="4"/>
      <c r="E206" s="1"/>
      <c r="F206" s="1"/>
      <c r="G206" s="1"/>
      <c r="H206" s="1"/>
      <c r="I206" s="3"/>
      <c r="J206" s="16"/>
      <c r="K206" s="19"/>
    </row>
    <row r="207" spans="2:11" x14ac:dyDescent="0.3">
      <c r="B207" s="3"/>
      <c r="D207" s="4"/>
      <c r="E207" s="1"/>
      <c r="F207" s="1"/>
      <c r="G207" s="1"/>
      <c r="H207" s="1"/>
      <c r="I207" s="3"/>
      <c r="J207" s="16"/>
      <c r="K207" s="19"/>
    </row>
    <row r="208" spans="2:11" x14ac:dyDescent="0.3">
      <c r="B208" s="3"/>
      <c r="D208" s="4"/>
      <c r="E208" s="1"/>
      <c r="F208" s="1"/>
      <c r="G208" s="1"/>
      <c r="H208" s="1"/>
      <c r="I208" s="3"/>
      <c r="J208" s="16"/>
      <c r="K208" s="19"/>
    </row>
    <row r="209" spans="2:11" x14ac:dyDescent="0.3">
      <c r="B209" s="3"/>
      <c r="D209" s="4"/>
      <c r="E209" s="1"/>
      <c r="F209" s="1"/>
      <c r="G209" s="1"/>
      <c r="H209" s="1"/>
      <c r="I209" s="3"/>
      <c r="J209" s="16"/>
      <c r="K209" s="19"/>
    </row>
    <row r="210" spans="2:11" x14ac:dyDescent="0.3">
      <c r="B210" s="3"/>
      <c r="D210" s="4"/>
      <c r="E210" s="1"/>
      <c r="F210" s="1"/>
      <c r="G210" s="1"/>
      <c r="H210" s="1"/>
      <c r="I210" s="3"/>
      <c r="J210" s="16"/>
      <c r="K210" s="19"/>
    </row>
    <row r="211" spans="2:11" x14ac:dyDescent="0.3">
      <c r="B211" s="3"/>
      <c r="D211" s="4"/>
      <c r="E211" s="1"/>
      <c r="F211" s="1"/>
      <c r="G211" s="1"/>
      <c r="H211" s="1"/>
      <c r="I211" s="3"/>
      <c r="J211" s="16"/>
      <c r="K211" s="19"/>
    </row>
    <row r="212" spans="2:11" x14ac:dyDescent="0.3">
      <c r="B212" s="3"/>
      <c r="D212" s="4"/>
      <c r="E212" s="1"/>
      <c r="F212" s="1"/>
      <c r="G212" s="1"/>
      <c r="H212" s="1"/>
      <c r="I212" s="3"/>
      <c r="J212" s="16"/>
      <c r="K212" s="19"/>
    </row>
    <row r="213" spans="2:11" x14ac:dyDescent="0.3">
      <c r="B213" s="3"/>
      <c r="D213" s="4"/>
      <c r="E213" s="1"/>
      <c r="F213" s="1"/>
      <c r="G213" s="1"/>
      <c r="H213" s="1"/>
      <c r="I213" s="3"/>
      <c r="J213" s="16"/>
      <c r="K213" s="19"/>
    </row>
    <row r="214" spans="2:11" x14ac:dyDescent="0.3">
      <c r="B214" s="3"/>
      <c r="D214" s="4"/>
      <c r="E214" s="1"/>
      <c r="F214" s="1"/>
      <c r="G214" s="1"/>
      <c r="H214" s="1"/>
      <c r="I214" s="3"/>
      <c r="J214" s="16"/>
      <c r="K214" s="19"/>
    </row>
    <row r="215" spans="2:11" x14ac:dyDescent="0.3">
      <c r="B215" s="3"/>
      <c r="D215" s="4"/>
      <c r="E215" s="1"/>
      <c r="F215" s="1"/>
      <c r="G215" s="1"/>
      <c r="H215" s="1"/>
      <c r="I215" s="3"/>
      <c r="J215" s="16"/>
      <c r="K215" s="19"/>
    </row>
    <row r="216" spans="2:11" x14ac:dyDescent="0.3">
      <c r="B216" s="3"/>
      <c r="D216" s="4"/>
      <c r="E216" s="1"/>
      <c r="F216" s="1"/>
      <c r="G216" s="1"/>
      <c r="H216" s="1"/>
      <c r="I216" s="3"/>
      <c r="J216" s="16"/>
      <c r="K216" s="19"/>
    </row>
    <row r="217" spans="2:11" x14ac:dyDescent="0.3">
      <c r="B217" s="3"/>
      <c r="D217" s="4"/>
      <c r="E217" s="1"/>
      <c r="F217" s="1"/>
      <c r="G217" s="1"/>
      <c r="H217" s="1"/>
      <c r="I217" s="3"/>
      <c r="J217" s="16"/>
      <c r="K217" s="19"/>
    </row>
    <row r="218" spans="2:11" x14ac:dyDescent="0.3">
      <c r="B218" s="3"/>
      <c r="D218" s="4"/>
      <c r="E218" s="1"/>
      <c r="F218" s="1"/>
      <c r="G218" s="1"/>
      <c r="H218" s="1"/>
      <c r="I218" s="3"/>
      <c r="J218" s="16"/>
      <c r="K218" s="19"/>
    </row>
    <row r="219" spans="2:11" x14ac:dyDescent="0.3">
      <c r="B219" s="3"/>
      <c r="D219" s="4"/>
      <c r="E219" s="1"/>
      <c r="F219" s="1"/>
      <c r="G219" s="1"/>
      <c r="H219" s="1"/>
      <c r="I219" s="3"/>
      <c r="J219" s="16"/>
      <c r="K219" s="19"/>
    </row>
    <row r="220" spans="2:11" x14ac:dyDescent="0.3">
      <c r="B220" s="3"/>
      <c r="D220" s="4"/>
      <c r="E220" s="1"/>
      <c r="F220" s="1"/>
      <c r="G220" s="1"/>
      <c r="H220" s="1"/>
      <c r="I220" s="3"/>
      <c r="J220" s="16"/>
      <c r="K220" s="19"/>
    </row>
    <row r="221" spans="2:11" x14ac:dyDescent="0.3">
      <c r="B221" s="3"/>
      <c r="D221" s="4"/>
      <c r="E221" s="1"/>
      <c r="F221" s="1"/>
      <c r="G221" s="1"/>
      <c r="H221" s="1"/>
      <c r="I221" s="3"/>
      <c r="J221" s="16"/>
      <c r="K221" s="19"/>
    </row>
    <row r="222" spans="2:11" x14ac:dyDescent="0.3">
      <c r="B222" s="3"/>
      <c r="D222" s="4"/>
      <c r="E222" s="1"/>
      <c r="F222" s="1"/>
      <c r="G222" s="1"/>
      <c r="H222" s="1"/>
      <c r="I222" s="3"/>
      <c r="J222" s="16"/>
      <c r="K222" s="19"/>
    </row>
    <row r="223" spans="2:11" x14ac:dyDescent="0.3">
      <c r="B223" s="3"/>
      <c r="D223" s="4"/>
      <c r="E223" s="1"/>
      <c r="F223" s="1"/>
      <c r="G223" s="1"/>
      <c r="H223" s="1"/>
      <c r="I223" s="3"/>
      <c r="J223" s="16"/>
      <c r="K223" s="19"/>
    </row>
    <row r="224" spans="2:11" x14ac:dyDescent="0.3">
      <c r="B224" s="3"/>
      <c r="D224" s="4"/>
      <c r="E224" s="1"/>
      <c r="F224" s="1"/>
      <c r="G224" s="1"/>
      <c r="H224" s="1"/>
      <c r="I224" s="3"/>
      <c r="J224" s="16"/>
      <c r="K224" s="19"/>
    </row>
    <row r="225" spans="2:11" x14ac:dyDescent="0.3">
      <c r="B225" s="3"/>
      <c r="D225" s="4"/>
      <c r="E225" s="1"/>
      <c r="F225" s="1"/>
      <c r="G225" s="1"/>
      <c r="H225" s="1"/>
      <c r="I225" s="3"/>
      <c r="J225" s="16"/>
      <c r="K225" s="19"/>
    </row>
    <row r="226" spans="2:11" x14ac:dyDescent="0.3">
      <c r="B226" s="3"/>
      <c r="D226" s="4"/>
      <c r="E226" s="1"/>
      <c r="F226" s="1"/>
      <c r="G226" s="1"/>
      <c r="H226" s="1"/>
      <c r="I226" s="3"/>
      <c r="J226" s="16"/>
      <c r="K226" s="19"/>
    </row>
    <row r="227" spans="2:11" x14ac:dyDescent="0.3">
      <c r="B227" s="3"/>
      <c r="D227" s="4"/>
      <c r="E227" s="1"/>
      <c r="F227" s="1"/>
      <c r="G227" s="1"/>
      <c r="H227" s="1"/>
      <c r="I227" s="3"/>
      <c r="J227" s="16"/>
      <c r="K227" s="19"/>
    </row>
    <row r="228" spans="2:11" x14ac:dyDescent="0.3">
      <c r="B228" s="3"/>
      <c r="D228" s="4"/>
      <c r="E228" s="1"/>
      <c r="F228" s="1"/>
      <c r="G228" s="1"/>
      <c r="H228" s="1"/>
      <c r="I228" s="3"/>
      <c r="J228" s="16"/>
      <c r="K228" s="19"/>
    </row>
    <row r="229" spans="2:11" x14ac:dyDescent="0.3">
      <c r="B229" s="3"/>
      <c r="D229" s="4"/>
      <c r="E229" s="1"/>
      <c r="F229" s="1"/>
      <c r="G229" s="1"/>
      <c r="H229" s="1"/>
      <c r="I229" s="3"/>
      <c r="J229" s="16"/>
      <c r="K229" s="19"/>
    </row>
    <row r="230" spans="2:11" x14ac:dyDescent="0.3">
      <c r="B230" s="3"/>
      <c r="D230" s="4"/>
      <c r="E230" s="1"/>
      <c r="F230" s="1"/>
      <c r="G230" s="1"/>
      <c r="H230" s="1"/>
      <c r="I230" s="3"/>
      <c r="J230" s="16"/>
      <c r="K230" s="19"/>
    </row>
    <row r="231" spans="2:11" x14ac:dyDescent="0.3">
      <c r="B231" s="3"/>
      <c r="D231" s="4"/>
      <c r="E231" s="1"/>
      <c r="F231" s="1"/>
      <c r="G231" s="1"/>
      <c r="H231" s="1"/>
      <c r="I231" s="3"/>
      <c r="J231" s="16"/>
      <c r="K231" s="19"/>
    </row>
    <row r="232" spans="2:11" x14ac:dyDescent="0.3">
      <c r="B232" s="3"/>
      <c r="D232" s="4"/>
      <c r="E232" s="1"/>
      <c r="F232" s="1"/>
      <c r="G232" s="1"/>
      <c r="H232" s="1"/>
      <c r="I232" s="3"/>
      <c r="J232" s="16"/>
      <c r="K232" s="19"/>
    </row>
    <row r="233" spans="2:11" x14ac:dyDescent="0.3">
      <c r="B233" s="3"/>
      <c r="D233" s="4"/>
      <c r="E233" s="1"/>
      <c r="F233" s="1"/>
      <c r="G233" s="1"/>
      <c r="H233" s="1"/>
      <c r="I233" s="3"/>
      <c r="J233" s="16"/>
      <c r="K233" s="19"/>
    </row>
    <row r="234" spans="2:11" x14ac:dyDescent="0.3">
      <c r="B234" s="3"/>
      <c r="D234" s="4"/>
      <c r="E234" s="1"/>
      <c r="F234" s="1"/>
      <c r="G234" s="1"/>
      <c r="H234" s="1"/>
      <c r="I234" s="3"/>
      <c r="J234" s="16"/>
      <c r="K234" s="19"/>
    </row>
    <row r="235" spans="2:11" x14ac:dyDescent="0.3">
      <c r="B235" s="3"/>
      <c r="D235" s="4"/>
      <c r="E235" s="1"/>
      <c r="F235" s="1"/>
      <c r="G235" s="1"/>
      <c r="H235" s="1"/>
      <c r="I235" s="3"/>
      <c r="J235" s="16"/>
      <c r="K235" s="19"/>
    </row>
    <row r="236" spans="2:11" x14ac:dyDescent="0.3">
      <c r="B236" s="3"/>
      <c r="D236" s="4"/>
      <c r="E236" s="1"/>
      <c r="F236" s="1"/>
      <c r="G236" s="1"/>
      <c r="H236" s="1"/>
      <c r="I236" s="3"/>
      <c r="J236" s="16"/>
      <c r="K236" s="19"/>
    </row>
    <row r="237" spans="2:11" x14ac:dyDescent="0.3">
      <c r="B237" s="3"/>
      <c r="D237" s="4"/>
      <c r="E237" s="1"/>
      <c r="F237" s="1"/>
      <c r="G237" s="1"/>
      <c r="H237" s="1"/>
      <c r="I237" s="3"/>
      <c r="J237" s="16"/>
      <c r="K237" s="19"/>
    </row>
    <row r="238" spans="2:11" x14ac:dyDescent="0.3">
      <c r="B238" s="3"/>
      <c r="D238" s="4"/>
      <c r="E238" s="1"/>
      <c r="F238" s="1"/>
      <c r="G238" s="1"/>
      <c r="H238" s="1"/>
      <c r="I238" s="3"/>
      <c r="J238" s="16"/>
      <c r="K238" s="19"/>
    </row>
    <row r="239" spans="2:11" x14ac:dyDescent="0.3">
      <c r="B239" s="3"/>
      <c r="D239" s="4"/>
      <c r="E239" s="1"/>
      <c r="F239" s="1"/>
      <c r="G239" s="1"/>
      <c r="H239" s="1"/>
      <c r="I239" s="3"/>
      <c r="J239" s="16"/>
      <c r="K239" s="19"/>
    </row>
    <row r="240" spans="2:11" x14ac:dyDescent="0.3">
      <c r="B240" s="3"/>
      <c r="D240" s="4"/>
      <c r="E240" s="1"/>
      <c r="F240" s="1"/>
      <c r="G240" s="1"/>
      <c r="H240" s="1"/>
      <c r="I240" s="3"/>
      <c r="J240" s="16"/>
      <c r="K240" s="19"/>
    </row>
    <row r="241" spans="2:11" x14ac:dyDescent="0.3">
      <c r="B241" s="3"/>
      <c r="D241" s="4"/>
      <c r="E241" s="1"/>
      <c r="F241" s="1"/>
      <c r="G241" s="1"/>
      <c r="H241" s="1"/>
      <c r="I241" s="3"/>
      <c r="J241" s="16"/>
      <c r="K241" s="19"/>
    </row>
    <row r="242" spans="2:11" x14ac:dyDescent="0.3">
      <c r="B242" s="3"/>
      <c r="D242" s="4"/>
      <c r="E242" s="1"/>
      <c r="F242" s="1"/>
      <c r="G242" s="1"/>
      <c r="H242" s="1"/>
      <c r="I242" s="3"/>
      <c r="J242" s="16"/>
      <c r="K242" s="19"/>
    </row>
    <row r="243" spans="2:11" x14ac:dyDescent="0.3">
      <c r="B243" s="3"/>
      <c r="D243" s="4"/>
      <c r="E243" s="1"/>
      <c r="F243" s="1"/>
      <c r="G243" s="1"/>
      <c r="H243" s="1"/>
      <c r="I243" s="3"/>
      <c r="J243" s="16"/>
      <c r="K243" s="19"/>
    </row>
    <row r="244" spans="2:11" x14ac:dyDescent="0.3">
      <c r="B244" s="3"/>
      <c r="D244" s="4"/>
      <c r="E244" s="1"/>
      <c r="F244" s="1"/>
      <c r="G244" s="1"/>
      <c r="H244" s="1"/>
      <c r="I244" s="3"/>
      <c r="J244" s="16"/>
      <c r="K244" s="19"/>
    </row>
    <row r="245" spans="2:11" x14ac:dyDescent="0.3">
      <c r="B245" s="3"/>
      <c r="D245" s="4"/>
      <c r="E245" s="1"/>
      <c r="F245" s="1"/>
      <c r="G245" s="1"/>
      <c r="H245" s="1"/>
      <c r="I245" s="3"/>
      <c r="J245" s="16"/>
      <c r="K245" s="19"/>
    </row>
    <row r="246" spans="2:11" x14ac:dyDescent="0.3">
      <c r="B246" s="3"/>
      <c r="D246" s="4"/>
      <c r="E246" s="1"/>
      <c r="F246" s="1"/>
      <c r="G246" s="1"/>
      <c r="H246" s="1"/>
      <c r="I246" s="3"/>
      <c r="J246" s="16"/>
      <c r="K246" s="19"/>
    </row>
    <row r="247" spans="2:11" x14ac:dyDescent="0.3">
      <c r="B247" s="3"/>
      <c r="D247" s="4"/>
      <c r="E247" s="1"/>
      <c r="F247" s="1"/>
      <c r="G247" s="1"/>
      <c r="H247" s="1"/>
      <c r="I247" s="3"/>
      <c r="J247" s="16"/>
      <c r="K247" s="19"/>
    </row>
    <row r="248" spans="2:11" x14ac:dyDescent="0.3">
      <c r="B248" s="3"/>
      <c r="D248" s="4"/>
      <c r="E248" s="1"/>
      <c r="F248" s="1"/>
      <c r="G248" s="1"/>
      <c r="H248" s="1"/>
      <c r="I248" s="3"/>
      <c r="J248" s="16"/>
      <c r="K248" s="19"/>
    </row>
    <row r="249" spans="2:11" x14ac:dyDescent="0.3">
      <c r="B249" s="3"/>
      <c r="D249" s="4"/>
      <c r="E249" s="1"/>
      <c r="F249" s="1"/>
      <c r="G249" s="1"/>
      <c r="H249" s="1"/>
      <c r="I249" s="3"/>
      <c r="J249" s="16"/>
      <c r="K249" s="19"/>
    </row>
    <row r="250" spans="2:11" x14ac:dyDescent="0.3">
      <c r="B250" s="3"/>
      <c r="D250" s="4"/>
      <c r="E250" s="1"/>
      <c r="F250" s="1"/>
      <c r="G250" s="1"/>
      <c r="H250" s="1"/>
      <c r="I250" s="3"/>
      <c r="J250" s="16"/>
      <c r="K250" s="19"/>
    </row>
    <row r="251" spans="2:11" x14ac:dyDescent="0.3">
      <c r="B251" s="3"/>
      <c r="D251" s="4"/>
      <c r="E251" s="1"/>
      <c r="F251" s="1"/>
      <c r="G251" s="1"/>
      <c r="H251" s="1"/>
      <c r="I251" s="3"/>
      <c r="J251" s="16"/>
      <c r="K251" s="19"/>
    </row>
    <row r="252" spans="2:11" x14ac:dyDescent="0.3">
      <c r="B252" s="3"/>
      <c r="D252" s="4"/>
      <c r="E252" s="1"/>
      <c r="F252" s="1"/>
      <c r="G252" s="1"/>
      <c r="H252" s="1"/>
      <c r="I252" s="3"/>
      <c r="J252" s="16"/>
      <c r="K252" s="19"/>
    </row>
    <row r="253" spans="2:11" x14ac:dyDescent="0.3">
      <c r="B253" s="3"/>
      <c r="D253" s="4"/>
      <c r="E253" s="1"/>
      <c r="F253" s="1"/>
      <c r="G253" s="1"/>
      <c r="H253" s="1"/>
      <c r="I253" s="3"/>
      <c r="J253" s="16"/>
      <c r="K253" s="19"/>
    </row>
    <row r="254" spans="2:11" x14ac:dyDescent="0.3">
      <c r="B254" s="3"/>
      <c r="D254" s="4"/>
      <c r="E254" s="1"/>
      <c r="F254" s="1"/>
      <c r="G254" s="1"/>
      <c r="H254" s="1"/>
      <c r="I254" s="3"/>
      <c r="J254" s="16"/>
      <c r="K254" s="19"/>
    </row>
    <row r="255" spans="2:11" x14ac:dyDescent="0.3">
      <c r="B255" s="3"/>
      <c r="D255" s="4"/>
      <c r="E255" s="1"/>
      <c r="F255" s="1"/>
      <c r="G255" s="1"/>
      <c r="H255" s="1"/>
      <c r="I255" s="3"/>
      <c r="J255" s="16"/>
      <c r="K255" s="19"/>
    </row>
    <row r="256" spans="2:11" x14ac:dyDescent="0.3">
      <c r="B256" s="3"/>
      <c r="D256" s="4"/>
      <c r="E256" s="1"/>
      <c r="F256" s="1"/>
      <c r="G256" s="1"/>
      <c r="H256" s="1"/>
      <c r="I256" s="3"/>
      <c r="J256" s="16"/>
      <c r="K256" s="19"/>
    </row>
    <row r="257" spans="2:11" x14ac:dyDescent="0.3">
      <c r="B257" s="3"/>
      <c r="D257" s="4"/>
      <c r="E257" s="1"/>
      <c r="F257" s="1"/>
      <c r="G257" s="1"/>
      <c r="H257" s="1"/>
      <c r="I257" s="3"/>
      <c r="J257" s="16"/>
      <c r="K257" s="19"/>
    </row>
    <row r="258" spans="2:11" x14ac:dyDescent="0.3">
      <c r="B258" s="3"/>
      <c r="D258" s="4"/>
      <c r="E258" s="1"/>
      <c r="F258" s="1"/>
      <c r="G258" s="1"/>
      <c r="H258" s="1"/>
      <c r="I258" s="3"/>
      <c r="J258" s="16"/>
      <c r="K258" s="19"/>
    </row>
    <row r="259" spans="2:11" x14ac:dyDescent="0.3">
      <c r="B259" s="3"/>
      <c r="D259" s="4"/>
      <c r="E259" s="1"/>
      <c r="F259" s="1"/>
      <c r="G259" s="1"/>
      <c r="H259" s="1"/>
      <c r="I259" s="3"/>
      <c r="J259" s="16"/>
      <c r="K259" s="19"/>
    </row>
    <row r="260" spans="2:11" x14ac:dyDescent="0.3">
      <c r="B260" s="3"/>
      <c r="D260" s="4"/>
      <c r="E260" s="1"/>
      <c r="F260" s="1"/>
      <c r="G260" s="1"/>
      <c r="H260" s="1"/>
      <c r="I260" s="3"/>
      <c r="J260" s="16"/>
      <c r="K260" s="19"/>
    </row>
    <row r="261" spans="2:11" x14ac:dyDescent="0.3">
      <c r="B261" s="3"/>
      <c r="D261" s="4"/>
      <c r="E261" s="1"/>
      <c r="F261" s="1"/>
      <c r="G261" s="1"/>
      <c r="H261" s="1"/>
      <c r="I261" s="3"/>
      <c r="J261" s="16"/>
      <c r="K261" s="19"/>
    </row>
    <row r="262" spans="2:11" x14ac:dyDescent="0.3">
      <c r="B262" s="3"/>
      <c r="D262" s="4"/>
      <c r="E262" s="1"/>
      <c r="F262" s="1"/>
      <c r="G262" s="1"/>
      <c r="H262" s="1"/>
      <c r="I262" s="3"/>
      <c r="J262" s="16"/>
      <c r="K262" s="19"/>
    </row>
    <row r="263" spans="2:11" x14ac:dyDescent="0.3">
      <c r="B263" s="3"/>
      <c r="D263" s="4"/>
      <c r="E263" s="1"/>
      <c r="F263" s="1"/>
      <c r="G263" s="1"/>
      <c r="H263" s="1"/>
      <c r="I263" s="3"/>
      <c r="J263" s="16"/>
      <c r="K263" s="19"/>
    </row>
    <row r="264" spans="2:11" x14ac:dyDescent="0.3">
      <c r="B264" s="3"/>
      <c r="D264" s="4"/>
      <c r="E264" s="1"/>
      <c r="F264" s="1"/>
      <c r="G264" s="1"/>
      <c r="H264" s="1"/>
      <c r="I264" s="3"/>
      <c r="J264" s="16"/>
      <c r="K264" s="19"/>
    </row>
    <row r="265" spans="2:11" x14ac:dyDescent="0.3">
      <c r="B265" s="3"/>
      <c r="D265" s="4"/>
      <c r="E265" s="1"/>
      <c r="F265" s="1"/>
      <c r="G265" s="1"/>
      <c r="H265" s="1"/>
      <c r="I265" s="3"/>
      <c r="J265" s="16"/>
      <c r="K265" s="19"/>
    </row>
    <row r="266" spans="2:11" x14ac:dyDescent="0.3">
      <c r="B266" s="3"/>
      <c r="D266" s="4"/>
      <c r="E266" s="1"/>
      <c r="F266" s="1"/>
      <c r="G266" s="1"/>
      <c r="H266" s="1"/>
      <c r="I266" s="3"/>
      <c r="J266" s="16"/>
      <c r="K266" s="19"/>
    </row>
    <row r="267" spans="2:11" x14ac:dyDescent="0.3">
      <c r="B267" s="3"/>
      <c r="D267" s="4"/>
      <c r="E267" s="1"/>
      <c r="F267" s="1"/>
      <c r="G267" s="1"/>
      <c r="H267" s="1"/>
      <c r="I267" s="3"/>
      <c r="J267" s="16"/>
      <c r="K267" s="19"/>
    </row>
    <row r="268" spans="2:11" x14ac:dyDescent="0.3">
      <c r="B268" s="3"/>
      <c r="D268" s="4"/>
      <c r="E268" s="1"/>
      <c r="F268" s="1"/>
      <c r="G268" s="1"/>
      <c r="H268" s="1"/>
      <c r="I268" s="3"/>
      <c r="J268" s="16"/>
      <c r="K268" s="19"/>
    </row>
    <row r="269" spans="2:11" x14ac:dyDescent="0.3">
      <c r="B269" s="3"/>
      <c r="D269" s="4"/>
      <c r="E269" s="1"/>
      <c r="F269" s="1"/>
      <c r="G269" s="1"/>
      <c r="H269" s="1"/>
      <c r="I269" s="3"/>
      <c r="J269" s="16"/>
      <c r="K269" s="19"/>
    </row>
    <row r="270" spans="2:11" x14ac:dyDescent="0.3">
      <c r="B270" s="3"/>
      <c r="D270" s="4"/>
      <c r="E270" s="1"/>
      <c r="F270" s="1"/>
      <c r="G270" s="1"/>
      <c r="H270" s="1"/>
      <c r="I270" s="3"/>
      <c r="J270" s="16"/>
      <c r="K270" s="19"/>
    </row>
    <row r="271" spans="2:11" x14ac:dyDescent="0.3">
      <c r="B271" s="3"/>
      <c r="D271" s="4"/>
      <c r="E271" s="1"/>
      <c r="F271" s="1"/>
      <c r="G271" s="1"/>
      <c r="H271" s="1"/>
      <c r="I271" s="3"/>
      <c r="J271" s="16"/>
      <c r="K271" s="19"/>
    </row>
    <row r="272" spans="2:11" x14ac:dyDescent="0.3">
      <c r="B272" s="3"/>
      <c r="D272" s="4"/>
      <c r="E272" s="1"/>
      <c r="F272" s="1"/>
      <c r="G272" s="1"/>
      <c r="H272" s="1"/>
      <c r="I272" s="3"/>
      <c r="J272" s="16"/>
      <c r="K272" s="19"/>
    </row>
    <row r="273" spans="2:11" x14ac:dyDescent="0.3">
      <c r="B273" s="3"/>
      <c r="D273" s="4"/>
      <c r="E273" s="1"/>
      <c r="F273" s="1"/>
      <c r="G273" s="1"/>
      <c r="H273" s="1"/>
      <c r="I273" s="3"/>
      <c r="J273" s="16"/>
      <c r="K273" s="19"/>
    </row>
    <row r="274" spans="2:11" x14ac:dyDescent="0.3">
      <c r="B274" s="3"/>
      <c r="D274" s="4"/>
      <c r="E274" s="1"/>
      <c r="F274" s="1"/>
      <c r="G274" s="1"/>
      <c r="H274" s="1"/>
      <c r="I274" s="3"/>
      <c r="J274" s="16"/>
      <c r="K274" s="19"/>
    </row>
    <row r="275" spans="2:11" x14ac:dyDescent="0.3">
      <c r="B275" s="3"/>
      <c r="D275" s="4"/>
      <c r="E275" s="1"/>
      <c r="F275" s="1"/>
      <c r="G275" s="1"/>
      <c r="H275" s="1"/>
      <c r="I275" s="3"/>
      <c r="J275" s="16"/>
      <c r="K275" s="19"/>
    </row>
    <row r="276" spans="2:11" x14ac:dyDescent="0.3">
      <c r="B276" s="3"/>
      <c r="D276" s="4"/>
      <c r="E276" s="1"/>
      <c r="F276" s="1"/>
      <c r="G276" s="1"/>
      <c r="H276" s="1"/>
      <c r="I276" s="3"/>
      <c r="J276" s="16"/>
      <c r="K276" s="19"/>
    </row>
    <row r="277" spans="2:11" x14ac:dyDescent="0.3">
      <c r="B277" s="3"/>
      <c r="D277" s="4"/>
      <c r="E277" s="1"/>
      <c r="F277" s="1"/>
      <c r="G277" s="1"/>
      <c r="H277" s="1"/>
      <c r="I277" s="3"/>
      <c r="J277" s="16"/>
      <c r="K277" s="19"/>
    </row>
    <row r="278" spans="2:11" x14ac:dyDescent="0.3">
      <c r="B278" s="3"/>
      <c r="D278" s="4"/>
      <c r="E278" s="1"/>
      <c r="F278" s="1"/>
      <c r="G278" s="1"/>
      <c r="H278" s="1"/>
      <c r="I278" s="3"/>
      <c r="J278" s="16"/>
      <c r="K278" s="19"/>
    </row>
    <row r="279" spans="2:11" x14ac:dyDescent="0.3">
      <c r="B279" s="3"/>
      <c r="D279" s="4"/>
      <c r="E279" s="1"/>
      <c r="F279" s="1"/>
      <c r="G279" s="1"/>
      <c r="H279" s="1"/>
      <c r="I279" s="3"/>
      <c r="J279" s="16"/>
      <c r="K279" s="19"/>
    </row>
    <row r="280" spans="2:11" x14ac:dyDescent="0.3">
      <c r="B280" s="3"/>
      <c r="D280" s="4"/>
      <c r="E280" s="1"/>
      <c r="F280" s="1"/>
      <c r="G280" s="1"/>
      <c r="H280" s="1"/>
      <c r="I280" s="3"/>
      <c r="J280" s="16"/>
      <c r="K280" s="19"/>
    </row>
    <row r="281" spans="2:11" x14ac:dyDescent="0.3">
      <c r="B281" s="3"/>
      <c r="D281" s="4"/>
      <c r="E281" s="1"/>
      <c r="F281" s="1"/>
      <c r="G281" s="1"/>
      <c r="H281" s="1"/>
      <c r="I281" s="3"/>
      <c r="J281" s="16"/>
      <c r="K281" s="19"/>
    </row>
    <row r="282" spans="2:11" x14ac:dyDescent="0.3">
      <c r="B282" s="3"/>
      <c r="D282" s="4"/>
      <c r="E282" s="1"/>
      <c r="F282" s="1"/>
      <c r="G282" s="1"/>
      <c r="H282" s="1"/>
      <c r="I282" s="3"/>
      <c r="J282" s="16"/>
      <c r="K282" s="19"/>
    </row>
    <row r="283" spans="2:11" x14ac:dyDescent="0.3">
      <c r="B283" s="3"/>
      <c r="D283" s="4"/>
      <c r="E283" s="1"/>
      <c r="F283" s="1"/>
      <c r="G283" s="1"/>
      <c r="H283" s="1"/>
      <c r="I283" s="3"/>
      <c r="J283" s="16"/>
      <c r="K283" s="19"/>
    </row>
    <row r="284" spans="2:11" x14ac:dyDescent="0.3">
      <c r="B284" s="3"/>
      <c r="D284" s="4"/>
      <c r="E284" s="1"/>
      <c r="F284" s="1"/>
      <c r="G284" s="1"/>
      <c r="H284" s="1"/>
      <c r="I284" s="3"/>
      <c r="J284" s="16"/>
      <c r="K284" s="19"/>
    </row>
    <row r="285" spans="2:11" x14ac:dyDescent="0.3">
      <c r="B285" s="3"/>
      <c r="D285" s="4"/>
      <c r="E285" s="1"/>
      <c r="F285" s="1"/>
      <c r="G285" s="1"/>
      <c r="H285" s="1"/>
      <c r="I285" s="3"/>
      <c r="J285" s="16"/>
      <c r="K285" s="19"/>
    </row>
    <row r="286" spans="2:11" x14ac:dyDescent="0.3">
      <c r="B286" s="3"/>
      <c r="D286" s="4"/>
      <c r="E286" s="1"/>
      <c r="F286" s="1"/>
      <c r="G286" s="1"/>
      <c r="H286" s="1"/>
      <c r="I286" s="3"/>
      <c r="J286" s="16"/>
      <c r="K286" s="19"/>
    </row>
    <row r="287" spans="2:11" x14ac:dyDescent="0.3">
      <c r="B287" s="3"/>
      <c r="D287" s="4"/>
      <c r="E287" s="1"/>
      <c r="F287" s="1"/>
      <c r="G287" s="1"/>
      <c r="H287" s="1"/>
      <c r="I287" s="3"/>
      <c r="J287" s="16"/>
      <c r="K287" s="19"/>
    </row>
    <row r="288" spans="2:11" x14ac:dyDescent="0.3">
      <c r="B288" s="3"/>
      <c r="D288" s="4"/>
      <c r="E288" s="1"/>
      <c r="F288" s="1"/>
      <c r="G288" s="1"/>
      <c r="H288" s="1"/>
      <c r="I288" s="3"/>
      <c r="J288" s="16"/>
      <c r="K288" s="19"/>
    </row>
    <row r="289" spans="2:11" x14ac:dyDescent="0.3">
      <c r="B289" s="3"/>
      <c r="D289" s="4"/>
      <c r="E289" s="1"/>
      <c r="F289" s="1"/>
      <c r="G289" s="1"/>
      <c r="H289" s="1"/>
      <c r="I289" s="3"/>
      <c r="J289" s="16"/>
      <c r="K289" s="19"/>
    </row>
    <row r="290" spans="2:11" x14ac:dyDescent="0.3">
      <c r="B290" s="3"/>
      <c r="D290" s="4"/>
      <c r="E290" s="1"/>
      <c r="F290" s="1"/>
      <c r="G290" s="1"/>
      <c r="H290" s="1"/>
      <c r="I290" s="3"/>
      <c r="J290" s="16"/>
      <c r="K290" s="19"/>
    </row>
    <row r="291" spans="2:11" x14ac:dyDescent="0.3">
      <c r="B291" s="3"/>
      <c r="D291" s="4"/>
      <c r="E291" s="1"/>
      <c r="F291" s="1"/>
      <c r="G291" s="1"/>
      <c r="H291" s="1"/>
      <c r="I291" s="3"/>
      <c r="J291" s="16"/>
      <c r="K291" s="19"/>
    </row>
    <row r="292" spans="2:11" x14ac:dyDescent="0.3">
      <c r="B292" s="3"/>
      <c r="D292" s="4"/>
      <c r="E292" s="1"/>
      <c r="F292" s="1"/>
      <c r="G292" s="1"/>
      <c r="H292" s="1"/>
      <c r="I292" s="3"/>
      <c r="J292" s="16"/>
      <c r="K292" s="19"/>
    </row>
    <row r="293" spans="2:11" x14ac:dyDescent="0.3">
      <c r="B293" s="3"/>
      <c r="D293" s="4"/>
      <c r="E293" s="1"/>
      <c r="F293" s="1"/>
      <c r="G293" s="1"/>
      <c r="H293" s="1"/>
      <c r="I293" s="3"/>
      <c r="J293" s="16"/>
      <c r="K293" s="19"/>
    </row>
    <row r="294" spans="2:11" x14ac:dyDescent="0.3">
      <c r="B294" s="3"/>
      <c r="D294" s="4"/>
      <c r="E294" s="1"/>
      <c r="F294" s="1"/>
      <c r="G294" s="1"/>
      <c r="H294" s="1"/>
      <c r="I294" s="3"/>
      <c r="J294" s="16"/>
      <c r="K294" s="19"/>
    </row>
    <row r="295" spans="2:11" x14ac:dyDescent="0.3">
      <c r="B295" s="3"/>
      <c r="D295" s="4"/>
      <c r="E295" s="1"/>
      <c r="F295" s="1"/>
      <c r="G295" s="1"/>
      <c r="H295" s="1"/>
      <c r="I295" s="3"/>
      <c r="J295" s="16"/>
      <c r="K295" s="19"/>
    </row>
    <row r="296" spans="2:11" x14ac:dyDescent="0.3">
      <c r="B296" s="3"/>
      <c r="D296" s="4"/>
      <c r="E296" s="1"/>
      <c r="F296" s="1"/>
      <c r="G296" s="1"/>
      <c r="H296" s="1"/>
      <c r="I296" s="3"/>
      <c r="J296" s="16"/>
      <c r="K296" s="19"/>
    </row>
    <row r="297" spans="2:11" x14ac:dyDescent="0.3">
      <c r="B297" s="3"/>
      <c r="D297" s="4"/>
      <c r="E297" s="1"/>
      <c r="F297" s="1"/>
      <c r="G297" s="1"/>
      <c r="H297" s="1"/>
      <c r="I297" s="3"/>
      <c r="J297" s="16"/>
      <c r="K297" s="19"/>
    </row>
    <row r="298" spans="2:11" x14ac:dyDescent="0.3">
      <c r="B298" s="3"/>
      <c r="D298" s="4"/>
      <c r="E298" s="1"/>
      <c r="F298" s="1"/>
      <c r="G298" s="1"/>
      <c r="H298" s="1"/>
      <c r="I298" s="3"/>
      <c r="J298" s="16"/>
      <c r="K298" s="19"/>
    </row>
    <row r="299" spans="2:11" x14ac:dyDescent="0.3">
      <c r="B299" s="3"/>
      <c r="D299" s="4"/>
      <c r="E299" s="1"/>
      <c r="F299" s="1"/>
      <c r="G299" s="1"/>
      <c r="H299" s="1"/>
      <c r="I299" s="3"/>
      <c r="J299" s="16"/>
      <c r="K299" s="19"/>
    </row>
    <row r="300" spans="2:11" x14ac:dyDescent="0.3">
      <c r="B300" s="3"/>
      <c r="D300" s="4"/>
      <c r="E300" s="1"/>
      <c r="F300" s="1"/>
      <c r="G300" s="1"/>
      <c r="H300" s="1"/>
      <c r="I300" s="3"/>
      <c r="J300" s="16"/>
      <c r="K300" s="19"/>
    </row>
    <row r="301" spans="2:11" x14ac:dyDescent="0.3">
      <c r="B301" s="3"/>
      <c r="D301" s="4"/>
      <c r="E301" s="1"/>
      <c r="F301" s="1"/>
      <c r="G301" s="1"/>
      <c r="H301" s="1"/>
      <c r="I301" s="3"/>
      <c r="J301" s="16"/>
      <c r="K301" s="19"/>
    </row>
    <row r="302" spans="2:11" x14ac:dyDescent="0.3">
      <c r="B302" s="3"/>
      <c r="D302" s="4"/>
      <c r="E302" s="1"/>
      <c r="F302" s="1"/>
      <c r="G302" s="1"/>
      <c r="H302" s="1"/>
      <c r="I302" s="3"/>
      <c r="J302" s="16"/>
      <c r="K302" s="19"/>
    </row>
    <row r="303" spans="2:11" x14ac:dyDescent="0.3">
      <c r="B303" s="3"/>
      <c r="D303" s="4"/>
      <c r="E303" s="1"/>
      <c r="F303" s="1"/>
      <c r="G303" s="1"/>
      <c r="H303" s="1"/>
      <c r="I303" s="3"/>
      <c r="J303" s="16"/>
      <c r="K303" s="19"/>
    </row>
    <row r="304" spans="2:11" x14ac:dyDescent="0.3">
      <c r="B304" s="3"/>
      <c r="D304" s="4"/>
      <c r="E304" s="1"/>
      <c r="F304" s="1"/>
      <c r="G304" s="1"/>
      <c r="H304" s="1"/>
      <c r="I304" s="3"/>
      <c r="J304" s="16"/>
      <c r="K304" s="19"/>
    </row>
    <row r="305" spans="2:11" x14ac:dyDescent="0.3">
      <c r="B305" s="3"/>
      <c r="D305" s="4"/>
      <c r="E305" s="1"/>
      <c r="F305" s="1"/>
      <c r="G305" s="1"/>
      <c r="H305" s="1"/>
      <c r="I305" s="3"/>
      <c r="J305" s="16"/>
      <c r="K305" s="19"/>
    </row>
    <row r="306" spans="2:11" x14ac:dyDescent="0.3">
      <c r="B306" s="3"/>
      <c r="D306" s="4"/>
      <c r="E306" s="1"/>
      <c r="F306" s="1"/>
      <c r="G306" s="1"/>
      <c r="H306" s="1"/>
      <c r="I306" s="3"/>
      <c r="J306" s="16"/>
      <c r="K306" s="19"/>
    </row>
    <row r="307" spans="2:11" x14ac:dyDescent="0.3">
      <c r="B307" s="3"/>
      <c r="D307" s="4"/>
      <c r="E307" s="1"/>
      <c r="F307" s="1"/>
      <c r="G307" s="1"/>
      <c r="H307" s="1"/>
      <c r="I307" s="3"/>
      <c r="J307" s="16"/>
      <c r="K307" s="19"/>
    </row>
    <row r="308" spans="2:11" x14ac:dyDescent="0.3">
      <c r="B308" s="3"/>
      <c r="D308" s="4"/>
      <c r="E308" s="1"/>
      <c r="F308" s="1"/>
      <c r="G308" s="1"/>
      <c r="H308" s="1"/>
      <c r="I308" s="3"/>
      <c r="J308" s="16"/>
      <c r="K308" s="19"/>
    </row>
    <row r="309" spans="2:11" x14ac:dyDescent="0.3">
      <c r="B309" s="3"/>
      <c r="D309" s="4"/>
      <c r="E309" s="1"/>
      <c r="F309" s="1"/>
      <c r="G309" s="1"/>
      <c r="H309" s="1"/>
      <c r="I309" s="3"/>
      <c r="J309" s="16"/>
      <c r="K309" s="19"/>
    </row>
    <row r="310" spans="2:11" x14ac:dyDescent="0.3">
      <c r="B310" s="3"/>
      <c r="D310" s="4"/>
      <c r="E310" s="1"/>
      <c r="F310" s="1"/>
      <c r="G310" s="1"/>
      <c r="H310" s="1"/>
      <c r="I310" s="3"/>
      <c r="J310" s="16"/>
      <c r="K310" s="19"/>
    </row>
    <row r="311" spans="2:11" x14ac:dyDescent="0.3">
      <c r="B311" s="3"/>
      <c r="D311" s="4"/>
      <c r="E311" s="1"/>
      <c r="F311" s="1"/>
      <c r="G311" s="1"/>
      <c r="H311" s="1"/>
      <c r="I311" s="3"/>
      <c r="J311" s="16"/>
      <c r="K311" s="19"/>
    </row>
    <row r="312" spans="2:11" x14ac:dyDescent="0.3">
      <c r="B312" s="3"/>
      <c r="D312" s="4"/>
      <c r="E312" s="1"/>
      <c r="F312" s="1"/>
      <c r="G312" s="1"/>
      <c r="H312" s="1"/>
      <c r="I312" s="3"/>
      <c r="J312" s="16"/>
      <c r="K312" s="19"/>
    </row>
    <row r="313" spans="2:11" x14ac:dyDescent="0.3">
      <c r="B313" s="3"/>
      <c r="D313" s="4"/>
      <c r="E313" s="1"/>
      <c r="F313" s="1"/>
      <c r="G313" s="1"/>
      <c r="H313" s="1"/>
      <c r="I313" s="3"/>
      <c r="J313" s="16"/>
      <c r="K313" s="19"/>
    </row>
    <row r="314" spans="2:11" x14ac:dyDescent="0.3">
      <c r="B314" s="3"/>
      <c r="D314" s="4"/>
      <c r="E314" s="1"/>
      <c r="F314" s="1"/>
      <c r="G314" s="1"/>
      <c r="H314" s="1"/>
      <c r="I314" s="3"/>
      <c r="J314" s="16"/>
      <c r="K314" s="19"/>
    </row>
    <row r="315" spans="2:11" x14ac:dyDescent="0.3">
      <c r="B315" s="3"/>
      <c r="D315" s="4"/>
      <c r="E315" s="1"/>
      <c r="F315" s="1"/>
      <c r="G315" s="1"/>
      <c r="H315" s="1"/>
      <c r="I315" s="3"/>
      <c r="J315" s="16"/>
      <c r="K315" s="19"/>
    </row>
    <row r="316" spans="2:11" x14ac:dyDescent="0.3">
      <c r="B316" s="3"/>
      <c r="D316" s="4"/>
      <c r="E316" s="1"/>
      <c r="F316" s="1"/>
      <c r="G316" s="1"/>
      <c r="H316" s="1"/>
      <c r="I316" s="3"/>
      <c r="J316" s="16"/>
      <c r="K316" s="19"/>
    </row>
    <row r="317" spans="2:11" x14ac:dyDescent="0.3">
      <c r="B317" s="3"/>
      <c r="D317" s="4"/>
      <c r="E317" s="1"/>
      <c r="F317" s="1"/>
      <c r="G317" s="1"/>
      <c r="H317" s="1"/>
      <c r="I317" s="3"/>
      <c r="J317" s="16"/>
      <c r="K317" s="19"/>
    </row>
    <row r="318" spans="2:11" x14ac:dyDescent="0.3">
      <c r="B318" s="3"/>
      <c r="D318" s="4"/>
      <c r="E318" s="1"/>
      <c r="F318" s="1"/>
      <c r="G318" s="1"/>
      <c r="H318" s="1"/>
      <c r="I318" s="3"/>
      <c r="J318" s="16"/>
      <c r="K318" s="19"/>
    </row>
    <row r="319" spans="2:11" x14ac:dyDescent="0.3">
      <c r="B319" s="3"/>
      <c r="D319" s="4"/>
      <c r="E319" s="1"/>
      <c r="F319" s="1"/>
      <c r="G319" s="1"/>
      <c r="H319" s="1"/>
      <c r="I319" s="3"/>
      <c r="J319" s="16"/>
      <c r="K319" s="19"/>
    </row>
    <row r="320" spans="2:11" x14ac:dyDescent="0.3">
      <c r="B320" s="3"/>
      <c r="D320" s="4"/>
      <c r="E320" s="1"/>
      <c r="F320" s="1"/>
      <c r="G320" s="1"/>
      <c r="H320" s="1"/>
      <c r="I320" s="3"/>
      <c r="J320" s="16"/>
      <c r="K320" s="19"/>
    </row>
    <row r="321" spans="2:11" x14ac:dyDescent="0.3">
      <c r="B321" s="3"/>
      <c r="D321" s="4"/>
      <c r="E321" s="1"/>
      <c r="F321" s="1"/>
      <c r="G321" s="1"/>
      <c r="H321" s="1"/>
      <c r="I321" s="3"/>
      <c r="J321" s="16"/>
      <c r="K321" s="19"/>
    </row>
    <row r="322" spans="2:11" x14ac:dyDescent="0.3">
      <c r="B322" s="3"/>
      <c r="D322" s="4"/>
      <c r="E322" s="1"/>
      <c r="F322" s="1"/>
      <c r="G322" s="1"/>
      <c r="H322" s="1"/>
      <c r="I322" s="3"/>
      <c r="J322" s="16"/>
      <c r="K322" s="19"/>
    </row>
    <row r="323" spans="2:11" x14ac:dyDescent="0.3">
      <c r="B323" s="3"/>
      <c r="D323" s="4"/>
      <c r="E323" s="1"/>
      <c r="F323" s="1"/>
      <c r="G323" s="1"/>
      <c r="H323" s="1"/>
      <c r="I323" s="3"/>
      <c r="J323" s="16"/>
      <c r="K323" s="19"/>
    </row>
    <row r="324" spans="2:11" x14ac:dyDescent="0.3">
      <c r="B324" s="3"/>
      <c r="D324" s="4"/>
      <c r="E324" s="1"/>
      <c r="F324" s="1"/>
      <c r="G324" s="1"/>
      <c r="H324" s="1"/>
      <c r="I324" s="3"/>
      <c r="J324" s="16"/>
      <c r="K324" s="19"/>
    </row>
    <row r="325" spans="2:11" x14ac:dyDescent="0.3">
      <c r="B325" s="3"/>
      <c r="D325" s="4"/>
      <c r="E325" s="1"/>
      <c r="F325" s="1"/>
      <c r="G325" s="1"/>
      <c r="H325" s="1"/>
      <c r="I325" s="3"/>
      <c r="J325" s="16"/>
      <c r="K325" s="19"/>
    </row>
    <row r="326" spans="2:11" x14ac:dyDescent="0.3">
      <c r="B326" s="3"/>
      <c r="D326" s="4"/>
      <c r="E326" s="1"/>
      <c r="F326" s="1"/>
      <c r="G326" s="1"/>
      <c r="H326" s="1"/>
      <c r="I326" s="3"/>
      <c r="J326" s="16"/>
      <c r="K326" s="19"/>
    </row>
    <row r="327" spans="2:11" x14ac:dyDescent="0.3">
      <c r="B327" s="3"/>
      <c r="D327" s="4"/>
      <c r="E327" s="1"/>
      <c r="F327" s="1"/>
      <c r="G327" s="1"/>
      <c r="H327" s="1"/>
      <c r="I327" s="3"/>
      <c r="J327" s="16"/>
      <c r="K327" s="19"/>
    </row>
    <row r="328" spans="2:11" x14ac:dyDescent="0.3">
      <c r="B328" s="3"/>
      <c r="D328" s="4"/>
      <c r="E328" s="1"/>
      <c r="F328" s="1"/>
      <c r="G328" s="1"/>
      <c r="H328" s="1"/>
      <c r="I328" s="3"/>
      <c r="J328" s="16"/>
      <c r="K328" s="19"/>
    </row>
    <row r="329" spans="2:11" x14ac:dyDescent="0.3">
      <c r="B329" s="3"/>
      <c r="D329" s="4"/>
      <c r="E329" s="1"/>
      <c r="F329" s="1"/>
      <c r="G329" s="1"/>
      <c r="H329" s="1"/>
      <c r="I329" s="3"/>
      <c r="J329" s="16"/>
      <c r="K329" s="19"/>
    </row>
    <row r="330" spans="2:11" x14ac:dyDescent="0.3">
      <c r="B330" s="3"/>
      <c r="D330" s="4"/>
      <c r="E330" s="1"/>
      <c r="F330" s="1"/>
      <c r="G330" s="1"/>
      <c r="H330" s="1"/>
      <c r="I330" s="3"/>
      <c r="J330" s="16"/>
      <c r="K330" s="19"/>
    </row>
    <row r="331" spans="2:11" x14ac:dyDescent="0.3">
      <c r="B331" s="3"/>
      <c r="D331" s="4"/>
      <c r="E331" s="1"/>
      <c r="F331" s="1"/>
      <c r="G331" s="1"/>
      <c r="H331" s="1"/>
      <c r="I331" s="3"/>
      <c r="J331" s="16"/>
      <c r="K331" s="19"/>
    </row>
    <row r="332" spans="2:11" x14ac:dyDescent="0.3">
      <c r="B332" s="3"/>
      <c r="D332" s="4"/>
      <c r="E332" s="1"/>
      <c r="F332" s="1"/>
      <c r="G332" s="1"/>
      <c r="H332" s="1"/>
      <c r="I332" s="3"/>
      <c r="J332" s="16"/>
      <c r="K332" s="19"/>
    </row>
    <row r="333" spans="2:11" x14ac:dyDescent="0.3">
      <c r="B333" s="3"/>
      <c r="D333" s="4"/>
      <c r="E333" s="1"/>
      <c r="F333" s="1"/>
      <c r="G333" s="1"/>
      <c r="H333" s="1"/>
      <c r="I333" s="3"/>
      <c r="J333" s="16"/>
      <c r="K333" s="19"/>
    </row>
    <row r="334" spans="2:11" x14ac:dyDescent="0.3">
      <c r="B334" s="3"/>
      <c r="D334" s="4"/>
      <c r="E334" s="1"/>
      <c r="F334" s="1"/>
      <c r="G334" s="1"/>
      <c r="H334" s="1"/>
      <c r="I334" s="3"/>
      <c r="J334" s="16"/>
      <c r="K334" s="19"/>
    </row>
    <row r="335" spans="2:11" x14ac:dyDescent="0.3">
      <c r="B335" s="3"/>
      <c r="D335" s="4"/>
      <c r="E335" s="1"/>
      <c r="F335" s="1"/>
      <c r="G335" s="1"/>
      <c r="H335" s="1"/>
      <c r="I335" s="3"/>
      <c r="J335" s="16"/>
      <c r="K335" s="19"/>
    </row>
    <row r="336" spans="2:11" x14ac:dyDescent="0.3">
      <c r="B336" s="3"/>
      <c r="D336" s="4"/>
      <c r="E336" s="1"/>
      <c r="F336" s="1"/>
      <c r="G336" s="1"/>
      <c r="H336" s="1"/>
      <c r="I336" s="3"/>
      <c r="J336" s="16"/>
      <c r="K336" s="19"/>
    </row>
    <row r="337" spans="2:11" x14ac:dyDescent="0.3">
      <c r="B337" s="3"/>
      <c r="D337" s="4"/>
      <c r="E337" s="1"/>
      <c r="F337" s="1"/>
      <c r="G337" s="1"/>
      <c r="H337" s="1"/>
      <c r="I337" s="3"/>
      <c r="J337" s="16"/>
      <c r="K337" s="19"/>
    </row>
    <row r="338" spans="2:11" x14ac:dyDescent="0.3">
      <c r="B338" s="3"/>
      <c r="D338" s="4"/>
      <c r="E338" s="1"/>
      <c r="F338" s="1"/>
      <c r="G338" s="1"/>
      <c r="H338" s="1"/>
      <c r="I338" s="3"/>
      <c r="J338" s="16"/>
      <c r="K338" s="19"/>
    </row>
    <row r="339" spans="2:11" x14ac:dyDescent="0.3">
      <c r="B339" s="3"/>
      <c r="D339" s="4"/>
      <c r="E339" s="1"/>
      <c r="F339" s="1"/>
      <c r="G339" s="1"/>
      <c r="H339" s="1"/>
      <c r="I339" s="3"/>
      <c r="J339" s="16"/>
      <c r="K339" s="19"/>
    </row>
    <row r="340" spans="2:11" x14ac:dyDescent="0.3">
      <c r="B340" s="3"/>
      <c r="D340" s="4"/>
      <c r="E340" s="1"/>
      <c r="F340" s="1"/>
      <c r="G340" s="1"/>
      <c r="H340" s="1"/>
      <c r="I340" s="3"/>
      <c r="J340" s="16"/>
      <c r="K340" s="19"/>
    </row>
    <row r="341" spans="2:11" x14ac:dyDescent="0.3">
      <c r="B341" s="3"/>
      <c r="D341" s="4"/>
      <c r="E341" s="1"/>
      <c r="F341" s="1"/>
      <c r="G341" s="1"/>
      <c r="H341" s="1"/>
      <c r="I341" s="3"/>
      <c r="J341" s="16"/>
      <c r="K341" s="19"/>
    </row>
    <row r="342" spans="2:11" x14ac:dyDescent="0.3">
      <c r="B342" s="3"/>
      <c r="D342" s="4"/>
      <c r="E342" s="1"/>
      <c r="F342" s="1"/>
      <c r="G342" s="1"/>
      <c r="H342" s="1"/>
      <c r="I342" s="3"/>
      <c r="J342" s="16"/>
      <c r="K342" s="19"/>
    </row>
    <row r="343" spans="2:11" x14ac:dyDescent="0.3">
      <c r="B343" s="3"/>
      <c r="D343" s="4"/>
      <c r="E343" s="1"/>
      <c r="F343" s="1"/>
      <c r="G343" s="1"/>
      <c r="H343" s="1"/>
      <c r="I343" s="3"/>
      <c r="J343" s="16"/>
      <c r="K343" s="19"/>
    </row>
    <row r="344" spans="2:11" x14ac:dyDescent="0.3">
      <c r="B344" s="3"/>
      <c r="D344" s="4"/>
      <c r="E344" s="1"/>
      <c r="F344" s="1"/>
      <c r="G344" s="1"/>
      <c r="H344" s="1"/>
      <c r="I344" s="3"/>
      <c r="J344" s="16"/>
      <c r="K344" s="19"/>
    </row>
    <row r="345" spans="2:11" x14ac:dyDescent="0.3">
      <c r="B345" s="3"/>
      <c r="D345" s="4"/>
      <c r="E345" s="1"/>
      <c r="F345" s="1"/>
      <c r="G345" s="1"/>
      <c r="H345" s="1"/>
      <c r="I345" s="3"/>
      <c r="J345" s="16"/>
      <c r="K345" s="19"/>
    </row>
    <row r="346" spans="2:11" x14ac:dyDescent="0.3">
      <c r="B346" s="3"/>
      <c r="D346" s="4"/>
      <c r="E346" s="1"/>
      <c r="F346" s="1"/>
      <c r="G346" s="1"/>
      <c r="H346" s="1"/>
      <c r="I346" s="3"/>
      <c r="J346" s="16"/>
      <c r="K346" s="19"/>
    </row>
    <row r="347" spans="2:11" x14ac:dyDescent="0.3">
      <c r="B347" s="3"/>
      <c r="D347" s="4"/>
      <c r="E347" s="1"/>
      <c r="F347" s="1"/>
      <c r="G347" s="1"/>
      <c r="H347" s="1"/>
      <c r="I347" s="3"/>
      <c r="J347" s="16"/>
      <c r="K347" s="19"/>
    </row>
    <row r="348" spans="2:11" x14ac:dyDescent="0.3">
      <c r="B348" s="3"/>
      <c r="D348" s="4"/>
      <c r="E348" s="1"/>
      <c r="F348" s="1"/>
      <c r="G348" s="1"/>
      <c r="H348" s="1"/>
      <c r="I348" s="3"/>
      <c r="J348" s="16"/>
      <c r="K348" s="19"/>
    </row>
    <row r="349" spans="2:11" x14ac:dyDescent="0.3">
      <c r="B349" s="3"/>
      <c r="D349" s="4"/>
      <c r="E349" s="1"/>
      <c r="F349" s="1"/>
      <c r="G349" s="1"/>
      <c r="H349" s="1"/>
      <c r="I349" s="3"/>
      <c r="J349" s="16"/>
      <c r="K349" s="19"/>
    </row>
    <row r="350" spans="2:11" x14ac:dyDescent="0.3">
      <c r="B350" s="3"/>
      <c r="D350" s="4"/>
      <c r="E350" s="1"/>
      <c r="F350" s="1"/>
      <c r="G350" s="1"/>
      <c r="H350" s="1"/>
      <c r="I350" s="3"/>
      <c r="J350" s="16"/>
      <c r="K350" s="19"/>
    </row>
    <row r="351" spans="2:11" x14ac:dyDescent="0.3">
      <c r="B351" s="3"/>
      <c r="D351" s="4"/>
      <c r="E351" s="1"/>
      <c r="F351" s="1"/>
      <c r="G351" s="1"/>
      <c r="H351" s="1"/>
      <c r="I351" s="3"/>
      <c r="J351" s="16"/>
      <c r="K351" s="19"/>
    </row>
    <row r="352" spans="2:11" x14ac:dyDescent="0.3">
      <c r="B352" s="3"/>
      <c r="D352" s="4"/>
      <c r="E352" s="1"/>
      <c r="F352" s="1"/>
      <c r="G352" s="1"/>
      <c r="H352" s="1"/>
      <c r="I352" s="3"/>
      <c r="J352" s="16"/>
      <c r="K352" s="19"/>
    </row>
    <row r="353" spans="2:11" x14ac:dyDescent="0.3">
      <c r="B353" s="3"/>
      <c r="D353" s="4"/>
      <c r="E353" s="1"/>
      <c r="F353" s="1"/>
      <c r="G353" s="1"/>
      <c r="H353" s="1"/>
      <c r="I353" s="3"/>
      <c r="J353" s="16"/>
      <c r="K353" s="19"/>
    </row>
    <row r="356" spans="2:11" x14ac:dyDescent="0.3">
      <c r="B356" s="67" t="s">
        <v>205</v>
      </c>
      <c r="C356" s="67"/>
      <c r="D356" s="67"/>
      <c r="E356" s="67"/>
      <c r="F356" s="67"/>
      <c r="G356" s="67"/>
      <c r="H356" s="5"/>
      <c r="I356" s="5"/>
      <c r="J356" s="5"/>
      <c r="K356" s="7"/>
    </row>
    <row r="357" spans="2:11" x14ac:dyDescent="0.3">
      <c r="B357" s="3"/>
      <c r="H357"/>
      <c r="I357" s="3"/>
    </row>
    <row r="358" spans="2:11" x14ac:dyDescent="0.3">
      <c r="B358" s="6" t="s">
        <v>163</v>
      </c>
      <c r="C358" s="6" t="s">
        <v>165</v>
      </c>
      <c r="D358" s="5" t="s">
        <v>151</v>
      </c>
      <c r="H358"/>
      <c r="I358" s="6"/>
    </row>
    <row r="359" spans="2:11" x14ac:dyDescent="0.3">
      <c r="B359" s="3">
        <v>1</v>
      </c>
      <c r="H359"/>
      <c r="I359" s="3"/>
    </row>
    <row r="360" spans="2:11" x14ac:dyDescent="0.3">
      <c r="B360" s="3">
        <f>+B359+1</f>
        <v>2</v>
      </c>
      <c r="H360"/>
      <c r="I360" s="3"/>
    </row>
    <row r="361" spans="2:11" x14ac:dyDescent="0.3">
      <c r="B361" s="3">
        <f t="shared" ref="B361:B424" si="14">+B360+1</f>
        <v>3</v>
      </c>
      <c r="H361"/>
      <c r="I361" s="3"/>
    </row>
    <row r="362" spans="2:11" x14ac:dyDescent="0.3">
      <c r="B362" s="3">
        <f t="shared" si="14"/>
        <v>4</v>
      </c>
      <c r="H362"/>
      <c r="I362" s="3"/>
    </row>
    <row r="363" spans="2:11" x14ac:dyDescent="0.3">
      <c r="B363" s="3">
        <f t="shared" si="14"/>
        <v>5</v>
      </c>
      <c r="H363"/>
      <c r="I363" s="3"/>
    </row>
    <row r="364" spans="2:11" x14ac:dyDescent="0.3">
      <c r="B364" s="3">
        <f t="shared" si="14"/>
        <v>6</v>
      </c>
      <c r="H364"/>
      <c r="I364" s="3"/>
    </row>
    <row r="365" spans="2:11" x14ac:dyDescent="0.3">
      <c r="B365" s="3">
        <f t="shared" si="14"/>
        <v>7</v>
      </c>
      <c r="H365"/>
      <c r="I365" s="3"/>
    </row>
    <row r="366" spans="2:11" x14ac:dyDescent="0.3">
      <c r="B366" s="3">
        <f t="shared" si="14"/>
        <v>8</v>
      </c>
      <c r="H366"/>
      <c r="I366" s="3"/>
    </row>
    <row r="367" spans="2:11" x14ac:dyDescent="0.3">
      <c r="B367" s="3">
        <f t="shared" si="14"/>
        <v>9</v>
      </c>
      <c r="H367"/>
      <c r="I367" s="3"/>
    </row>
    <row r="368" spans="2:11" x14ac:dyDescent="0.3">
      <c r="B368" s="3">
        <f t="shared" si="14"/>
        <v>10</v>
      </c>
      <c r="H368"/>
      <c r="I368" s="3"/>
    </row>
    <row r="369" spans="2:9" customFormat="1" x14ac:dyDescent="0.3">
      <c r="B369" s="3">
        <f t="shared" si="14"/>
        <v>11</v>
      </c>
      <c r="C369" s="3"/>
      <c r="I369" s="3"/>
    </row>
    <row r="370" spans="2:9" customFormat="1" x14ac:dyDescent="0.3">
      <c r="B370" s="3">
        <f t="shared" si="14"/>
        <v>12</v>
      </c>
      <c r="C370" s="3"/>
      <c r="I370" s="3"/>
    </row>
    <row r="371" spans="2:9" customFormat="1" x14ac:dyDescent="0.3">
      <c r="B371" s="3">
        <f t="shared" si="14"/>
        <v>13</v>
      </c>
      <c r="C371" s="3"/>
      <c r="I371" s="3"/>
    </row>
    <row r="372" spans="2:9" customFormat="1" x14ac:dyDescent="0.3">
      <c r="B372" s="3">
        <f t="shared" si="14"/>
        <v>14</v>
      </c>
      <c r="C372" s="3"/>
      <c r="I372" s="3"/>
    </row>
    <row r="373" spans="2:9" customFormat="1" x14ac:dyDescent="0.3">
      <c r="B373" s="3">
        <f t="shared" si="14"/>
        <v>15</v>
      </c>
      <c r="C373" s="3"/>
      <c r="I373" s="3"/>
    </row>
    <row r="374" spans="2:9" customFormat="1" x14ac:dyDescent="0.3">
      <c r="B374" s="3">
        <f t="shared" si="14"/>
        <v>16</v>
      </c>
      <c r="C374" s="3"/>
      <c r="I374" s="3"/>
    </row>
    <row r="375" spans="2:9" customFormat="1" x14ac:dyDescent="0.3">
      <c r="B375" s="3">
        <f t="shared" si="14"/>
        <v>17</v>
      </c>
      <c r="C375" s="3"/>
      <c r="I375" s="3"/>
    </row>
    <row r="376" spans="2:9" customFormat="1" x14ac:dyDescent="0.3">
      <c r="B376" s="3">
        <f t="shared" si="14"/>
        <v>18</v>
      </c>
      <c r="C376" s="3"/>
      <c r="I376" s="3"/>
    </row>
    <row r="377" spans="2:9" customFormat="1" x14ac:dyDescent="0.3">
      <c r="B377" s="3">
        <f t="shared" si="14"/>
        <v>19</v>
      </c>
      <c r="C377" s="3"/>
      <c r="I377" s="3"/>
    </row>
    <row r="378" spans="2:9" customFormat="1" x14ac:dyDescent="0.3">
      <c r="B378" s="3">
        <f t="shared" si="14"/>
        <v>20</v>
      </c>
      <c r="C378" s="3"/>
      <c r="I378" s="3"/>
    </row>
    <row r="379" spans="2:9" customFormat="1" x14ac:dyDescent="0.3">
      <c r="B379" s="3">
        <f t="shared" si="14"/>
        <v>21</v>
      </c>
      <c r="C379" s="3"/>
      <c r="I379" s="3"/>
    </row>
    <row r="380" spans="2:9" customFormat="1" x14ac:dyDescent="0.3">
      <c r="B380" s="3">
        <f t="shared" si="14"/>
        <v>22</v>
      </c>
      <c r="C380" s="3"/>
      <c r="I380" s="3"/>
    </row>
    <row r="381" spans="2:9" customFormat="1" x14ac:dyDescent="0.3">
      <c r="B381" s="3">
        <f t="shared" si="14"/>
        <v>23</v>
      </c>
      <c r="C381" s="3"/>
      <c r="I381" s="3"/>
    </row>
    <row r="382" spans="2:9" customFormat="1" x14ac:dyDescent="0.3">
      <c r="B382" s="3">
        <f t="shared" si="14"/>
        <v>24</v>
      </c>
      <c r="C382" s="3"/>
      <c r="I382" s="3"/>
    </row>
    <row r="383" spans="2:9" customFormat="1" x14ac:dyDescent="0.3">
      <c r="B383" s="3">
        <f t="shared" si="14"/>
        <v>25</v>
      </c>
      <c r="C383" s="3"/>
      <c r="I383" s="3"/>
    </row>
    <row r="384" spans="2:9" customFormat="1" x14ac:dyDescent="0.3">
      <c r="B384" s="3">
        <f t="shared" si="14"/>
        <v>26</v>
      </c>
      <c r="C384" s="3"/>
      <c r="I384" s="3"/>
    </row>
    <row r="385" spans="2:9" customFormat="1" x14ac:dyDescent="0.3">
      <c r="B385" s="3">
        <f t="shared" si="14"/>
        <v>27</v>
      </c>
      <c r="C385" s="3"/>
      <c r="I385" s="3"/>
    </row>
    <row r="386" spans="2:9" customFormat="1" x14ac:dyDescent="0.3">
      <c r="B386" s="3">
        <f t="shared" si="14"/>
        <v>28</v>
      </c>
      <c r="C386" s="3"/>
      <c r="I386" s="3"/>
    </row>
    <row r="387" spans="2:9" customFormat="1" x14ac:dyDescent="0.3">
      <c r="B387" s="3">
        <f t="shared" si="14"/>
        <v>29</v>
      </c>
      <c r="C387" s="3"/>
      <c r="I387" s="3"/>
    </row>
    <row r="388" spans="2:9" customFormat="1" x14ac:dyDescent="0.3">
      <c r="B388" s="3">
        <f t="shared" si="14"/>
        <v>30</v>
      </c>
      <c r="C388" s="3"/>
      <c r="I388" s="3"/>
    </row>
    <row r="389" spans="2:9" customFormat="1" x14ac:dyDescent="0.3">
      <c r="B389" s="3">
        <f t="shared" si="14"/>
        <v>31</v>
      </c>
      <c r="C389" s="3"/>
      <c r="I389" s="3"/>
    </row>
    <row r="390" spans="2:9" customFormat="1" x14ac:dyDescent="0.3">
      <c r="B390" s="3">
        <f t="shared" si="14"/>
        <v>32</v>
      </c>
      <c r="C390" s="3"/>
      <c r="I390" s="3"/>
    </row>
    <row r="391" spans="2:9" customFormat="1" x14ac:dyDescent="0.3">
      <c r="B391" s="3">
        <f t="shared" si="14"/>
        <v>33</v>
      </c>
      <c r="C391" s="3"/>
      <c r="I391" s="3"/>
    </row>
    <row r="392" spans="2:9" customFormat="1" x14ac:dyDescent="0.3">
      <c r="B392" s="3">
        <f t="shared" si="14"/>
        <v>34</v>
      </c>
      <c r="C392" s="3"/>
      <c r="I392" s="3"/>
    </row>
    <row r="393" spans="2:9" customFormat="1" x14ac:dyDescent="0.3">
      <c r="B393" s="3">
        <f t="shared" si="14"/>
        <v>35</v>
      </c>
      <c r="C393" s="3"/>
      <c r="I393" s="3"/>
    </row>
    <row r="394" spans="2:9" customFormat="1" x14ac:dyDescent="0.3">
      <c r="B394" s="3">
        <f t="shared" si="14"/>
        <v>36</v>
      </c>
      <c r="C394" s="3"/>
      <c r="I394" s="3"/>
    </row>
    <row r="395" spans="2:9" customFormat="1" x14ac:dyDescent="0.3">
      <c r="B395" s="3">
        <f t="shared" si="14"/>
        <v>37</v>
      </c>
      <c r="C395" s="3"/>
      <c r="I395" s="3"/>
    </row>
    <row r="396" spans="2:9" customFormat="1" x14ac:dyDescent="0.3">
      <c r="B396" s="3">
        <f t="shared" si="14"/>
        <v>38</v>
      </c>
      <c r="C396" s="3"/>
      <c r="I396" s="3"/>
    </row>
    <row r="397" spans="2:9" customFormat="1" x14ac:dyDescent="0.3">
      <c r="B397" s="3">
        <f t="shared" si="14"/>
        <v>39</v>
      </c>
      <c r="C397" s="3"/>
      <c r="I397" s="3"/>
    </row>
    <row r="398" spans="2:9" customFormat="1" x14ac:dyDescent="0.3">
      <c r="B398" s="3">
        <f t="shared" si="14"/>
        <v>40</v>
      </c>
      <c r="C398" s="3"/>
      <c r="I398" s="3"/>
    </row>
    <row r="399" spans="2:9" customFormat="1" x14ac:dyDescent="0.3">
      <c r="B399" s="3">
        <f t="shared" si="14"/>
        <v>41</v>
      </c>
      <c r="C399" s="3"/>
      <c r="I399" s="3"/>
    </row>
    <row r="400" spans="2:9" customFormat="1" x14ac:dyDescent="0.3">
      <c r="B400" s="3">
        <f t="shared" si="14"/>
        <v>42</v>
      </c>
      <c r="C400" s="3"/>
      <c r="I400" s="3"/>
    </row>
    <row r="401" spans="2:9" customFormat="1" x14ac:dyDescent="0.3">
      <c r="B401" s="3">
        <f t="shared" si="14"/>
        <v>43</v>
      </c>
      <c r="C401" s="3"/>
      <c r="I401" s="3"/>
    </row>
    <row r="402" spans="2:9" customFormat="1" x14ac:dyDescent="0.3">
      <c r="B402" s="3">
        <f t="shared" si="14"/>
        <v>44</v>
      </c>
      <c r="C402" s="3"/>
      <c r="I402" s="3"/>
    </row>
    <row r="403" spans="2:9" customFormat="1" x14ac:dyDescent="0.3">
      <c r="B403" s="3">
        <f t="shared" si="14"/>
        <v>45</v>
      </c>
      <c r="C403" s="3"/>
      <c r="I403" s="3"/>
    </row>
    <row r="404" spans="2:9" customFormat="1" x14ac:dyDescent="0.3">
      <c r="B404" s="3">
        <f t="shared" si="14"/>
        <v>46</v>
      </c>
      <c r="C404" s="3"/>
      <c r="I404" s="3"/>
    </row>
    <row r="405" spans="2:9" customFormat="1" x14ac:dyDescent="0.3">
      <c r="B405" s="3">
        <f t="shared" si="14"/>
        <v>47</v>
      </c>
      <c r="C405" s="3"/>
      <c r="I405" s="3"/>
    </row>
    <row r="406" spans="2:9" customFormat="1" x14ac:dyDescent="0.3">
      <c r="B406" s="3">
        <f t="shared" si="14"/>
        <v>48</v>
      </c>
      <c r="C406" s="3"/>
      <c r="I406" s="3"/>
    </row>
    <row r="407" spans="2:9" customFormat="1" x14ac:dyDescent="0.3">
      <c r="B407" s="3">
        <f t="shared" si="14"/>
        <v>49</v>
      </c>
      <c r="C407" s="3"/>
      <c r="I407" s="3"/>
    </row>
    <row r="408" spans="2:9" customFormat="1" x14ac:dyDescent="0.3">
      <c r="B408" s="3">
        <f t="shared" si="14"/>
        <v>50</v>
      </c>
      <c r="C408" s="3"/>
      <c r="I408" s="3"/>
    </row>
    <row r="409" spans="2:9" customFormat="1" x14ac:dyDescent="0.3">
      <c r="B409" s="3">
        <f t="shared" si="14"/>
        <v>51</v>
      </c>
      <c r="C409" s="3"/>
      <c r="I409" s="3"/>
    </row>
    <row r="410" spans="2:9" customFormat="1" x14ac:dyDescent="0.3">
      <c r="B410" s="3">
        <f t="shared" si="14"/>
        <v>52</v>
      </c>
      <c r="C410" s="3"/>
      <c r="I410" s="3"/>
    </row>
    <row r="411" spans="2:9" customFormat="1" x14ac:dyDescent="0.3">
      <c r="B411" s="3">
        <f t="shared" si="14"/>
        <v>53</v>
      </c>
      <c r="C411" s="3"/>
      <c r="I411" s="3"/>
    </row>
    <row r="412" spans="2:9" customFormat="1" x14ac:dyDescent="0.3">
      <c r="B412" s="3">
        <f t="shared" si="14"/>
        <v>54</v>
      </c>
      <c r="C412" s="3"/>
      <c r="I412" s="3"/>
    </row>
    <row r="413" spans="2:9" customFormat="1" x14ac:dyDescent="0.3">
      <c r="B413" s="3">
        <f t="shared" si="14"/>
        <v>55</v>
      </c>
      <c r="C413" s="3"/>
      <c r="I413" s="3"/>
    </row>
    <row r="414" spans="2:9" customFormat="1" x14ac:dyDescent="0.3">
      <c r="B414" s="3">
        <f t="shared" si="14"/>
        <v>56</v>
      </c>
      <c r="C414" s="3"/>
      <c r="I414" s="3"/>
    </row>
    <row r="415" spans="2:9" customFormat="1" x14ac:dyDescent="0.3">
      <c r="B415" s="3">
        <f t="shared" si="14"/>
        <v>57</v>
      </c>
      <c r="C415" s="3"/>
      <c r="I415" s="3"/>
    </row>
    <row r="416" spans="2:9" customFormat="1" x14ac:dyDescent="0.3">
      <c r="B416" s="3">
        <f t="shared" si="14"/>
        <v>58</v>
      </c>
      <c r="C416" s="3"/>
      <c r="I416" s="3"/>
    </row>
    <row r="417" spans="2:9" customFormat="1" x14ac:dyDescent="0.3">
      <c r="B417" s="3">
        <f t="shared" si="14"/>
        <v>59</v>
      </c>
      <c r="C417" s="3"/>
      <c r="I417" s="3"/>
    </row>
    <row r="418" spans="2:9" customFormat="1" x14ac:dyDescent="0.3">
      <c r="B418" s="3">
        <f t="shared" si="14"/>
        <v>60</v>
      </c>
      <c r="C418" s="3"/>
      <c r="I418" s="3"/>
    </row>
    <row r="419" spans="2:9" customFormat="1" x14ac:dyDescent="0.3">
      <c r="B419" s="3">
        <f t="shared" si="14"/>
        <v>61</v>
      </c>
      <c r="C419" s="3"/>
      <c r="I419" s="3"/>
    </row>
    <row r="420" spans="2:9" customFormat="1" x14ac:dyDescent="0.3">
      <c r="B420" s="3">
        <f t="shared" si="14"/>
        <v>62</v>
      </c>
      <c r="C420" s="3"/>
      <c r="I420" s="3"/>
    </row>
    <row r="421" spans="2:9" customFormat="1" x14ac:dyDescent="0.3">
      <c r="B421" s="3">
        <f t="shared" si="14"/>
        <v>63</v>
      </c>
      <c r="C421" s="3"/>
      <c r="I421" s="3"/>
    </row>
    <row r="422" spans="2:9" customFormat="1" x14ac:dyDescent="0.3">
      <c r="B422" s="3">
        <f t="shared" si="14"/>
        <v>64</v>
      </c>
      <c r="C422" s="3"/>
      <c r="I422" s="3"/>
    </row>
    <row r="423" spans="2:9" customFormat="1" x14ac:dyDescent="0.3">
      <c r="B423" s="3">
        <f t="shared" si="14"/>
        <v>65</v>
      </c>
      <c r="C423" s="3"/>
      <c r="I423" s="3"/>
    </row>
    <row r="424" spans="2:9" customFormat="1" x14ac:dyDescent="0.3">
      <c r="B424" s="3">
        <f t="shared" si="14"/>
        <v>66</v>
      </c>
      <c r="C424" s="3"/>
      <c r="I424" s="3"/>
    </row>
    <row r="425" spans="2:9" customFormat="1" x14ac:dyDescent="0.3">
      <c r="B425" s="3">
        <f t="shared" ref="B425:B488" si="15">+B424+1</f>
        <v>67</v>
      </c>
      <c r="C425" s="3"/>
      <c r="I425" s="3"/>
    </row>
    <row r="426" spans="2:9" customFormat="1" x14ac:dyDescent="0.3">
      <c r="B426" s="3">
        <f t="shared" si="15"/>
        <v>68</v>
      </c>
      <c r="C426" s="3"/>
      <c r="I426" s="3"/>
    </row>
    <row r="427" spans="2:9" customFormat="1" x14ac:dyDescent="0.3">
      <c r="B427" s="3">
        <f t="shared" si="15"/>
        <v>69</v>
      </c>
      <c r="C427" s="3"/>
      <c r="I427" s="3"/>
    </row>
    <row r="428" spans="2:9" customFormat="1" x14ac:dyDescent="0.3">
      <c r="B428" s="3">
        <f t="shared" si="15"/>
        <v>70</v>
      </c>
      <c r="C428" s="3"/>
      <c r="I428" s="3"/>
    </row>
    <row r="429" spans="2:9" customFormat="1" x14ac:dyDescent="0.3">
      <c r="B429" s="3">
        <f t="shared" si="15"/>
        <v>71</v>
      </c>
      <c r="C429" s="3"/>
      <c r="I429" s="3"/>
    </row>
    <row r="430" spans="2:9" customFormat="1" x14ac:dyDescent="0.3">
      <c r="B430" s="3">
        <f t="shared" si="15"/>
        <v>72</v>
      </c>
      <c r="C430" s="3"/>
      <c r="I430" s="3"/>
    </row>
    <row r="431" spans="2:9" customFormat="1" x14ac:dyDescent="0.3">
      <c r="B431" s="3">
        <f t="shared" si="15"/>
        <v>73</v>
      </c>
      <c r="C431" s="3"/>
      <c r="I431" s="3"/>
    </row>
    <row r="432" spans="2:9" customFormat="1" x14ac:dyDescent="0.3">
      <c r="B432" s="3">
        <f t="shared" si="15"/>
        <v>74</v>
      </c>
      <c r="C432" s="3"/>
      <c r="I432" s="3"/>
    </row>
    <row r="433" spans="2:9" customFormat="1" x14ac:dyDescent="0.3">
      <c r="B433" s="3">
        <f t="shared" si="15"/>
        <v>75</v>
      </c>
      <c r="C433" s="3"/>
      <c r="I433" s="3"/>
    </row>
    <row r="434" spans="2:9" customFormat="1" x14ac:dyDescent="0.3">
      <c r="B434" s="3">
        <f t="shared" si="15"/>
        <v>76</v>
      </c>
      <c r="C434" s="3"/>
      <c r="I434" s="3"/>
    </row>
    <row r="435" spans="2:9" customFormat="1" x14ac:dyDescent="0.3">
      <c r="B435" s="3">
        <f t="shared" si="15"/>
        <v>77</v>
      </c>
      <c r="C435" s="3"/>
      <c r="I435" s="3"/>
    </row>
    <row r="436" spans="2:9" customFormat="1" x14ac:dyDescent="0.3">
      <c r="B436" s="3">
        <f t="shared" si="15"/>
        <v>78</v>
      </c>
      <c r="C436" s="3"/>
      <c r="I436" s="3"/>
    </row>
    <row r="437" spans="2:9" customFormat="1" x14ac:dyDescent="0.3">
      <c r="B437" s="3">
        <f t="shared" si="15"/>
        <v>79</v>
      </c>
      <c r="C437" s="3"/>
      <c r="I437" s="3"/>
    </row>
    <row r="438" spans="2:9" customFormat="1" x14ac:dyDescent="0.3">
      <c r="B438" s="3">
        <f t="shared" si="15"/>
        <v>80</v>
      </c>
      <c r="C438" s="3"/>
      <c r="I438" s="3"/>
    </row>
    <row r="439" spans="2:9" customFormat="1" x14ac:dyDescent="0.3">
      <c r="B439" s="3">
        <f t="shared" si="15"/>
        <v>81</v>
      </c>
      <c r="C439" s="3"/>
      <c r="I439" s="3"/>
    </row>
    <row r="440" spans="2:9" customFormat="1" x14ac:dyDescent="0.3">
      <c r="B440" s="3">
        <f t="shared" si="15"/>
        <v>82</v>
      </c>
      <c r="C440" s="3"/>
      <c r="I440" s="3"/>
    </row>
    <row r="441" spans="2:9" customFormat="1" x14ac:dyDescent="0.3">
      <c r="B441" s="3">
        <f t="shared" si="15"/>
        <v>83</v>
      </c>
      <c r="C441" s="3"/>
      <c r="I441" s="3"/>
    </row>
    <row r="442" spans="2:9" customFormat="1" x14ac:dyDescent="0.3">
      <c r="B442" s="3">
        <f t="shared" si="15"/>
        <v>84</v>
      </c>
      <c r="C442" s="3"/>
      <c r="I442" s="3"/>
    </row>
    <row r="443" spans="2:9" customFormat="1" x14ac:dyDescent="0.3">
      <c r="B443" s="3">
        <f t="shared" si="15"/>
        <v>85</v>
      </c>
      <c r="C443" s="3"/>
      <c r="I443" s="3"/>
    </row>
    <row r="444" spans="2:9" customFormat="1" x14ac:dyDescent="0.3">
      <c r="B444" s="3">
        <f t="shared" si="15"/>
        <v>86</v>
      </c>
      <c r="C444" s="3"/>
      <c r="I444" s="3"/>
    </row>
    <row r="445" spans="2:9" customFormat="1" x14ac:dyDescent="0.3">
      <c r="B445" s="3">
        <f t="shared" si="15"/>
        <v>87</v>
      </c>
      <c r="C445" s="3"/>
      <c r="I445" s="3"/>
    </row>
    <row r="446" spans="2:9" customFormat="1" x14ac:dyDescent="0.3">
      <c r="B446" s="3">
        <f t="shared" si="15"/>
        <v>88</v>
      </c>
      <c r="C446" s="3"/>
      <c r="I446" s="3"/>
    </row>
    <row r="447" spans="2:9" customFormat="1" x14ac:dyDescent="0.3">
      <c r="B447" s="3">
        <f t="shared" si="15"/>
        <v>89</v>
      </c>
      <c r="C447" s="3"/>
      <c r="I447" s="3"/>
    </row>
    <row r="448" spans="2:9" customFormat="1" x14ac:dyDescent="0.3">
      <c r="B448" s="3">
        <f t="shared" si="15"/>
        <v>90</v>
      </c>
      <c r="C448" s="3"/>
      <c r="I448" s="3"/>
    </row>
    <row r="449" spans="2:9" customFormat="1" x14ac:dyDescent="0.3">
      <c r="B449" s="3">
        <f t="shared" si="15"/>
        <v>91</v>
      </c>
      <c r="C449" s="3"/>
      <c r="I449" s="3"/>
    </row>
    <row r="450" spans="2:9" customFormat="1" x14ac:dyDescent="0.3">
      <c r="B450" s="3">
        <f t="shared" si="15"/>
        <v>92</v>
      </c>
      <c r="C450" s="3"/>
      <c r="I450" s="3"/>
    </row>
    <row r="451" spans="2:9" customFormat="1" x14ac:dyDescent="0.3">
      <c r="B451" s="3">
        <f t="shared" si="15"/>
        <v>93</v>
      </c>
      <c r="C451" s="3"/>
      <c r="I451" s="3"/>
    </row>
    <row r="452" spans="2:9" customFormat="1" x14ac:dyDescent="0.3">
      <c r="B452" s="3">
        <f t="shared" si="15"/>
        <v>94</v>
      </c>
      <c r="C452" s="3"/>
      <c r="I452" s="3"/>
    </row>
    <row r="453" spans="2:9" customFormat="1" x14ac:dyDescent="0.3">
      <c r="B453" s="3">
        <f t="shared" si="15"/>
        <v>95</v>
      </c>
      <c r="C453" s="3"/>
      <c r="I453" s="3"/>
    </row>
    <row r="454" spans="2:9" customFormat="1" x14ac:dyDescent="0.3">
      <c r="B454" s="3">
        <f t="shared" si="15"/>
        <v>96</v>
      </c>
      <c r="C454" s="3"/>
      <c r="I454" s="3"/>
    </row>
    <row r="455" spans="2:9" customFormat="1" x14ac:dyDescent="0.3">
      <c r="B455" s="3">
        <f t="shared" si="15"/>
        <v>97</v>
      </c>
      <c r="C455" s="3"/>
      <c r="I455" s="3"/>
    </row>
    <row r="456" spans="2:9" customFormat="1" x14ac:dyDescent="0.3">
      <c r="B456" s="3">
        <f t="shared" si="15"/>
        <v>98</v>
      </c>
      <c r="C456" s="3"/>
      <c r="I456" s="3"/>
    </row>
    <row r="457" spans="2:9" customFormat="1" x14ac:dyDescent="0.3">
      <c r="B457" s="3">
        <f t="shared" si="15"/>
        <v>99</v>
      </c>
      <c r="C457" s="3"/>
      <c r="I457" s="3"/>
    </row>
    <row r="458" spans="2:9" customFormat="1" x14ac:dyDescent="0.3">
      <c r="B458" s="3">
        <f t="shared" si="15"/>
        <v>100</v>
      </c>
      <c r="C458" s="3"/>
      <c r="I458" s="3"/>
    </row>
    <row r="459" spans="2:9" customFormat="1" x14ac:dyDescent="0.3">
      <c r="B459" s="3">
        <f t="shared" si="15"/>
        <v>101</v>
      </c>
      <c r="C459" s="3"/>
      <c r="H459" s="3"/>
    </row>
    <row r="460" spans="2:9" customFormat="1" x14ac:dyDescent="0.3">
      <c r="B460" s="3">
        <f t="shared" si="15"/>
        <v>102</v>
      </c>
      <c r="C460" s="3"/>
      <c r="H460" s="3"/>
    </row>
    <row r="461" spans="2:9" customFormat="1" x14ac:dyDescent="0.3">
      <c r="B461" s="3">
        <f t="shared" si="15"/>
        <v>103</v>
      </c>
      <c r="C461" s="3"/>
      <c r="H461" s="3"/>
    </row>
    <row r="462" spans="2:9" customFormat="1" x14ac:dyDescent="0.3">
      <c r="B462" s="3">
        <f t="shared" si="15"/>
        <v>104</v>
      </c>
      <c r="C462" s="3"/>
      <c r="H462" s="3"/>
    </row>
    <row r="463" spans="2:9" customFormat="1" x14ac:dyDescent="0.3">
      <c r="B463" s="3">
        <f t="shared" si="15"/>
        <v>105</v>
      </c>
      <c r="C463" s="3"/>
      <c r="H463" s="3"/>
    </row>
    <row r="464" spans="2:9" customFormat="1" x14ac:dyDescent="0.3">
      <c r="B464" s="3">
        <f t="shared" si="15"/>
        <v>106</v>
      </c>
      <c r="C464" s="3"/>
      <c r="H464" s="3"/>
    </row>
    <row r="465" spans="2:3" customFormat="1" x14ac:dyDescent="0.3">
      <c r="B465" s="3">
        <f t="shared" si="15"/>
        <v>107</v>
      </c>
      <c r="C465" s="3"/>
    </row>
    <row r="466" spans="2:3" customFormat="1" x14ac:dyDescent="0.3">
      <c r="B466" s="3">
        <f t="shared" si="15"/>
        <v>108</v>
      </c>
      <c r="C466" s="3"/>
    </row>
    <row r="467" spans="2:3" customFormat="1" x14ac:dyDescent="0.3">
      <c r="B467" s="3">
        <f t="shared" si="15"/>
        <v>109</v>
      </c>
      <c r="C467" s="3"/>
    </row>
    <row r="468" spans="2:3" customFormat="1" x14ac:dyDescent="0.3">
      <c r="B468" s="3">
        <f t="shared" si="15"/>
        <v>110</v>
      </c>
      <c r="C468" s="3"/>
    </row>
    <row r="469" spans="2:3" customFormat="1" x14ac:dyDescent="0.3">
      <c r="B469" s="3">
        <f t="shared" si="15"/>
        <v>111</v>
      </c>
      <c r="C469" s="3"/>
    </row>
    <row r="470" spans="2:3" customFormat="1" x14ac:dyDescent="0.3">
      <c r="B470" s="3">
        <f t="shared" si="15"/>
        <v>112</v>
      </c>
      <c r="C470" s="3"/>
    </row>
    <row r="471" spans="2:3" customFormat="1" x14ac:dyDescent="0.3">
      <c r="B471" s="3">
        <f t="shared" si="15"/>
        <v>113</v>
      </c>
      <c r="C471" s="3"/>
    </row>
    <row r="472" spans="2:3" customFormat="1" x14ac:dyDescent="0.3">
      <c r="B472" s="3">
        <f t="shared" si="15"/>
        <v>114</v>
      </c>
      <c r="C472" s="3"/>
    </row>
    <row r="473" spans="2:3" customFormat="1" x14ac:dyDescent="0.3">
      <c r="B473" s="3">
        <f t="shared" si="15"/>
        <v>115</v>
      </c>
      <c r="C473" s="3"/>
    </row>
    <row r="474" spans="2:3" customFormat="1" x14ac:dyDescent="0.3">
      <c r="B474" s="3">
        <f t="shared" si="15"/>
        <v>116</v>
      </c>
      <c r="C474" s="3"/>
    </row>
    <row r="475" spans="2:3" customFormat="1" x14ac:dyDescent="0.3">
      <c r="B475" s="3">
        <f t="shared" si="15"/>
        <v>117</v>
      </c>
      <c r="C475" s="3"/>
    </row>
    <row r="476" spans="2:3" customFormat="1" x14ac:dyDescent="0.3">
      <c r="B476" s="3">
        <f t="shared" si="15"/>
        <v>118</v>
      </c>
      <c r="C476" s="3"/>
    </row>
    <row r="477" spans="2:3" customFormat="1" x14ac:dyDescent="0.3">
      <c r="B477" s="3">
        <f t="shared" si="15"/>
        <v>119</v>
      </c>
      <c r="C477" s="3"/>
    </row>
    <row r="478" spans="2:3" customFormat="1" x14ac:dyDescent="0.3">
      <c r="B478" s="3">
        <f t="shared" si="15"/>
        <v>120</v>
      </c>
      <c r="C478" s="3"/>
    </row>
    <row r="479" spans="2:3" customFormat="1" x14ac:dyDescent="0.3">
      <c r="B479" s="3">
        <f t="shared" si="15"/>
        <v>121</v>
      </c>
      <c r="C479" s="3"/>
    </row>
    <row r="480" spans="2:3" customFormat="1" x14ac:dyDescent="0.3">
      <c r="B480" s="3">
        <f t="shared" si="15"/>
        <v>122</v>
      </c>
      <c r="C480" s="3"/>
    </row>
    <row r="481" spans="2:2" customFormat="1" x14ac:dyDescent="0.3">
      <c r="B481" s="3">
        <f t="shared" si="15"/>
        <v>123</v>
      </c>
    </row>
    <row r="482" spans="2:2" customFormat="1" x14ac:dyDescent="0.3">
      <c r="B482" s="3">
        <f t="shared" si="15"/>
        <v>124</v>
      </c>
    </row>
    <row r="483" spans="2:2" customFormat="1" x14ac:dyDescent="0.3">
      <c r="B483" s="3">
        <f t="shared" si="15"/>
        <v>125</v>
      </c>
    </row>
    <row r="484" spans="2:2" customFormat="1" x14ac:dyDescent="0.3">
      <c r="B484" s="3">
        <f t="shared" si="15"/>
        <v>126</v>
      </c>
    </row>
    <row r="485" spans="2:2" customFormat="1" x14ac:dyDescent="0.3">
      <c r="B485" s="3">
        <f t="shared" si="15"/>
        <v>127</v>
      </c>
    </row>
    <row r="486" spans="2:2" customFormat="1" x14ac:dyDescent="0.3">
      <c r="B486" s="3">
        <f t="shared" si="15"/>
        <v>128</v>
      </c>
    </row>
    <row r="487" spans="2:2" customFormat="1" x14ac:dyDescent="0.3">
      <c r="B487" s="3">
        <f t="shared" si="15"/>
        <v>129</v>
      </c>
    </row>
    <row r="488" spans="2:2" customFormat="1" x14ac:dyDescent="0.3">
      <c r="B488" s="3">
        <f t="shared" si="15"/>
        <v>130</v>
      </c>
    </row>
    <row r="489" spans="2:2" customFormat="1" x14ac:dyDescent="0.3">
      <c r="B489" s="3">
        <f t="shared" ref="B489:B552" si="16">+B488+1</f>
        <v>131</v>
      </c>
    </row>
    <row r="490" spans="2:2" customFormat="1" x14ac:dyDescent="0.3">
      <c r="B490" s="3">
        <f t="shared" si="16"/>
        <v>132</v>
      </c>
    </row>
    <row r="491" spans="2:2" customFormat="1" x14ac:dyDescent="0.3">
      <c r="B491" s="3">
        <f t="shared" si="16"/>
        <v>133</v>
      </c>
    </row>
    <row r="492" spans="2:2" customFormat="1" x14ac:dyDescent="0.3">
      <c r="B492" s="3">
        <f t="shared" si="16"/>
        <v>134</v>
      </c>
    </row>
    <row r="493" spans="2:2" customFormat="1" x14ac:dyDescent="0.3">
      <c r="B493" s="3">
        <f t="shared" si="16"/>
        <v>135</v>
      </c>
    </row>
    <row r="494" spans="2:2" customFormat="1" x14ac:dyDescent="0.3">
      <c r="B494" s="3">
        <f t="shared" si="16"/>
        <v>136</v>
      </c>
    </row>
    <row r="495" spans="2:2" customFormat="1" x14ac:dyDescent="0.3">
      <c r="B495" s="3">
        <f t="shared" si="16"/>
        <v>137</v>
      </c>
    </row>
    <row r="496" spans="2:2" customFormat="1" x14ac:dyDescent="0.3">
      <c r="B496" s="3">
        <f t="shared" si="16"/>
        <v>138</v>
      </c>
    </row>
    <row r="497" spans="2:2" customFormat="1" x14ac:dyDescent="0.3">
      <c r="B497" s="3">
        <f t="shared" si="16"/>
        <v>139</v>
      </c>
    </row>
    <row r="498" spans="2:2" customFormat="1" x14ac:dyDescent="0.3">
      <c r="B498" s="3">
        <f t="shared" si="16"/>
        <v>140</v>
      </c>
    </row>
    <row r="499" spans="2:2" customFormat="1" x14ac:dyDescent="0.3">
      <c r="B499" s="3">
        <f t="shared" si="16"/>
        <v>141</v>
      </c>
    </row>
    <row r="500" spans="2:2" customFormat="1" x14ac:dyDescent="0.3">
      <c r="B500" s="3">
        <f t="shared" si="16"/>
        <v>142</v>
      </c>
    </row>
    <row r="501" spans="2:2" customFormat="1" x14ac:dyDescent="0.3">
      <c r="B501" s="3">
        <f t="shared" si="16"/>
        <v>143</v>
      </c>
    </row>
    <row r="502" spans="2:2" customFormat="1" x14ac:dyDescent="0.3">
      <c r="B502" s="3">
        <f t="shared" si="16"/>
        <v>144</v>
      </c>
    </row>
    <row r="503" spans="2:2" customFormat="1" x14ac:dyDescent="0.3">
      <c r="B503" s="3">
        <f t="shared" si="16"/>
        <v>145</v>
      </c>
    </row>
    <row r="504" spans="2:2" customFormat="1" x14ac:dyDescent="0.3">
      <c r="B504" s="3">
        <f t="shared" si="16"/>
        <v>146</v>
      </c>
    </row>
    <row r="505" spans="2:2" customFormat="1" x14ac:dyDescent="0.3">
      <c r="B505" s="3">
        <f t="shared" si="16"/>
        <v>147</v>
      </c>
    </row>
    <row r="506" spans="2:2" customFormat="1" x14ac:dyDescent="0.3">
      <c r="B506" s="3">
        <f t="shared" si="16"/>
        <v>148</v>
      </c>
    </row>
    <row r="507" spans="2:2" customFormat="1" x14ac:dyDescent="0.3">
      <c r="B507" s="3">
        <f t="shared" si="16"/>
        <v>149</v>
      </c>
    </row>
    <row r="508" spans="2:2" customFormat="1" x14ac:dyDescent="0.3">
      <c r="B508" s="3">
        <f t="shared" si="16"/>
        <v>150</v>
      </c>
    </row>
    <row r="509" spans="2:2" customFormat="1" x14ac:dyDescent="0.3">
      <c r="B509" s="3">
        <f t="shared" si="16"/>
        <v>151</v>
      </c>
    </row>
    <row r="510" spans="2:2" customFormat="1" x14ac:dyDescent="0.3">
      <c r="B510" s="3">
        <f t="shared" si="16"/>
        <v>152</v>
      </c>
    </row>
    <row r="511" spans="2:2" customFormat="1" x14ac:dyDescent="0.3">
      <c r="B511" s="3">
        <f t="shared" si="16"/>
        <v>153</v>
      </c>
    </row>
    <row r="512" spans="2:2" customFormat="1" x14ac:dyDescent="0.3">
      <c r="B512" s="3">
        <f t="shared" si="16"/>
        <v>154</v>
      </c>
    </row>
    <row r="513" spans="2:2" customFormat="1" x14ac:dyDescent="0.3">
      <c r="B513" s="3">
        <f t="shared" si="16"/>
        <v>155</v>
      </c>
    </row>
    <row r="514" spans="2:2" customFormat="1" x14ac:dyDescent="0.3">
      <c r="B514" s="3">
        <f t="shared" si="16"/>
        <v>156</v>
      </c>
    </row>
    <row r="515" spans="2:2" customFormat="1" x14ac:dyDescent="0.3">
      <c r="B515" s="3">
        <f t="shared" si="16"/>
        <v>157</v>
      </c>
    </row>
    <row r="516" spans="2:2" customFormat="1" x14ac:dyDescent="0.3">
      <c r="B516" s="3">
        <f t="shared" si="16"/>
        <v>158</v>
      </c>
    </row>
    <row r="517" spans="2:2" customFormat="1" x14ac:dyDescent="0.3">
      <c r="B517" s="3">
        <f t="shared" si="16"/>
        <v>159</v>
      </c>
    </row>
    <row r="518" spans="2:2" customFormat="1" x14ac:dyDescent="0.3">
      <c r="B518" s="3">
        <f t="shared" si="16"/>
        <v>160</v>
      </c>
    </row>
    <row r="519" spans="2:2" customFormat="1" x14ac:dyDescent="0.3">
      <c r="B519" s="3">
        <f t="shared" si="16"/>
        <v>161</v>
      </c>
    </row>
    <row r="520" spans="2:2" customFormat="1" x14ac:dyDescent="0.3">
      <c r="B520" s="3">
        <f t="shared" si="16"/>
        <v>162</v>
      </c>
    </row>
    <row r="521" spans="2:2" customFormat="1" x14ac:dyDescent="0.3">
      <c r="B521" s="3">
        <f t="shared" si="16"/>
        <v>163</v>
      </c>
    </row>
    <row r="522" spans="2:2" customFormat="1" x14ac:dyDescent="0.3">
      <c r="B522" s="3">
        <f t="shared" si="16"/>
        <v>164</v>
      </c>
    </row>
    <row r="523" spans="2:2" customFormat="1" x14ac:dyDescent="0.3">
      <c r="B523" s="3">
        <f t="shared" si="16"/>
        <v>165</v>
      </c>
    </row>
    <row r="524" spans="2:2" customFormat="1" x14ac:dyDescent="0.3">
      <c r="B524" s="3">
        <f t="shared" si="16"/>
        <v>166</v>
      </c>
    </row>
    <row r="525" spans="2:2" customFormat="1" x14ac:dyDescent="0.3">
      <c r="B525" s="3">
        <f t="shared" si="16"/>
        <v>167</v>
      </c>
    </row>
    <row r="526" spans="2:2" customFormat="1" x14ac:dyDescent="0.3">
      <c r="B526" s="3">
        <f t="shared" si="16"/>
        <v>168</v>
      </c>
    </row>
    <row r="527" spans="2:2" customFormat="1" x14ac:dyDescent="0.3">
      <c r="B527" s="3">
        <f t="shared" si="16"/>
        <v>169</v>
      </c>
    </row>
    <row r="528" spans="2:2" customFormat="1" x14ac:dyDescent="0.3">
      <c r="B528" s="3">
        <f t="shared" si="16"/>
        <v>170</v>
      </c>
    </row>
    <row r="529" spans="2:2" customFormat="1" x14ac:dyDescent="0.3">
      <c r="B529" s="3">
        <f t="shared" si="16"/>
        <v>171</v>
      </c>
    </row>
    <row r="530" spans="2:2" customFormat="1" x14ac:dyDescent="0.3">
      <c r="B530" s="3">
        <f t="shared" si="16"/>
        <v>172</v>
      </c>
    </row>
    <row r="531" spans="2:2" customFormat="1" x14ac:dyDescent="0.3">
      <c r="B531" s="3">
        <f t="shared" si="16"/>
        <v>173</v>
      </c>
    </row>
    <row r="532" spans="2:2" customFormat="1" x14ac:dyDescent="0.3">
      <c r="B532" s="3">
        <f t="shared" si="16"/>
        <v>174</v>
      </c>
    </row>
    <row r="533" spans="2:2" customFormat="1" x14ac:dyDescent="0.3">
      <c r="B533" s="3">
        <f t="shared" si="16"/>
        <v>175</v>
      </c>
    </row>
    <row r="534" spans="2:2" customFormat="1" x14ac:dyDescent="0.3">
      <c r="B534" s="3">
        <f t="shared" si="16"/>
        <v>176</v>
      </c>
    </row>
    <row r="535" spans="2:2" customFormat="1" x14ac:dyDescent="0.3">
      <c r="B535" s="3">
        <f t="shared" si="16"/>
        <v>177</v>
      </c>
    </row>
    <row r="536" spans="2:2" customFormat="1" x14ac:dyDescent="0.3">
      <c r="B536" s="3">
        <f t="shared" si="16"/>
        <v>178</v>
      </c>
    </row>
    <row r="537" spans="2:2" customFormat="1" x14ac:dyDescent="0.3">
      <c r="B537" s="3">
        <f t="shared" si="16"/>
        <v>179</v>
      </c>
    </row>
    <row r="538" spans="2:2" customFormat="1" x14ac:dyDescent="0.3">
      <c r="B538" s="3">
        <f t="shared" si="16"/>
        <v>180</v>
      </c>
    </row>
    <row r="539" spans="2:2" customFormat="1" x14ac:dyDescent="0.3">
      <c r="B539" s="3">
        <f t="shared" si="16"/>
        <v>181</v>
      </c>
    </row>
    <row r="540" spans="2:2" customFormat="1" x14ac:dyDescent="0.3">
      <c r="B540" s="3">
        <f t="shared" si="16"/>
        <v>182</v>
      </c>
    </row>
    <row r="541" spans="2:2" customFormat="1" x14ac:dyDescent="0.3">
      <c r="B541" s="3">
        <f t="shared" si="16"/>
        <v>183</v>
      </c>
    </row>
    <row r="542" spans="2:2" customFormat="1" x14ac:dyDescent="0.3">
      <c r="B542" s="3">
        <f t="shared" si="16"/>
        <v>184</v>
      </c>
    </row>
    <row r="543" spans="2:2" customFormat="1" x14ac:dyDescent="0.3">
      <c r="B543" s="3">
        <f t="shared" si="16"/>
        <v>185</v>
      </c>
    </row>
    <row r="544" spans="2:2" customFormat="1" x14ac:dyDescent="0.3">
      <c r="B544" s="3">
        <f t="shared" si="16"/>
        <v>186</v>
      </c>
    </row>
    <row r="545" spans="2:2" customFormat="1" x14ac:dyDescent="0.3">
      <c r="B545" s="3">
        <f t="shared" si="16"/>
        <v>187</v>
      </c>
    </row>
    <row r="546" spans="2:2" customFormat="1" x14ac:dyDescent="0.3">
      <c r="B546" s="3">
        <f t="shared" si="16"/>
        <v>188</v>
      </c>
    </row>
    <row r="547" spans="2:2" customFormat="1" x14ac:dyDescent="0.3">
      <c r="B547" s="3">
        <f t="shared" si="16"/>
        <v>189</v>
      </c>
    </row>
    <row r="548" spans="2:2" customFormat="1" x14ac:dyDescent="0.3">
      <c r="B548" s="3">
        <f t="shared" si="16"/>
        <v>190</v>
      </c>
    </row>
    <row r="549" spans="2:2" customFormat="1" x14ac:dyDescent="0.3">
      <c r="B549" s="3">
        <f t="shared" si="16"/>
        <v>191</v>
      </c>
    </row>
    <row r="550" spans="2:2" customFormat="1" x14ac:dyDescent="0.3">
      <c r="B550" s="3">
        <f t="shared" si="16"/>
        <v>192</v>
      </c>
    </row>
    <row r="551" spans="2:2" customFormat="1" x14ac:dyDescent="0.3">
      <c r="B551" s="3">
        <f t="shared" si="16"/>
        <v>193</v>
      </c>
    </row>
    <row r="552" spans="2:2" customFormat="1" x14ac:dyDescent="0.3">
      <c r="B552" s="3">
        <f t="shared" si="16"/>
        <v>194</v>
      </c>
    </row>
    <row r="553" spans="2:2" customFormat="1" x14ac:dyDescent="0.3">
      <c r="B553" s="3">
        <f t="shared" ref="B553:B616" si="17">+B552+1</f>
        <v>195</v>
      </c>
    </row>
    <row r="554" spans="2:2" customFormat="1" x14ac:dyDescent="0.3">
      <c r="B554" s="3">
        <f t="shared" si="17"/>
        <v>196</v>
      </c>
    </row>
    <row r="555" spans="2:2" customFormat="1" x14ac:dyDescent="0.3">
      <c r="B555" s="3">
        <f t="shared" si="17"/>
        <v>197</v>
      </c>
    </row>
    <row r="556" spans="2:2" customFormat="1" x14ac:dyDescent="0.3">
      <c r="B556" s="3">
        <f t="shared" si="17"/>
        <v>198</v>
      </c>
    </row>
    <row r="557" spans="2:2" customFormat="1" x14ac:dyDescent="0.3">
      <c r="B557" s="3">
        <f t="shared" si="17"/>
        <v>199</v>
      </c>
    </row>
    <row r="558" spans="2:2" customFormat="1" x14ac:dyDescent="0.3">
      <c r="B558" s="3">
        <f t="shared" si="17"/>
        <v>200</v>
      </c>
    </row>
    <row r="559" spans="2:2" customFormat="1" x14ac:dyDescent="0.3">
      <c r="B559" s="3">
        <f t="shared" si="17"/>
        <v>201</v>
      </c>
    </row>
    <row r="560" spans="2:2" customFormat="1" x14ac:dyDescent="0.3">
      <c r="B560" s="3">
        <f t="shared" si="17"/>
        <v>202</v>
      </c>
    </row>
    <row r="561" spans="2:2" customFormat="1" x14ac:dyDescent="0.3">
      <c r="B561" s="3">
        <f t="shared" si="17"/>
        <v>203</v>
      </c>
    </row>
    <row r="562" spans="2:2" customFormat="1" x14ac:dyDescent="0.3">
      <c r="B562" s="3">
        <f t="shared" si="17"/>
        <v>204</v>
      </c>
    </row>
    <row r="563" spans="2:2" customFormat="1" x14ac:dyDescent="0.3">
      <c r="B563" s="3">
        <f t="shared" si="17"/>
        <v>205</v>
      </c>
    </row>
    <row r="564" spans="2:2" customFormat="1" x14ac:dyDescent="0.3">
      <c r="B564" s="3">
        <f t="shared" si="17"/>
        <v>206</v>
      </c>
    </row>
    <row r="565" spans="2:2" customFormat="1" x14ac:dyDescent="0.3">
      <c r="B565" s="3">
        <f t="shared" si="17"/>
        <v>207</v>
      </c>
    </row>
    <row r="566" spans="2:2" customFormat="1" x14ac:dyDescent="0.3">
      <c r="B566" s="3">
        <f t="shared" si="17"/>
        <v>208</v>
      </c>
    </row>
    <row r="567" spans="2:2" customFormat="1" x14ac:dyDescent="0.3">
      <c r="B567" s="3">
        <f t="shared" si="17"/>
        <v>209</v>
      </c>
    </row>
    <row r="568" spans="2:2" customFormat="1" x14ac:dyDescent="0.3">
      <c r="B568" s="3">
        <f t="shared" si="17"/>
        <v>210</v>
      </c>
    </row>
    <row r="569" spans="2:2" customFormat="1" x14ac:dyDescent="0.3">
      <c r="B569" s="3">
        <f t="shared" si="17"/>
        <v>211</v>
      </c>
    </row>
    <row r="570" spans="2:2" customFormat="1" x14ac:dyDescent="0.3">
      <c r="B570" s="3">
        <f t="shared" si="17"/>
        <v>212</v>
      </c>
    </row>
    <row r="571" spans="2:2" customFormat="1" x14ac:dyDescent="0.3">
      <c r="B571" s="3">
        <f t="shared" si="17"/>
        <v>213</v>
      </c>
    </row>
    <row r="572" spans="2:2" customFormat="1" x14ac:dyDescent="0.3">
      <c r="B572" s="3">
        <f t="shared" si="17"/>
        <v>214</v>
      </c>
    </row>
    <row r="573" spans="2:2" customFormat="1" x14ac:dyDescent="0.3">
      <c r="B573" s="3">
        <f t="shared" si="17"/>
        <v>215</v>
      </c>
    </row>
    <row r="574" spans="2:2" customFormat="1" x14ac:dyDescent="0.3">
      <c r="B574" s="3">
        <f t="shared" si="17"/>
        <v>216</v>
      </c>
    </row>
    <row r="575" spans="2:2" customFormat="1" x14ac:dyDescent="0.3">
      <c r="B575" s="3">
        <f t="shared" si="17"/>
        <v>217</v>
      </c>
    </row>
    <row r="576" spans="2:2" customFormat="1" x14ac:dyDescent="0.3">
      <c r="B576" s="3">
        <f t="shared" si="17"/>
        <v>218</v>
      </c>
    </row>
    <row r="577" spans="2:2" customFormat="1" x14ac:dyDescent="0.3">
      <c r="B577" s="3">
        <f t="shared" si="17"/>
        <v>219</v>
      </c>
    </row>
    <row r="578" spans="2:2" customFormat="1" x14ac:dyDescent="0.3">
      <c r="B578" s="3">
        <f t="shared" si="17"/>
        <v>220</v>
      </c>
    </row>
    <row r="579" spans="2:2" customFormat="1" x14ac:dyDescent="0.3">
      <c r="B579" s="3">
        <f t="shared" si="17"/>
        <v>221</v>
      </c>
    </row>
    <row r="580" spans="2:2" customFormat="1" x14ac:dyDescent="0.3">
      <c r="B580" s="3">
        <f t="shared" si="17"/>
        <v>222</v>
      </c>
    </row>
    <row r="581" spans="2:2" customFormat="1" x14ac:dyDescent="0.3">
      <c r="B581" s="3">
        <f t="shared" si="17"/>
        <v>223</v>
      </c>
    </row>
    <row r="582" spans="2:2" customFormat="1" x14ac:dyDescent="0.3">
      <c r="B582" s="3">
        <f t="shared" si="17"/>
        <v>224</v>
      </c>
    </row>
    <row r="583" spans="2:2" customFormat="1" x14ac:dyDescent="0.3">
      <c r="B583" s="3">
        <f t="shared" si="17"/>
        <v>225</v>
      </c>
    </row>
    <row r="584" spans="2:2" customFormat="1" x14ac:dyDescent="0.3">
      <c r="B584" s="3">
        <f t="shared" si="17"/>
        <v>226</v>
      </c>
    </row>
    <row r="585" spans="2:2" customFormat="1" x14ac:dyDescent="0.3">
      <c r="B585" s="3">
        <f t="shared" si="17"/>
        <v>227</v>
      </c>
    </row>
    <row r="586" spans="2:2" customFormat="1" x14ac:dyDescent="0.3">
      <c r="B586" s="3">
        <f t="shared" si="17"/>
        <v>228</v>
      </c>
    </row>
    <row r="587" spans="2:2" customFormat="1" x14ac:dyDescent="0.3">
      <c r="B587" s="3">
        <f t="shared" si="17"/>
        <v>229</v>
      </c>
    </row>
    <row r="588" spans="2:2" customFormat="1" x14ac:dyDescent="0.3">
      <c r="B588" s="3">
        <f t="shared" si="17"/>
        <v>230</v>
      </c>
    </row>
    <row r="589" spans="2:2" customFormat="1" x14ac:dyDescent="0.3">
      <c r="B589" s="3">
        <f t="shared" si="17"/>
        <v>231</v>
      </c>
    </row>
    <row r="590" spans="2:2" customFormat="1" x14ac:dyDescent="0.3">
      <c r="B590" s="3">
        <f t="shared" si="17"/>
        <v>232</v>
      </c>
    </row>
    <row r="591" spans="2:2" customFormat="1" x14ac:dyDescent="0.3">
      <c r="B591" s="3">
        <f t="shared" si="17"/>
        <v>233</v>
      </c>
    </row>
    <row r="592" spans="2:2" customFormat="1" x14ac:dyDescent="0.3">
      <c r="B592" s="3">
        <f t="shared" si="17"/>
        <v>234</v>
      </c>
    </row>
    <row r="593" spans="2:2" customFormat="1" x14ac:dyDescent="0.3">
      <c r="B593" s="3">
        <f t="shared" si="17"/>
        <v>235</v>
      </c>
    </row>
    <row r="594" spans="2:2" customFormat="1" x14ac:dyDescent="0.3">
      <c r="B594" s="3">
        <f t="shared" si="17"/>
        <v>236</v>
      </c>
    </row>
    <row r="595" spans="2:2" customFormat="1" x14ac:dyDescent="0.3">
      <c r="B595" s="3">
        <f t="shared" si="17"/>
        <v>237</v>
      </c>
    </row>
    <row r="596" spans="2:2" customFormat="1" x14ac:dyDescent="0.3">
      <c r="B596" s="3">
        <f t="shared" si="17"/>
        <v>238</v>
      </c>
    </row>
    <row r="597" spans="2:2" customFormat="1" x14ac:dyDescent="0.3">
      <c r="B597" s="3">
        <f t="shared" si="17"/>
        <v>239</v>
      </c>
    </row>
    <row r="598" spans="2:2" customFormat="1" x14ac:dyDescent="0.3">
      <c r="B598" s="3">
        <f t="shared" si="17"/>
        <v>240</v>
      </c>
    </row>
    <row r="599" spans="2:2" customFormat="1" x14ac:dyDescent="0.3">
      <c r="B599" s="3">
        <f t="shared" si="17"/>
        <v>241</v>
      </c>
    </row>
    <row r="600" spans="2:2" customFormat="1" x14ac:dyDescent="0.3">
      <c r="B600" s="3">
        <f t="shared" si="17"/>
        <v>242</v>
      </c>
    </row>
    <row r="601" spans="2:2" customFormat="1" x14ac:dyDescent="0.3">
      <c r="B601" s="3">
        <f t="shared" si="17"/>
        <v>243</v>
      </c>
    </row>
    <row r="602" spans="2:2" customFormat="1" x14ac:dyDescent="0.3">
      <c r="B602" s="3">
        <f t="shared" si="17"/>
        <v>244</v>
      </c>
    </row>
    <row r="603" spans="2:2" customFormat="1" x14ac:dyDescent="0.3">
      <c r="B603" s="3">
        <f t="shared" si="17"/>
        <v>245</v>
      </c>
    </row>
    <row r="604" spans="2:2" customFormat="1" x14ac:dyDescent="0.3">
      <c r="B604" s="3">
        <f t="shared" si="17"/>
        <v>246</v>
      </c>
    </row>
    <row r="605" spans="2:2" customFormat="1" x14ac:dyDescent="0.3">
      <c r="B605" s="3">
        <f t="shared" si="17"/>
        <v>247</v>
      </c>
    </row>
    <row r="606" spans="2:2" customFormat="1" x14ac:dyDescent="0.3">
      <c r="B606" s="3">
        <f t="shared" si="17"/>
        <v>248</v>
      </c>
    </row>
    <row r="607" spans="2:2" customFormat="1" x14ac:dyDescent="0.3">
      <c r="B607" s="3">
        <f t="shared" si="17"/>
        <v>249</v>
      </c>
    </row>
    <row r="608" spans="2:2" customFormat="1" x14ac:dyDescent="0.3">
      <c r="B608" s="3">
        <f t="shared" si="17"/>
        <v>250</v>
      </c>
    </row>
    <row r="609" spans="2:2" customFormat="1" x14ac:dyDescent="0.3">
      <c r="B609" s="3">
        <f t="shared" si="17"/>
        <v>251</v>
      </c>
    </row>
    <row r="610" spans="2:2" customFormat="1" x14ac:dyDescent="0.3">
      <c r="B610" s="3">
        <f t="shared" si="17"/>
        <v>252</v>
      </c>
    </row>
    <row r="611" spans="2:2" customFormat="1" x14ac:dyDescent="0.3">
      <c r="B611" s="3">
        <f t="shared" si="17"/>
        <v>253</v>
      </c>
    </row>
    <row r="612" spans="2:2" customFormat="1" x14ac:dyDescent="0.3">
      <c r="B612" s="3">
        <f t="shared" si="17"/>
        <v>254</v>
      </c>
    </row>
    <row r="613" spans="2:2" customFormat="1" x14ac:dyDescent="0.3">
      <c r="B613" s="3">
        <f t="shared" si="17"/>
        <v>255</v>
      </c>
    </row>
    <row r="614" spans="2:2" customFormat="1" x14ac:dyDescent="0.3">
      <c r="B614" s="3">
        <f t="shared" si="17"/>
        <v>256</v>
      </c>
    </row>
    <row r="615" spans="2:2" customFormat="1" x14ac:dyDescent="0.3">
      <c r="B615" s="3">
        <f t="shared" si="17"/>
        <v>257</v>
      </c>
    </row>
    <row r="616" spans="2:2" customFormat="1" x14ac:dyDescent="0.3">
      <c r="B616" s="3">
        <f t="shared" si="17"/>
        <v>258</v>
      </c>
    </row>
    <row r="617" spans="2:2" customFormat="1" x14ac:dyDescent="0.3">
      <c r="B617" s="3">
        <f t="shared" ref="B617:B680" si="18">+B616+1</f>
        <v>259</v>
      </c>
    </row>
    <row r="618" spans="2:2" customFormat="1" x14ac:dyDescent="0.3">
      <c r="B618" s="3">
        <f t="shared" si="18"/>
        <v>260</v>
      </c>
    </row>
    <row r="619" spans="2:2" customFormat="1" x14ac:dyDescent="0.3">
      <c r="B619" s="3">
        <f t="shared" si="18"/>
        <v>261</v>
      </c>
    </row>
    <row r="620" spans="2:2" customFormat="1" x14ac:dyDescent="0.3">
      <c r="B620" s="3">
        <f t="shared" si="18"/>
        <v>262</v>
      </c>
    </row>
    <row r="621" spans="2:2" customFormat="1" x14ac:dyDescent="0.3">
      <c r="B621" s="3">
        <f t="shared" si="18"/>
        <v>263</v>
      </c>
    </row>
    <row r="622" spans="2:2" customFormat="1" x14ac:dyDescent="0.3">
      <c r="B622" s="3">
        <f t="shared" si="18"/>
        <v>264</v>
      </c>
    </row>
    <row r="623" spans="2:2" customFormat="1" x14ac:dyDescent="0.3">
      <c r="B623" s="3">
        <f t="shared" si="18"/>
        <v>265</v>
      </c>
    </row>
    <row r="624" spans="2:2" customFormat="1" x14ac:dyDescent="0.3">
      <c r="B624" s="3">
        <f t="shared" si="18"/>
        <v>266</v>
      </c>
    </row>
    <row r="625" spans="2:2" customFormat="1" x14ac:dyDescent="0.3">
      <c r="B625" s="3">
        <f t="shared" si="18"/>
        <v>267</v>
      </c>
    </row>
    <row r="626" spans="2:2" customFormat="1" x14ac:dyDescent="0.3">
      <c r="B626" s="3">
        <f t="shared" si="18"/>
        <v>268</v>
      </c>
    </row>
    <row r="627" spans="2:2" customFormat="1" x14ac:dyDescent="0.3">
      <c r="B627" s="3">
        <f t="shared" si="18"/>
        <v>269</v>
      </c>
    </row>
    <row r="628" spans="2:2" customFormat="1" x14ac:dyDescent="0.3">
      <c r="B628" s="3">
        <f t="shared" si="18"/>
        <v>270</v>
      </c>
    </row>
    <row r="629" spans="2:2" customFormat="1" x14ac:dyDescent="0.3">
      <c r="B629" s="3">
        <f t="shared" si="18"/>
        <v>271</v>
      </c>
    </row>
    <row r="630" spans="2:2" customFormat="1" x14ac:dyDescent="0.3">
      <c r="B630" s="3">
        <f t="shared" si="18"/>
        <v>272</v>
      </c>
    </row>
    <row r="631" spans="2:2" customFormat="1" x14ac:dyDescent="0.3">
      <c r="B631" s="3">
        <f t="shared" si="18"/>
        <v>273</v>
      </c>
    </row>
    <row r="632" spans="2:2" customFormat="1" x14ac:dyDescent="0.3">
      <c r="B632" s="3">
        <f t="shared" si="18"/>
        <v>274</v>
      </c>
    </row>
    <row r="633" spans="2:2" customFormat="1" x14ac:dyDescent="0.3">
      <c r="B633" s="3">
        <f t="shared" si="18"/>
        <v>275</v>
      </c>
    </row>
    <row r="634" spans="2:2" customFormat="1" x14ac:dyDescent="0.3">
      <c r="B634" s="3">
        <f t="shared" si="18"/>
        <v>276</v>
      </c>
    </row>
    <row r="635" spans="2:2" customFormat="1" x14ac:dyDescent="0.3">
      <c r="B635" s="3">
        <f t="shared" si="18"/>
        <v>277</v>
      </c>
    </row>
    <row r="636" spans="2:2" customFormat="1" x14ac:dyDescent="0.3">
      <c r="B636" s="3">
        <f t="shared" si="18"/>
        <v>278</v>
      </c>
    </row>
    <row r="637" spans="2:2" customFormat="1" x14ac:dyDescent="0.3">
      <c r="B637" s="3">
        <f t="shared" si="18"/>
        <v>279</v>
      </c>
    </row>
    <row r="638" spans="2:2" customFormat="1" x14ac:dyDescent="0.3">
      <c r="B638" s="3">
        <f t="shared" si="18"/>
        <v>280</v>
      </c>
    </row>
    <row r="639" spans="2:2" customFormat="1" x14ac:dyDescent="0.3">
      <c r="B639" s="3">
        <f t="shared" si="18"/>
        <v>281</v>
      </c>
    </row>
    <row r="640" spans="2:2" customFormat="1" x14ac:dyDescent="0.3">
      <c r="B640" s="3">
        <f t="shared" si="18"/>
        <v>282</v>
      </c>
    </row>
    <row r="641" spans="2:2" customFormat="1" x14ac:dyDescent="0.3">
      <c r="B641" s="3">
        <f t="shared" si="18"/>
        <v>283</v>
      </c>
    </row>
    <row r="642" spans="2:2" customFormat="1" x14ac:dyDescent="0.3">
      <c r="B642" s="3">
        <f t="shared" si="18"/>
        <v>284</v>
      </c>
    </row>
    <row r="643" spans="2:2" customFormat="1" x14ac:dyDescent="0.3">
      <c r="B643" s="3">
        <f t="shared" si="18"/>
        <v>285</v>
      </c>
    </row>
    <row r="644" spans="2:2" customFormat="1" x14ac:dyDescent="0.3">
      <c r="B644" s="3">
        <f t="shared" si="18"/>
        <v>286</v>
      </c>
    </row>
    <row r="645" spans="2:2" customFormat="1" x14ac:dyDescent="0.3">
      <c r="B645" s="3">
        <f t="shared" si="18"/>
        <v>287</v>
      </c>
    </row>
    <row r="646" spans="2:2" customFormat="1" x14ac:dyDescent="0.3">
      <c r="B646" s="3">
        <f t="shared" si="18"/>
        <v>288</v>
      </c>
    </row>
    <row r="647" spans="2:2" customFormat="1" x14ac:dyDescent="0.3">
      <c r="B647" s="3">
        <f t="shared" si="18"/>
        <v>289</v>
      </c>
    </row>
    <row r="648" spans="2:2" customFormat="1" x14ac:dyDescent="0.3">
      <c r="B648" s="3">
        <f t="shared" si="18"/>
        <v>290</v>
      </c>
    </row>
    <row r="649" spans="2:2" customFormat="1" x14ac:dyDescent="0.3">
      <c r="B649" s="3">
        <f t="shared" si="18"/>
        <v>291</v>
      </c>
    </row>
    <row r="650" spans="2:2" customFormat="1" x14ac:dyDescent="0.3">
      <c r="B650" s="3">
        <f t="shared" si="18"/>
        <v>292</v>
      </c>
    </row>
    <row r="651" spans="2:2" customFormat="1" x14ac:dyDescent="0.3">
      <c r="B651" s="3">
        <f t="shared" si="18"/>
        <v>293</v>
      </c>
    </row>
    <row r="652" spans="2:2" customFormat="1" x14ac:dyDescent="0.3">
      <c r="B652" s="3">
        <f t="shared" si="18"/>
        <v>294</v>
      </c>
    </row>
    <row r="653" spans="2:2" customFormat="1" x14ac:dyDescent="0.3">
      <c r="B653" s="3">
        <f t="shared" si="18"/>
        <v>295</v>
      </c>
    </row>
    <row r="654" spans="2:2" customFormat="1" x14ac:dyDescent="0.3">
      <c r="B654" s="3">
        <f t="shared" si="18"/>
        <v>296</v>
      </c>
    </row>
    <row r="655" spans="2:2" customFormat="1" x14ac:dyDescent="0.3">
      <c r="B655" s="3">
        <f t="shared" si="18"/>
        <v>297</v>
      </c>
    </row>
    <row r="656" spans="2:2" customFormat="1" x14ac:dyDescent="0.3">
      <c r="B656" s="3">
        <f t="shared" si="18"/>
        <v>298</v>
      </c>
    </row>
    <row r="657" spans="2:2" customFormat="1" x14ac:dyDescent="0.3">
      <c r="B657" s="3">
        <f t="shared" si="18"/>
        <v>299</v>
      </c>
    </row>
    <row r="658" spans="2:2" customFormat="1" x14ac:dyDescent="0.3">
      <c r="B658" s="3">
        <f t="shared" si="18"/>
        <v>300</v>
      </c>
    </row>
    <row r="659" spans="2:2" customFormat="1" x14ac:dyDescent="0.3">
      <c r="B659" s="3">
        <f t="shared" si="18"/>
        <v>301</v>
      </c>
    </row>
    <row r="660" spans="2:2" customFormat="1" x14ac:dyDescent="0.3">
      <c r="B660" s="3">
        <f t="shared" si="18"/>
        <v>302</v>
      </c>
    </row>
    <row r="661" spans="2:2" customFormat="1" x14ac:dyDescent="0.3">
      <c r="B661" s="3">
        <f t="shared" si="18"/>
        <v>303</v>
      </c>
    </row>
    <row r="662" spans="2:2" customFormat="1" x14ac:dyDescent="0.3">
      <c r="B662" s="3">
        <f t="shared" si="18"/>
        <v>304</v>
      </c>
    </row>
    <row r="663" spans="2:2" customFormat="1" x14ac:dyDescent="0.3">
      <c r="B663" s="3">
        <f t="shared" si="18"/>
        <v>305</v>
      </c>
    </row>
    <row r="664" spans="2:2" customFormat="1" x14ac:dyDescent="0.3">
      <c r="B664" s="3">
        <f t="shared" si="18"/>
        <v>306</v>
      </c>
    </row>
    <row r="665" spans="2:2" customFormat="1" x14ac:dyDescent="0.3">
      <c r="B665" s="3">
        <f t="shared" si="18"/>
        <v>307</v>
      </c>
    </row>
    <row r="666" spans="2:2" customFormat="1" x14ac:dyDescent="0.3">
      <c r="B666" s="3">
        <f t="shared" si="18"/>
        <v>308</v>
      </c>
    </row>
    <row r="667" spans="2:2" customFormat="1" x14ac:dyDescent="0.3">
      <c r="B667" s="3">
        <f t="shared" si="18"/>
        <v>309</v>
      </c>
    </row>
    <row r="668" spans="2:2" customFormat="1" x14ac:dyDescent="0.3">
      <c r="B668" s="3">
        <f t="shared" si="18"/>
        <v>310</v>
      </c>
    </row>
    <row r="669" spans="2:2" customFormat="1" x14ac:dyDescent="0.3">
      <c r="B669" s="3">
        <f t="shared" si="18"/>
        <v>311</v>
      </c>
    </row>
    <row r="670" spans="2:2" customFormat="1" x14ac:dyDescent="0.3">
      <c r="B670" s="3">
        <f t="shared" si="18"/>
        <v>312</v>
      </c>
    </row>
    <row r="671" spans="2:2" customFormat="1" x14ac:dyDescent="0.3">
      <c r="B671" s="3">
        <f t="shared" si="18"/>
        <v>313</v>
      </c>
    </row>
    <row r="672" spans="2:2" customFormat="1" x14ac:dyDescent="0.3">
      <c r="B672" s="3">
        <f t="shared" si="18"/>
        <v>314</v>
      </c>
    </row>
    <row r="673" spans="2:2" customFormat="1" x14ac:dyDescent="0.3">
      <c r="B673" s="3">
        <f t="shared" si="18"/>
        <v>315</v>
      </c>
    </row>
    <row r="674" spans="2:2" customFormat="1" x14ac:dyDescent="0.3">
      <c r="B674" s="3">
        <f t="shared" si="18"/>
        <v>316</v>
      </c>
    </row>
    <row r="675" spans="2:2" customFormat="1" x14ac:dyDescent="0.3">
      <c r="B675" s="3">
        <f t="shared" si="18"/>
        <v>317</v>
      </c>
    </row>
    <row r="676" spans="2:2" customFormat="1" x14ac:dyDescent="0.3">
      <c r="B676" s="3">
        <f t="shared" si="18"/>
        <v>318</v>
      </c>
    </row>
    <row r="677" spans="2:2" customFormat="1" x14ac:dyDescent="0.3">
      <c r="B677" s="3">
        <f t="shared" si="18"/>
        <v>319</v>
      </c>
    </row>
    <row r="678" spans="2:2" customFormat="1" x14ac:dyDescent="0.3">
      <c r="B678" s="3">
        <f t="shared" si="18"/>
        <v>320</v>
      </c>
    </row>
    <row r="679" spans="2:2" customFormat="1" x14ac:dyDescent="0.3">
      <c r="B679" s="3">
        <f t="shared" si="18"/>
        <v>321</v>
      </c>
    </row>
    <row r="680" spans="2:2" customFormat="1" x14ac:dyDescent="0.3">
      <c r="B680" s="3">
        <f t="shared" si="18"/>
        <v>322</v>
      </c>
    </row>
    <row r="681" spans="2:2" customFormat="1" x14ac:dyDescent="0.3">
      <c r="B681" s="3">
        <f t="shared" ref="B681:B708" si="19">+B680+1</f>
        <v>323</v>
      </c>
    </row>
    <row r="682" spans="2:2" customFormat="1" x14ac:dyDescent="0.3">
      <c r="B682" s="3">
        <f t="shared" si="19"/>
        <v>324</v>
      </c>
    </row>
    <row r="683" spans="2:2" customFormat="1" x14ac:dyDescent="0.3">
      <c r="B683" s="3">
        <f t="shared" si="19"/>
        <v>325</v>
      </c>
    </row>
    <row r="684" spans="2:2" customFormat="1" x14ac:dyDescent="0.3">
      <c r="B684" s="3">
        <f t="shared" si="19"/>
        <v>326</v>
      </c>
    </row>
    <row r="685" spans="2:2" customFormat="1" x14ac:dyDescent="0.3">
      <c r="B685" s="3">
        <f t="shared" si="19"/>
        <v>327</v>
      </c>
    </row>
    <row r="686" spans="2:2" customFormat="1" x14ac:dyDescent="0.3">
      <c r="B686" s="3">
        <f t="shared" si="19"/>
        <v>328</v>
      </c>
    </row>
    <row r="687" spans="2:2" customFormat="1" x14ac:dyDescent="0.3">
      <c r="B687" s="3">
        <f t="shared" si="19"/>
        <v>329</v>
      </c>
    </row>
    <row r="688" spans="2:2" customFormat="1" x14ac:dyDescent="0.3">
      <c r="B688" s="3">
        <f t="shared" si="19"/>
        <v>330</v>
      </c>
    </row>
    <row r="689" spans="2:2" customFormat="1" x14ac:dyDescent="0.3">
      <c r="B689" s="3">
        <f t="shared" si="19"/>
        <v>331</v>
      </c>
    </row>
    <row r="690" spans="2:2" customFormat="1" x14ac:dyDescent="0.3">
      <c r="B690" s="3">
        <f t="shared" si="19"/>
        <v>332</v>
      </c>
    </row>
    <row r="691" spans="2:2" customFormat="1" x14ac:dyDescent="0.3">
      <c r="B691" s="3">
        <f t="shared" si="19"/>
        <v>333</v>
      </c>
    </row>
    <row r="692" spans="2:2" customFormat="1" x14ac:dyDescent="0.3">
      <c r="B692" s="3">
        <f t="shared" si="19"/>
        <v>334</v>
      </c>
    </row>
    <row r="693" spans="2:2" customFormat="1" x14ac:dyDescent="0.3">
      <c r="B693" s="3">
        <f t="shared" si="19"/>
        <v>335</v>
      </c>
    </row>
    <row r="694" spans="2:2" customFormat="1" x14ac:dyDescent="0.3">
      <c r="B694" s="3">
        <f t="shared" si="19"/>
        <v>336</v>
      </c>
    </row>
    <row r="695" spans="2:2" customFormat="1" x14ac:dyDescent="0.3">
      <c r="B695" s="3">
        <f t="shared" si="19"/>
        <v>337</v>
      </c>
    </row>
    <row r="696" spans="2:2" customFormat="1" x14ac:dyDescent="0.3">
      <c r="B696" s="3">
        <f t="shared" si="19"/>
        <v>338</v>
      </c>
    </row>
    <row r="697" spans="2:2" customFormat="1" x14ac:dyDescent="0.3">
      <c r="B697" s="3">
        <f t="shared" si="19"/>
        <v>339</v>
      </c>
    </row>
    <row r="698" spans="2:2" customFormat="1" x14ac:dyDescent="0.3">
      <c r="B698" s="3">
        <f t="shared" si="19"/>
        <v>340</v>
      </c>
    </row>
    <row r="699" spans="2:2" customFormat="1" x14ac:dyDescent="0.3">
      <c r="B699" s="3">
        <f t="shared" si="19"/>
        <v>341</v>
      </c>
    </row>
    <row r="700" spans="2:2" customFormat="1" x14ac:dyDescent="0.3">
      <c r="B700" s="3">
        <f t="shared" si="19"/>
        <v>342</v>
      </c>
    </row>
    <row r="701" spans="2:2" customFormat="1" x14ac:dyDescent="0.3">
      <c r="B701" s="3">
        <f t="shared" si="19"/>
        <v>343</v>
      </c>
    </row>
    <row r="702" spans="2:2" customFormat="1" x14ac:dyDescent="0.3">
      <c r="B702" s="3">
        <f t="shared" si="19"/>
        <v>344</v>
      </c>
    </row>
    <row r="703" spans="2:2" customFormat="1" x14ac:dyDescent="0.3">
      <c r="B703" s="3">
        <f t="shared" si="19"/>
        <v>345</v>
      </c>
    </row>
    <row r="704" spans="2:2" customFormat="1" x14ac:dyDescent="0.3">
      <c r="B704" s="3">
        <f t="shared" si="19"/>
        <v>346</v>
      </c>
    </row>
    <row r="705" spans="2:2" customFormat="1" x14ac:dyDescent="0.3">
      <c r="B705" s="3">
        <f t="shared" si="19"/>
        <v>347</v>
      </c>
    </row>
    <row r="706" spans="2:2" customFormat="1" x14ac:dyDescent="0.3">
      <c r="B706" s="3">
        <f t="shared" si="19"/>
        <v>348</v>
      </c>
    </row>
    <row r="707" spans="2:2" customFormat="1" x14ac:dyDescent="0.3">
      <c r="B707" s="3">
        <f t="shared" si="19"/>
        <v>349</v>
      </c>
    </row>
    <row r="708" spans="2:2" customFormat="1" x14ac:dyDescent="0.3">
      <c r="B708" s="3">
        <f t="shared" si="19"/>
        <v>350</v>
      </c>
    </row>
    <row r="709" spans="2:2" customFormat="1" x14ac:dyDescent="0.3">
      <c r="B709" s="3"/>
    </row>
    <row r="710" spans="2:2" customFormat="1" x14ac:dyDescent="0.3">
      <c r="B710" s="3"/>
    </row>
    <row r="711" spans="2:2" customFormat="1" x14ac:dyDescent="0.3">
      <c r="B711" s="3"/>
    </row>
    <row r="712" spans="2:2" customFormat="1" x14ac:dyDescent="0.3">
      <c r="B712" s="3"/>
    </row>
    <row r="713" spans="2:2" customFormat="1" x14ac:dyDescent="0.3">
      <c r="B713" s="3"/>
    </row>
    <row r="714" spans="2:2" customFormat="1" x14ac:dyDescent="0.3">
      <c r="B714" s="3"/>
    </row>
    <row r="715" spans="2:2" customFormat="1" x14ac:dyDescent="0.3">
      <c r="B715" s="3"/>
    </row>
    <row r="716" spans="2:2" customFormat="1" x14ac:dyDescent="0.3">
      <c r="B716" s="3"/>
    </row>
    <row r="717" spans="2:2" customFormat="1" x14ac:dyDescent="0.3">
      <c r="B717" s="3"/>
    </row>
    <row r="718" spans="2:2" customFormat="1" x14ac:dyDescent="0.3">
      <c r="B718" s="3"/>
    </row>
    <row r="719" spans="2:2" customFormat="1" x14ac:dyDescent="0.3">
      <c r="B719" s="3"/>
    </row>
    <row r="720" spans="2:2" customFormat="1" x14ac:dyDescent="0.3">
      <c r="B720" s="3"/>
    </row>
    <row r="721" spans="2:2" customFormat="1" x14ac:dyDescent="0.3">
      <c r="B721" s="3"/>
    </row>
    <row r="722" spans="2:2" customFormat="1" x14ac:dyDescent="0.3">
      <c r="B722" s="3"/>
    </row>
    <row r="723" spans="2:2" customFormat="1" x14ac:dyDescent="0.3">
      <c r="B723" s="3"/>
    </row>
    <row r="724" spans="2:2" customFormat="1" x14ac:dyDescent="0.3">
      <c r="B724" s="3"/>
    </row>
    <row r="725" spans="2:2" customFormat="1" x14ac:dyDescent="0.3">
      <c r="B725" s="3"/>
    </row>
    <row r="726" spans="2:2" customFormat="1" x14ac:dyDescent="0.3">
      <c r="B726" s="3"/>
    </row>
    <row r="727" spans="2:2" customFormat="1" x14ac:dyDescent="0.3">
      <c r="B727" s="3"/>
    </row>
    <row r="728" spans="2:2" customFormat="1" x14ac:dyDescent="0.3">
      <c r="B728" s="3"/>
    </row>
    <row r="729" spans="2:2" customFormat="1" x14ac:dyDescent="0.3">
      <c r="B729" s="3"/>
    </row>
    <row r="730" spans="2:2" customFormat="1" x14ac:dyDescent="0.3">
      <c r="B730" s="3"/>
    </row>
    <row r="731" spans="2:2" customFormat="1" x14ac:dyDescent="0.3">
      <c r="B731" s="3"/>
    </row>
    <row r="732" spans="2:2" customFormat="1" x14ac:dyDescent="0.3">
      <c r="B732" s="3"/>
    </row>
    <row r="733" spans="2:2" customFormat="1" x14ac:dyDescent="0.3">
      <c r="B733" s="3"/>
    </row>
    <row r="734" spans="2:2" customFormat="1" x14ac:dyDescent="0.3">
      <c r="B734" s="3"/>
    </row>
    <row r="735" spans="2:2" customFormat="1" x14ac:dyDescent="0.3">
      <c r="B735" s="3"/>
    </row>
    <row r="736" spans="2:2" customFormat="1" x14ac:dyDescent="0.3">
      <c r="B736" s="3"/>
    </row>
    <row r="737" spans="2:2" customFormat="1" x14ac:dyDescent="0.3">
      <c r="B737" s="3"/>
    </row>
    <row r="738" spans="2:2" customFormat="1" x14ac:dyDescent="0.3">
      <c r="B738" s="3"/>
    </row>
    <row r="739" spans="2:2" customFormat="1" x14ac:dyDescent="0.3">
      <c r="B739" s="3"/>
    </row>
    <row r="740" spans="2:2" customFormat="1" x14ac:dyDescent="0.3">
      <c r="B740" s="3"/>
    </row>
    <row r="741" spans="2:2" customFormat="1" x14ac:dyDescent="0.3">
      <c r="B741" s="3"/>
    </row>
    <row r="742" spans="2:2" customFormat="1" x14ac:dyDescent="0.3">
      <c r="B742" s="3"/>
    </row>
    <row r="743" spans="2:2" customFormat="1" x14ac:dyDescent="0.3">
      <c r="B743" s="3"/>
    </row>
    <row r="744" spans="2:2" customFormat="1" x14ac:dyDescent="0.3">
      <c r="B744" s="3"/>
    </row>
    <row r="745" spans="2:2" customFormat="1" x14ac:dyDescent="0.3">
      <c r="B745" s="3"/>
    </row>
    <row r="746" spans="2:2" customFormat="1" x14ac:dyDescent="0.3">
      <c r="B746" s="3"/>
    </row>
    <row r="747" spans="2:2" customFormat="1" x14ac:dyDescent="0.3">
      <c r="B747" s="3"/>
    </row>
    <row r="748" spans="2:2" customFormat="1" x14ac:dyDescent="0.3">
      <c r="B748" s="3"/>
    </row>
    <row r="749" spans="2:2" customFormat="1" x14ac:dyDescent="0.3">
      <c r="B749" s="3"/>
    </row>
    <row r="750" spans="2:2" customFormat="1" x14ac:dyDescent="0.3">
      <c r="B750" s="3"/>
    </row>
    <row r="751" spans="2:2" customFormat="1" x14ac:dyDescent="0.3">
      <c r="B751" s="3"/>
    </row>
    <row r="752" spans="2:2" customFormat="1" x14ac:dyDescent="0.3">
      <c r="B752" s="3"/>
    </row>
    <row r="753" spans="2:2" customFormat="1" x14ac:dyDescent="0.3">
      <c r="B753" s="3"/>
    </row>
    <row r="754" spans="2:2" customFormat="1" x14ac:dyDescent="0.3">
      <c r="B754" s="3"/>
    </row>
    <row r="755" spans="2:2" customFormat="1" x14ac:dyDescent="0.3">
      <c r="B755" s="3"/>
    </row>
    <row r="756" spans="2:2" customFormat="1" x14ac:dyDescent="0.3">
      <c r="B756" s="3"/>
    </row>
    <row r="757" spans="2:2" customFormat="1" x14ac:dyDescent="0.3">
      <c r="B757" s="3"/>
    </row>
    <row r="758" spans="2:2" customFormat="1" x14ac:dyDescent="0.3">
      <c r="B758" s="3"/>
    </row>
    <row r="759" spans="2:2" customFormat="1" x14ac:dyDescent="0.3">
      <c r="B759" s="3"/>
    </row>
    <row r="760" spans="2:2" customFormat="1" x14ac:dyDescent="0.3">
      <c r="B760" s="3"/>
    </row>
    <row r="761" spans="2:2" customFormat="1" x14ac:dyDescent="0.3">
      <c r="B761" s="3"/>
    </row>
    <row r="762" spans="2:2" customFormat="1" x14ac:dyDescent="0.3">
      <c r="B762" s="3"/>
    </row>
    <row r="763" spans="2:2" customFormat="1" x14ac:dyDescent="0.3">
      <c r="B763" s="3"/>
    </row>
    <row r="764" spans="2:2" customFormat="1" x14ac:dyDescent="0.3">
      <c r="B764" s="3"/>
    </row>
    <row r="765" spans="2:2" customFormat="1" x14ac:dyDescent="0.3">
      <c r="B765" s="3"/>
    </row>
    <row r="766" spans="2:2" customFormat="1" x14ac:dyDescent="0.3">
      <c r="B766" s="3"/>
    </row>
    <row r="767" spans="2:2" customFormat="1" x14ac:dyDescent="0.3">
      <c r="B767" s="3"/>
    </row>
    <row r="768" spans="2:2" customFormat="1" x14ac:dyDescent="0.3">
      <c r="B768" s="3"/>
    </row>
    <row r="769" spans="2:2" customFormat="1" x14ac:dyDescent="0.3">
      <c r="B769" s="3"/>
    </row>
    <row r="770" spans="2:2" customFormat="1" x14ac:dyDescent="0.3">
      <c r="B770" s="3"/>
    </row>
    <row r="771" spans="2:2" customFormat="1" x14ac:dyDescent="0.3">
      <c r="B771" s="3"/>
    </row>
    <row r="772" spans="2:2" customFormat="1" x14ac:dyDescent="0.3">
      <c r="B772" s="3"/>
    </row>
    <row r="773" spans="2:2" customFormat="1" x14ac:dyDescent="0.3">
      <c r="B773" s="3"/>
    </row>
    <row r="774" spans="2:2" customFormat="1" x14ac:dyDescent="0.3">
      <c r="B774" s="3"/>
    </row>
    <row r="775" spans="2:2" customFormat="1" x14ac:dyDescent="0.3">
      <c r="B775" s="3"/>
    </row>
    <row r="776" spans="2:2" customFormat="1" x14ac:dyDescent="0.3">
      <c r="B776" s="3"/>
    </row>
    <row r="777" spans="2:2" customFormat="1" x14ac:dyDescent="0.3">
      <c r="B777" s="3"/>
    </row>
    <row r="778" spans="2:2" customFormat="1" x14ac:dyDescent="0.3">
      <c r="B778" s="3"/>
    </row>
    <row r="779" spans="2:2" customFormat="1" x14ac:dyDescent="0.3">
      <c r="B779" s="3"/>
    </row>
    <row r="780" spans="2:2" customFormat="1" x14ac:dyDescent="0.3">
      <c r="B780" s="3"/>
    </row>
    <row r="781" spans="2:2" customFormat="1" x14ac:dyDescent="0.3">
      <c r="B781" s="3"/>
    </row>
    <row r="782" spans="2:2" customFormat="1" x14ac:dyDescent="0.3">
      <c r="B782" s="3"/>
    </row>
    <row r="783" spans="2:2" customFormat="1" x14ac:dyDescent="0.3">
      <c r="B783" s="3"/>
    </row>
    <row r="784" spans="2:2" customFormat="1" x14ac:dyDescent="0.3">
      <c r="B784" s="3"/>
    </row>
    <row r="785" spans="2:2" customFormat="1" x14ac:dyDescent="0.3">
      <c r="B785" s="3"/>
    </row>
    <row r="786" spans="2:2" customFormat="1" x14ac:dyDescent="0.3">
      <c r="B786" s="3"/>
    </row>
    <row r="787" spans="2:2" customFormat="1" x14ac:dyDescent="0.3">
      <c r="B787" s="3"/>
    </row>
    <row r="788" spans="2:2" customFormat="1" x14ac:dyDescent="0.3">
      <c r="B788" s="3"/>
    </row>
    <row r="789" spans="2:2" customFormat="1" x14ac:dyDescent="0.3">
      <c r="B789" s="3"/>
    </row>
    <row r="790" spans="2:2" customFormat="1" x14ac:dyDescent="0.3">
      <c r="B790" s="3"/>
    </row>
    <row r="791" spans="2:2" customFormat="1" x14ac:dyDescent="0.3">
      <c r="B791" s="3"/>
    </row>
    <row r="792" spans="2:2" customFormat="1" x14ac:dyDescent="0.3">
      <c r="B792" s="3"/>
    </row>
    <row r="793" spans="2:2" customFormat="1" x14ac:dyDescent="0.3">
      <c r="B793" s="3"/>
    </row>
    <row r="794" spans="2:2" customFormat="1" x14ac:dyDescent="0.3">
      <c r="B794" s="3"/>
    </row>
    <row r="795" spans="2:2" customFormat="1" x14ac:dyDescent="0.3">
      <c r="B795" s="3"/>
    </row>
    <row r="796" spans="2:2" customFormat="1" x14ac:dyDescent="0.3">
      <c r="B796" s="3"/>
    </row>
    <row r="797" spans="2:2" customFormat="1" x14ac:dyDescent="0.3">
      <c r="B797" s="3"/>
    </row>
    <row r="798" spans="2:2" customFormat="1" x14ac:dyDescent="0.3">
      <c r="B798" s="3"/>
    </row>
    <row r="799" spans="2:2" customFormat="1" x14ac:dyDescent="0.3">
      <c r="B799" s="3"/>
    </row>
    <row r="800" spans="2:2" customFormat="1" x14ac:dyDescent="0.3">
      <c r="B800" s="3"/>
    </row>
    <row r="801" spans="2:2" customFormat="1" x14ac:dyDescent="0.3">
      <c r="B801" s="3"/>
    </row>
    <row r="802" spans="2:2" customFormat="1" x14ac:dyDescent="0.3">
      <c r="B802" s="3"/>
    </row>
    <row r="803" spans="2:2" customFormat="1" x14ac:dyDescent="0.3">
      <c r="B803" s="3"/>
    </row>
    <row r="804" spans="2:2" customFormat="1" x14ac:dyDescent="0.3">
      <c r="B804" s="3"/>
    </row>
    <row r="805" spans="2:2" customFormat="1" x14ac:dyDescent="0.3">
      <c r="B805" s="3"/>
    </row>
    <row r="806" spans="2:2" customFormat="1" x14ac:dyDescent="0.3">
      <c r="B806" s="3"/>
    </row>
    <row r="807" spans="2:2" customFormat="1" x14ac:dyDescent="0.3">
      <c r="B807" s="3"/>
    </row>
    <row r="808" spans="2:2" customFormat="1" x14ac:dyDescent="0.3">
      <c r="B808" s="3"/>
    </row>
    <row r="809" spans="2:2" customFormat="1" x14ac:dyDescent="0.3">
      <c r="B809" s="3"/>
    </row>
    <row r="810" spans="2:2" customFormat="1" x14ac:dyDescent="0.3">
      <c r="B810" s="3"/>
    </row>
    <row r="811" spans="2:2" customFormat="1" x14ac:dyDescent="0.3">
      <c r="B811" s="3"/>
    </row>
    <row r="812" spans="2:2" customFormat="1" x14ac:dyDescent="0.3">
      <c r="B812" s="3"/>
    </row>
    <row r="813" spans="2:2" customFormat="1" x14ac:dyDescent="0.3">
      <c r="B813" s="3"/>
    </row>
    <row r="814" spans="2:2" customFormat="1" x14ac:dyDescent="0.3">
      <c r="B814" s="3"/>
    </row>
    <row r="815" spans="2:2" customFormat="1" x14ac:dyDescent="0.3">
      <c r="B815" s="3"/>
    </row>
    <row r="816" spans="2:2" customFormat="1" x14ac:dyDescent="0.3">
      <c r="B816" s="3"/>
    </row>
    <row r="817" spans="2:2" customFormat="1" x14ac:dyDescent="0.3">
      <c r="B817" s="3"/>
    </row>
    <row r="818" spans="2:2" customFormat="1" x14ac:dyDescent="0.3">
      <c r="B818" s="3"/>
    </row>
    <row r="819" spans="2:2" customFormat="1" x14ac:dyDescent="0.3">
      <c r="B819" s="3"/>
    </row>
    <row r="820" spans="2:2" customFormat="1" x14ac:dyDescent="0.3">
      <c r="B820" s="3"/>
    </row>
    <row r="821" spans="2:2" customFormat="1" x14ac:dyDescent="0.3">
      <c r="B821" s="3"/>
    </row>
    <row r="822" spans="2:2" customFormat="1" x14ac:dyDescent="0.3">
      <c r="B822" s="3"/>
    </row>
    <row r="823" spans="2:2" customFormat="1" x14ac:dyDescent="0.3">
      <c r="B823" s="3"/>
    </row>
    <row r="824" spans="2:2" customFormat="1" x14ac:dyDescent="0.3">
      <c r="B824" s="3"/>
    </row>
    <row r="825" spans="2:2" customFormat="1" x14ac:dyDescent="0.3">
      <c r="B825" s="3"/>
    </row>
    <row r="826" spans="2:2" customFormat="1" x14ac:dyDescent="0.3">
      <c r="B826" s="3"/>
    </row>
    <row r="827" spans="2:2" customFormat="1" x14ac:dyDescent="0.3">
      <c r="B827" s="3"/>
    </row>
    <row r="828" spans="2:2" customFormat="1" x14ac:dyDescent="0.3">
      <c r="B828" s="3"/>
    </row>
    <row r="829" spans="2:2" customFormat="1" x14ac:dyDescent="0.3">
      <c r="B829" s="3"/>
    </row>
    <row r="830" spans="2:2" customFormat="1" x14ac:dyDescent="0.3">
      <c r="B830" s="3"/>
    </row>
    <row r="831" spans="2:2" customFormat="1" x14ac:dyDescent="0.3">
      <c r="B831" s="3"/>
    </row>
    <row r="832" spans="2:2" customFormat="1" x14ac:dyDescent="0.3">
      <c r="B832" s="3"/>
    </row>
    <row r="833" spans="2:2" customFormat="1" x14ac:dyDescent="0.3">
      <c r="B833" s="3"/>
    </row>
    <row r="834" spans="2:2" customFormat="1" x14ac:dyDescent="0.3">
      <c r="B834" s="3"/>
    </row>
    <row r="835" spans="2:2" customFormat="1" x14ac:dyDescent="0.3">
      <c r="B835" s="3"/>
    </row>
    <row r="836" spans="2:2" customFormat="1" x14ac:dyDescent="0.3">
      <c r="B836" s="3"/>
    </row>
    <row r="837" spans="2:2" customFormat="1" x14ac:dyDescent="0.3">
      <c r="B837" s="3"/>
    </row>
    <row r="838" spans="2:2" customFormat="1" x14ac:dyDescent="0.3">
      <c r="B838" s="3"/>
    </row>
    <row r="839" spans="2:2" customFormat="1" x14ac:dyDescent="0.3">
      <c r="B839" s="3"/>
    </row>
    <row r="840" spans="2:2" customFormat="1" x14ac:dyDescent="0.3">
      <c r="B840" s="3"/>
    </row>
    <row r="841" spans="2:2" customFormat="1" x14ac:dyDescent="0.3">
      <c r="B841" s="3"/>
    </row>
    <row r="842" spans="2:2" customFormat="1" x14ac:dyDescent="0.3">
      <c r="B842" s="3"/>
    </row>
    <row r="843" spans="2:2" customFormat="1" x14ac:dyDescent="0.3">
      <c r="B843" s="3"/>
    </row>
    <row r="844" spans="2:2" customFormat="1" x14ac:dyDescent="0.3">
      <c r="B844" s="3"/>
    </row>
    <row r="845" spans="2:2" customFormat="1" x14ac:dyDescent="0.3">
      <c r="B845" s="3"/>
    </row>
    <row r="846" spans="2:2" customFormat="1" x14ac:dyDescent="0.3">
      <c r="B846" s="3"/>
    </row>
    <row r="847" spans="2:2" customFormat="1" x14ac:dyDescent="0.3">
      <c r="B847" s="3"/>
    </row>
    <row r="848" spans="2:2" customFormat="1" x14ac:dyDescent="0.3">
      <c r="B848" s="3"/>
    </row>
    <row r="849" spans="2:2" customFormat="1" x14ac:dyDescent="0.3">
      <c r="B849" s="3"/>
    </row>
    <row r="850" spans="2:2" customFormat="1" x14ac:dyDescent="0.3">
      <c r="B850" s="3"/>
    </row>
    <row r="851" spans="2:2" customFormat="1" x14ac:dyDescent="0.3">
      <c r="B851" s="3"/>
    </row>
    <row r="852" spans="2:2" customFormat="1" x14ac:dyDescent="0.3">
      <c r="B852" s="3"/>
    </row>
    <row r="853" spans="2:2" customFormat="1" x14ac:dyDescent="0.3">
      <c r="B853" s="3"/>
    </row>
    <row r="854" spans="2:2" customFormat="1" x14ac:dyDescent="0.3">
      <c r="B854" s="3"/>
    </row>
    <row r="855" spans="2:2" customFormat="1" x14ac:dyDescent="0.3">
      <c r="B855" s="3"/>
    </row>
    <row r="856" spans="2:2" customFormat="1" x14ac:dyDescent="0.3">
      <c r="B856" s="3"/>
    </row>
    <row r="857" spans="2:2" customFormat="1" x14ac:dyDescent="0.3">
      <c r="B857" s="3"/>
    </row>
    <row r="858" spans="2:2" customFormat="1" x14ac:dyDescent="0.3">
      <c r="B858" s="3"/>
    </row>
    <row r="859" spans="2:2" customFormat="1" x14ac:dyDescent="0.3">
      <c r="B859" s="3"/>
    </row>
    <row r="860" spans="2:2" customFormat="1" x14ac:dyDescent="0.3">
      <c r="B860" s="3"/>
    </row>
    <row r="861" spans="2:2" customFormat="1" x14ac:dyDescent="0.3">
      <c r="B861" s="3"/>
    </row>
    <row r="862" spans="2:2" customFormat="1" x14ac:dyDescent="0.3">
      <c r="B862" s="3"/>
    </row>
    <row r="863" spans="2:2" customFormat="1" x14ac:dyDescent="0.3">
      <c r="B863" s="3"/>
    </row>
    <row r="864" spans="2:2" customFormat="1" x14ac:dyDescent="0.3">
      <c r="B864" s="3"/>
    </row>
    <row r="865" spans="2:2" customFormat="1" x14ac:dyDescent="0.3">
      <c r="B865" s="3"/>
    </row>
    <row r="866" spans="2:2" customFormat="1" x14ac:dyDescent="0.3">
      <c r="B866" s="3"/>
    </row>
    <row r="867" spans="2:2" customFormat="1" x14ac:dyDescent="0.3">
      <c r="B867" s="3"/>
    </row>
    <row r="868" spans="2:2" customFormat="1" x14ac:dyDescent="0.3">
      <c r="B868" s="3"/>
    </row>
    <row r="869" spans="2:2" customFormat="1" x14ac:dyDescent="0.3">
      <c r="B869" s="3"/>
    </row>
    <row r="870" spans="2:2" customFormat="1" x14ac:dyDescent="0.3">
      <c r="B870" s="3"/>
    </row>
    <row r="871" spans="2:2" customFormat="1" x14ac:dyDescent="0.3">
      <c r="B871" s="3"/>
    </row>
    <row r="872" spans="2:2" customFormat="1" x14ac:dyDescent="0.3">
      <c r="B872" s="3"/>
    </row>
    <row r="873" spans="2:2" customFormat="1" x14ac:dyDescent="0.3">
      <c r="B873" s="3"/>
    </row>
    <row r="874" spans="2:2" customFormat="1" x14ac:dyDescent="0.3">
      <c r="B874" s="3"/>
    </row>
    <row r="875" spans="2:2" customFormat="1" x14ac:dyDescent="0.3">
      <c r="B875" s="3"/>
    </row>
    <row r="876" spans="2:2" customFormat="1" x14ac:dyDescent="0.3">
      <c r="B876" s="3"/>
    </row>
    <row r="877" spans="2:2" customFormat="1" x14ac:dyDescent="0.3">
      <c r="B877" s="3"/>
    </row>
    <row r="878" spans="2:2" customFormat="1" x14ac:dyDescent="0.3">
      <c r="B878" s="3"/>
    </row>
    <row r="879" spans="2:2" customFormat="1" x14ac:dyDescent="0.3">
      <c r="B879" s="3"/>
    </row>
    <row r="880" spans="2:2" customFormat="1" x14ac:dyDescent="0.3">
      <c r="B880" s="3"/>
    </row>
    <row r="881" spans="2:2" customFormat="1" x14ac:dyDescent="0.3">
      <c r="B881" s="3"/>
    </row>
    <row r="882" spans="2:2" customFormat="1" x14ac:dyDescent="0.3">
      <c r="B882" s="3"/>
    </row>
    <row r="883" spans="2:2" customFormat="1" x14ac:dyDescent="0.3">
      <c r="B883" s="3"/>
    </row>
    <row r="884" spans="2:2" customFormat="1" x14ac:dyDescent="0.3">
      <c r="B884" s="3"/>
    </row>
    <row r="885" spans="2:2" customFormat="1" x14ac:dyDescent="0.3">
      <c r="B885" s="3"/>
    </row>
    <row r="886" spans="2:2" customFormat="1" x14ac:dyDescent="0.3">
      <c r="B886" s="3"/>
    </row>
    <row r="887" spans="2:2" customFormat="1" x14ac:dyDescent="0.3">
      <c r="B887" s="3"/>
    </row>
    <row r="888" spans="2:2" customFormat="1" x14ac:dyDescent="0.3">
      <c r="B888" s="3"/>
    </row>
    <row r="889" spans="2:2" customFormat="1" x14ac:dyDescent="0.3">
      <c r="B889" s="3"/>
    </row>
    <row r="890" spans="2:2" customFormat="1" x14ac:dyDescent="0.3">
      <c r="B890" s="3"/>
    </row>
    <row r="891" spans="2:2" customFormat="1" x14ac:dyDescent="0.3">
      <c r="B891" s="3"/>
    </row>
    <row r="892" spans="2:2" customFormat="1" x14ac:dyDescent="0.3">
      <c r="B892" s="3"/>
    </row>
    <row r="893" spans="2:2" customFormat="1" x14ac:dyDescent="0.3">
      <c r="B893" s="3"/>
    </row>
    <row r="894" spans="2:2" customFormat="1" x14ac:dyDescent="0.3">
      <c r="B894" s="3"/>
    </row>
    <row r="895" spans="2:2" customFormat="1" x14ac:dyDescent="0.3">
      <c r="B895" s="3"/>
    </row>
    <row r="896" spans="2:2" customFormat="1" x14ac:dyDescent="0.3">
      <c r="B896" s="3"/>
    </row>
    <row r="897" spans="2:2" customFormat="1" x14ac:dyDescent="0.3">
      <c r="B897" s="3"/>
    </row>
    <row r="898" spans="2:2" customFormat="1" x14ac:dyDescent="0.3">
      <c r="B898" s="3"/>
    </row>
    <row r="899" spans="2:2" customFormat="1" x14ac:dyDescent="0.3">
      <c r="B899" s="3"/>
    </row>
    <row r="900" spans="2:2" customFormat="1" x14ac:dyDescent="0.3">
      <c r="B900" s="3"/>
    </row>
    <row r="901" spans="2:2" customFormat="1" x14ac:dyDescent="0.3">
      <c r="B901" s="3"/>
    </row>
    <row r="902" spans="2:2" customFormat="1" x14ac:dyDescent="0.3">
      <c r="B902" s="3"/>
    </row>
    <row r="903" spans="2:2" customFormat="1" x14ac:dyDescent="0.3">
      <c r="B903" s="3"/>
    </row>
    <row r="904" spans="2:2" customFormat="1" x14ac:dyDescent="0.3">
      <c r="B904" s="3"/>
    </row>
    <row r="905" spans="2:2" customFormat="1" x14ac:dyDescent="0.3">
      <c r="B905" s="3"/>
    </row>
    <row r="906" spans="2:2" customFormat="1" x14ac:dyDescent="0.3">
      <c r="B906" s="3"/>
    </row>
    <row r="907" spans="2:2" customFormat="1" x14ac:dyDescent="0.3">
      <c r="B907" s="3"/>
    </row>
    <row r="908" spans="2:2" customFormat="1" x14ac:dyDescent="0.3">
      <c r="B908" s="3"/>
    </row>
    <row r="909" spans="2:2" customFormat="1" x14ac:dyDescent="0.3">
      <c r="B909" s="3"/>
    </row>
    <row r="910" spans="2:2" customFormat="1" x14ac:dyDescent="0.3">
      <c r="B910" s="3"/>
    </row>
    <row r="911" spans="2:2" customFormat="1" x14ac:dyDescent="0.3">
      <c r="B911" s="3"/>
    </row>
    <row r="912" spans="2:2" customFormat="1" x14ac:dyDescent="0.3">
      <c r="B912" s="3"/>
    </row>
    <row r="913" spans="2:2" customFormat="1" x14ac:dyDescent="0.3">
      <c r="B913" s="3"/>
    </row>
    <row r="914" spans="2:2" customFormat="1" x14ac:dyDescent="0.3">
      <c r="B914" s="3"/>
    </row>
    <row r="915" spans="2:2" customFormat="1" x14ac:dyDescent="0.3">
      <c r="B915" s="3"/>
    </row>
    <row r="916" spans="2:2" customFormat="1" x14ac:dyDescent="0.3">
      <c r="B916" s="3"/>
    </row>
    <row r="917" spans="2:2" customFormat="1" x14ac:dyDescent="0.3">
      <c r="B917" s="3"/>
    </row>
    <row r="918" spans="2:2" customFormat="1" x14ac:dyDescent="0.3">
      <c r="B918" s="3"/>
    </row>
    <row r="919" spans="2:2" customFormat="1" x14ac:dyDescent="0.3">
      <c r="B919" s="3"/>
    </row>
    <row r="920" spans="2:2" customFormat="1" x14ac:dyDescent="0.3">
      <c r="B920" s="3"/>
    </row>
    <row r="921" spans="2:2" customFormat="1" x14ac:dyDescent="0.3">
      <c r="B921" s="3"/>
    </row>
    <row r="922" spans="2:2" customFormat="1" x14ac:dyDescent="0.3">
      <c r="B922" s="3"/>
    </row>
    <row r="923" spans="2:2" customFormat="1" x14ac:dyDescent="0.3">
      <c r="B923" s="3"/>
    </row>
    <row r="924" spans="2:2" customFormat="1" x14ac:dyDescent="0.3">
      <c r="B924" s="3"/>
    </row>
  </sheetData>
  <mergeCells count="3">
    <mergeCell ref="B1:G1"/>
    <mergeCell ref="B2:K2"/>
    <mergeCell ref="B356:G356"/>
  </mergeCells>
  <conditionalFormatting sqref="N11:AM11 N20:AM20">
    <cfRule type="cellIs" dxfId="6" priority="1" operator="lessThanOrEqual">
      <formula>3</formula>
    </cfRule>
  </conditionalFormatting>
  <pageMargins left="0.7" right="0.7" top="0.75" bottom="0.75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2D050"/>
  </sheetPr>
  <dimension ref="A1:AQ337"/>
  <sheetViews>
    <sheetView workbookViewId="0">
      <pane ySplit="3" topLeftCell="A4" activePane="bottomLeft" state="frozen"/>
      <selection activeCell="P14" sqref="P14"/>
      <selection pane="bottomLeft" activeCell="AV22" sqref="AV22"/>
    </sheetView>
  </sheetViews>
  <sheetFormatPr defaultRowHeight="14.4" x14ac:dyDescent="0.3"/>
  <cols>
    <col min="1" max="1" width="8.109375" customWidth="1"/>
    <col min="2" max="2" width="5.109375" customWidth="1"/>
    <col min="3" max="3" width="4.88671875" style="3" customWidth="1"/>
    <col min="4" max="4" width="7" customWidth="1"/>
    <col min="6" max="6" width="18.332031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hidden="1" customWidth="1"/>
    <col min="14" max="39" width="6.6640625" hidden="1" customWidth="1"/>
    <col min="40" max="43" width="9.109375" hidden="1" customWidth="1"/>
  </cols>
  <sheetData>
    <row r="1" spans="1:39" ht="30.75" customHeight="1" x14ac:dyDescent="0.35">
      <c r="B1" s="63" t="s">
        <v>585</v>
      </c>
      <c r="C1" s="63"/>
      <c r="D1" s="63"/>
      <c r="E1" s="63"/>
      <c r="F1" s="63"/>
      <c r="G1" s="63"/>
      <c r="H1" s="43"/>
      <c r="I1" s="41"/>
      <c r="N1" s="38" t="s">
        <v>570</v>
      </c>
    </row>
    <row r="2" spans="1:39" x14ac:dyDescent="0.3">
      <c r="B2" s="62" t="s">
        <v>577</v>
      </c>
      <c r="C2" s="62"/>
      <c r="D2" s="62"/>
      <c r="E2" s="62"/>
      <c r="F2" s="62"/>
      <c r="G2" s="62"/>
      <c r="H2" s="62"/>
      <c r="I2" s="62"/>
      <c r="N2" s="38"/>
    </row>
    <row r="3" spans="1:39" x14ac:dyDescent="0.3">
      <c r="A3" s="22" t="s">
        <v>343</v>
      </c>
      <c r="B3" s="6" t="s">
        <v>163</v>
      </c>
      <c r="C3" s="6" t="s">
        <v>165</v>
      </c>
      <c r="D3" s="6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11" t="s">
        <v>166</v>
      </c>
      <c r="K3" s="6" t="s">
        <v>377</v>
      </c>
      <c r="N3" s="12" t="s">
        <v>367</v>
      </c>
      <c r="O3" s="12" t="s">
        <v>352</v>
      </c>
      <c r="P3" s="12" t="s">
        <v>157</v>
      </c>
      <c r="Q3" s="12" t="s">
        <v>161</v>
      </c>
      <c r="R3" s="12" t="s">
        <v>568</v>
      </c>
      <c r="S3" s="12" t="s">
        <v>344</v>
      </c>
      <c r="T3" s="12" t="s">
        <v>351</v>
      </c>
      <c r="U3" s="12" t="s">
        <v>152</v>
      </c>
      <c r="V3" s="12" t="s">
        <v>153</v>
      </c>
      <c r="W3" s="12" t="s">
        <v>154</v>
      </c>
      <c r="X3" s="12" t="s">
        <v>155</v>
      </c>
      <c r="Y3" s="12" t="s">
        <v>168</v>
      </c>
      <c r="Z3" s="12" t="s">
        <v>411</v>
      </c>
      <c r="AA3" s="12" t="s">
        <v>581</v>
      </c>
      <c r="AB3" s="12"/>
      <c r="AC3" s="12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x14ac:dyDescent="0.3">
      <c r="A4" t="str">
        <f>+K4</f>
        <v>CHI  1</v>
      </c>
      <c r="B4">
        <v>1</v>
      </c>
      <c r="C4" s="1">
        <v>463</v>
      </c>
      <c r="D4" s="23" t="s">
        <v>1484</v>
      </c>
      <c r="E4" s="1" t="str">
        <f>+VLOOKUP($C4,MasterData!$B$4:$I$1003,2,"false")</f>
        <v>Beth</v>
      </c>
      <c r="F4" s="1" t="str">
        <f>+VLOOKUP($C4,MasterData!$B$4:$I$1003,3,"false")</f>
        <v>Garland</v>
      </c>
      <c r="G4" s="1" t="str">
        <f>+VLOOKUP($C4,MasterData!$B$4:$I$1003,4,"false")</f>
        <v>CHI</v>
      </c>
      <c r="H4" s="1" t="str">
        <f>+VLOOKUP($C4,MasterData!$B$4:$I$1003,5,"false")</f>
        <v>Sen</v>
      </c>
      <c r="I4" s="3" t="str">
        <f>+VLOOKUP($C4,MasterData!$B$4:$I$1003,6,"false")</f>
        <v>W</v>
      </c>
      <c r="J4" s="26" t="str">
        <f>TEXT(SUMPRODUCT(--(G4=$G$4:$G$598),--(B4&gt;$B$4:$B$598))+1,0)</f>
        <v>1</v>
      </c>
      <c r="K4" s="1" t="str">
        <f>+G4&amp;"  "&amp;J4</f>
        <v>CHI  1</v>
      </c>
      <c r="M4">
        <v>1</v>
      </c>
      <c r="N4" s="30">
        <f>+IF(ISNA(VLOOKUP(N$3&amp;"  "&amp;$M4,$A$3:$I$110,2,0)),"",VLOOKUP(N$3&amp;"  "&amp;$M4,$A$3:$I$110,2,0))</f>
        <v>2</v>
      </c>
      <c r="O4" s="30" t="str">
        <f t="shared" ref="O4:AM9" si="0">+IF(ISNA(VLOOKUP(O$3&amp;"  "&amp;$M4,$A$3:$I$110,2,0)),"",VLOOKUP(O$3&amp;"  "&amp;$M4,$A$3:$I$110,2,0))</f>
        <v/>
      </c>
      <c r="P4" s="30">
        <f t="shared" si="0"/>
        <v>5</v>
      </c>
      <c r="Q4" s="30">
        <f t="shared" si="0"/>
        <v>35</v>
      </c>
      <c r="R4" s="30">
        <f t="shared" si="0"/>
        <v>18</v>
      </c>
      <c r="S4" s="30" t="str">
        <f t="shared" si="0"/>
        <v/>
      </c>
      <c r="T4" s="30" t="str">
        <f t="shared" si="0"/>
        <v/>
      </c>
      <c r="U4" s="30">
        <f t="shared" si="0"/>
        <v>9</v>
      </c>
      <c r="V4" s="30">
        <f t="shared" si="0"/>
        <v>3</v>
      </c>
      <c r="W4" s="30">
        <f t="shared" si="0"/>
        <v>1</v>
      </c>
      <c r="X4" s="30">
        <f t="shared" si="0"/>
        <v>37</v>
      </c>
      <c r="Y4" s="30">
        <f t="shared" si="0"/>
        <v>24</v>
      </c>
      <c r="Z4" s="30">
        <f t="shared" si="0"/>
        <v>34</v>
      </c>
      <c r="AA4" s="30" t="str">
        <f t="shared" si="0"/>
        <v/>
      </c>
      <c r="AB4" s="30" t="str">
        <f t="shared" si="0"/>
        <v/>
      </c>
      <c r="AC4" s="30" t="str">
        <f t="shared" si="0"/>
        <v/>
      </c>
      <c r="AD4" s="30" t="str">
        <f t="shared" si="0"/>
        <v/>
      </c>
      <c r="AE4" s="30" t="str">
        <f t="shared" si="0"/>
        <v/>
      </c>
      <c r="AF4" s="30" t="str">
        <f t="shared" si="0"/>
        <v/>
      </c>
      <c r="AG4" s="30" t="str">
        <f t="shared" si="0"/>
        <v/>
      </c>
      <c r="AH4" s="30" t="str">
        <f t="shared" si="0"/>
        <v/>
      </c>
      <c r="AI4" s="30" t="str">
        <f t="shared" si="0"/>
        <v/>
      </c>
      <c r="AJ4" s="30" t="str">
        <f t="shared" si="0"/>
        <v/>
      </c>
      <c r="AK4" s="30" t="str">
        <f t="shared" si="0"/>
        <v/>
      </c>
      <c r="AL4" s="30" t="str">
        <f t="shared" si="0"/>
        <v/>
      </c>
      <c r="AM4" s="30" t="str">
        <f t="shared" si="0"/>
        <v/>
      </c>
    </row>
    <row r="5" spans="1:39" x14ac:dyDescent="0.3">
      <c r="A5" t="str">
        <f t="shared" ref="A5:A9" si="1">+K5</f>
        <v>TON  1</v>
      </c>
      <c r="B5">
        <f>+B4+1</f>
        <v>2</v>
      </c>
      <c r="C5" s="1">
        <v>490</v>
      </c>
      <c r="D5" s="23" t="s">
        <v>1485</v>
      </c>
      <c r="E5" s="1" t="str">
        <f>+VLOOKUP($C5,MasterData!$B$4:$I$1003,2,"false")</f>
        <v>Verity</v>
      </c>
      <c r="F5" s="1" t="str">
        <f>+VLOOKUP($C5,MasterData!$B$4:$I$1003,3,"false")</f>
        <v>Hopkins</v>
      </c>
      <c r="G5" s="1" t="str">
        <f>+VLOOKUP($C5,MasterData!$B$4:$I$1003,4,"false")</f>
        <v>TON</v>
      </c>
      <c r="H5" s="1" t="str">
        <f>+VLOOKUP($C5,MasterData!$B$4:$I$1003,5,"false")</f>
        <v>Sen</v>
      </c>
      <c r="I5" s="3" t="str">
        <f>+VLOOKUP($C5,MasterData!$B$4:$I$1003,6,"false")</f>
        <v>W</v>
      </c>
      <c r="J5" s="26" t="str">
        <f t="shared" ref="J5:J9" si="2">TEXT(SUMPRODUCT(--(G5=$G$4:$G$598),--(B5&gt;$B$4:$B$598))+1,0)</f>
        <v>1</v>
      </c>
      <c r="K5" s="1" t="str">
        <f t="shared" ref="K5:K9" si="3">+G5&amp;"  "&amp;J5</f>
        <v>TON  1</v>
      </c>
      <c r="M5">
        <v>2</v>
      </c>
      <c r="N5" s="30" t="str">
        <f t="shared" ref="N5:AC9" si="4">+IF(ISNA(VLOOKUP(N$3&amp;"  "&amp;$M5,$A$3:$I$110,2,0)),"",VLOOKUP(N$3&amp;"  "&amp;$M5,$A$3:$I$110,2,0))</f>
        <v/>
      </c>
      <c r="O5" s="30" t="str">
        <f t="shared" si="4"/>
        <v/>
      </c>
      <c r="P5" s="30">
        <f t="shared" si="4"/>
        <v>6</v>
      </c>
      <c r="Q5" s="30">
        <f t="shared" si="4"/>
        <v>36</v>
      </c>
      <c r="R5" s="30">
        <f t="shared" si="4"/>
        <v>22</v>
      </c>
      <c r="S5" s="30" t="str">
        <f t="shared" si="4"/>
        <v/>
      </c>
      <c r="T5" s="30" t="str">
        <f t="shared" si="4"/>
        <v/>
      </c>
      <c r="U5" s="30" t="str">
        <f t="shared" si="4"/>
        <v/>
      </c>
      <c r="V5" s="30">
        <f t="shared" si="4"/>
        <v>7</v>
      </c>
      <c r="W5" s="30">
        <f t="shared" si="4"/>
        <v>4</v>
      </c>
      <c r="X5" s="30">
        <f t="shared" si="4"/>
        <v>41</v>
      </c>
      <c r="Y5" s="30" t="str">
        <f t="shared" si="4"/>
        <v/>
      </c>
      <c r="Z5" s="30" t="str">
        <f t="shared" si="4"/>
        <v/>
      </c>
      <c r="AA5" s="30" t="str">
        <f t="shared" si="4"/>
        <v/>
      </c>
      <c r="AB5" s="30" t="str">
        <f t="shared" si="4"/>
        <v/>
      </c>
      <c r="AC5" s="30" t="str">
        <f t="shared" si="4"/>
        <v/>
      </c>
      <c r="AD5" s="30" t="str">
        <f t="shared" si="0"/>
        <v/>
      </c>
      <c r="AE5" s="30" t="str">
        <f t="shared" si="0"/>
        <v/>
      </c>
      <c r="AF5" s="30" t="str">
        <f t="shared" si="0"/>
        <v/>
      </c>
      <c r="AG5" s="30" t="str">
        <f t="shared" si="0"/>
        <v/>
      </c>
      <c r="AH5" s="30" t="str">
        <f t="shared" si="0"/>
        <v/>
      </c>
      <c r="AI5" s="30" t="str">
        <f t="shared" si="0"/>
        <v/>
      </c>
      <c r="AJ5" s="30" t="str">
        <f t="shared" si="0"/>
        <v/>
      </c>
      <c r="AK5" s="30" t="str">
        <f t="shared" si="0"/>
        <v/>
      </c>
      <c r="AL5" s="30" t="str">
        <f t="shared" si="0"/>
        <v/>
      </c>
      <c r="AM5" s="30" t="str">
        <f t="shared" si="0"/>
        <v/>
      </c>
    </row>
    <row r="6" spans="1:39" x14ac:dyDescent="0.3">
      <c r="A6" t="str">
        <f t="shared" si="1"/>
        <v>PHX  1</v>
      </c>
      <c r="B6">
        <f t="shared" ref="B6:B46" si="5">+B5+1</f>
        <v>3</v>
      </c>
      <c r="C6" s="1">
        <v>458</v>
      </c>
      <c r="D6" s="23" t="s">
        <v>1486</v>
      </c>
      <c r="E6" s="1" t="str">
        <f>+VLOOKUP($C6,MasterData!$B$4:$I$1003,2,"false")</f>
        <v>Amy</v>
      </c>
      <c r="F6" s="1" t="str">
        <f>+VLOOKUP($C6,MasterData!$B$4:$I$1003,3,"false")</f>
        <v>Harris</v>
      </c>
      <c r="G6" s="1" t="str">
        <f>+VLOOKUP($C6,MasterData!$B$4:$I$1003,4,"false")</f>
        <v>PHX</v>
      </c>
      <c r="H6" s="1" t="str">
        <f>+VLOOKUP($C6,MasterData!$B$4:$I$1003,5,"false")</f>
        <v>Sen</v>
      </c>
      <c r="I6" s="3" t="str">
        <f>+VLOOKUP($C6,MasterData!$B$4:$I$1003,6,"false")</f>
        <v>W</v>
      </c>
      <c r="J6" s="26" t="str">
        <f t="shared" si="2"/>
        <v>1</v>
      </c>
      <c r="K6" s="1" t="str">
        <f t="shared" si="3"/>
        <v>PHX  1</v>
      </c>
      <c r="M6">
        <v>3</v>
      </c>
      <c r="N6" s="30" t="str">
        <f t="shared" si="4"/>
        <v/>
      </c>
      <c r="O6" s="30" t="str">
        <f t="shared" si="0"/>
        <v/>
      </c>
      <c r="P6" s="30">
        <f t="shared" si="0"/>
        <v>8</v>
      </c>
      <c r="Q6" s="30">
        <f t="shared" si="0"/>
        <v>39</v>
      </c>
      <c r="R6" s="30">
        <f t="shared" si="0"/>
        <v>25</v>
      </c>
      <c r="S6" s="30" t="str">
        <f t="shared" si="0"/>
        <v/>
      </c>
      <c r="T6" s="30" t="str">
        <f t="shared" si="0"/>
        <v/>
      </c>
      <c r="U6" s="30" t="str">
        <f t="shared" si="0"/>
        <v/>
      </c>
      <c r="V6" s="30">
        <f t="shared" si="0"/>
        <v>14</v>
      </c>
      <c r="W6" s="30">
        <f t="shared" si="0"/>
        <v>11</v>
      </c>
      <c r="X6" s="30" t="str">
        <f t="shared" si="0"/>
        <v/>
      </c>
      <c r="Y6" s="30" t="str">
        <f t="shared" si="0"/>
        <v/>
      </c>
      <c r="Z6" s="30" t="str">
        <f t="shared" si="0"/>
        <v/>
      </c>
      <c r="AA6" s="30" t="str">
        <f t="shared" si="0"/>
        <v/>
      </c>
      <c r="AB6" s="30" t="str">
        <f t="shared" si="0"/>
        <v/>
      </c>
      <c r="AC6" s="30" t="str">
        <f t="shared" si="0"/>
        <v/>
      </c>
      <c r="AD6" s="30" t="str">
        <f t="shared" si="0"/>
        <v/>
      </c>
      <c r="AE6" s="30" t="str">
        <f t="shared" si="0"/>
        <v/>
      </c>
      <c r="AF6" s="30" t="str">
        <f t="shared" si="0"/>
        <v/>
      </c>
      <c r="AG6" s="30" t="str">
        <f t="shared" si="0"/>
        <v/>
      </c>
      <c r="AH6" s="30" t="str">
        <f t="shared" si="0"/>
        <v/>
      </c>
      <c r="AI6" s="30" t="str">
        <f t="shared" si="0"/>
        <v/>
      </c>
      <c r="AJ6" s="30" t="str">
        <f t="shared" si="0"/>
        <v/>
      </c>
      <c r="AK6" s="30" t="str">
        <f t="shared" si="0"/>
        <v/>
      </c>
      <c r="AL6" s="30" t="str">
        <f t="shared" si="0"/>
        <v/>
      </c>
      <c r="AM6" s="30" t="str">
        <f t="shared" si="0"/>
        <v/>
      </c>
    </row>
    <row r="7" spans="1:39" x14ac:dyDescent="0.3">
      <c r="A7" t="str">
        <f t="shared" si="1"/>
        <v>CHI  2</v>
      </c>
      <c r="B7">
        <f t="shared" si="5"/>
        <v>4</v>
      </c>
      <c r="C7" s="1">
        <v>482</v>
      </c>
      <c r="D7" s="23" t="s">
        <v>1487</v>
      </c>
      <c r="E7" s="1" t="str">
        <f>+VLOOKUP($C7,MasterData!$B$4:$I$1003,2,"false")</f>
        <v>Alice</v>
      </c>
      <c r="F7" s="1" t="str">
        <f>+VLOOKUP($C7,MasterData!$B$4:$I$1003,3,"false")</f>
        <v>Cox-Rusbridge</v>
      </c>
      <c r="G7" s="1" t="str">
        <f>+VLOOKUP($C7,MasterData!$B$4:$I$1003,4,"false")</f>
        <v>CHI</v>
      </c>
      <c r="H7" s="1" t="str">
        <f>+VLOOKUP($C7,MasterData!$B$4:$I$1003,5,"false")</f>
        <v>Sen</v>
      </c>
      <c r="I7" s="3" t="str">
        <f>+VLOOKUP($C7,MasterData!$B$4:$I$1003,6,"false")</f>
        <v>W</v>
      </c>
      <c r="J7" s="26" t="str">
        <f t="shared" si="2"/>
        <v>2</v>
      </c>
      <c r="K7" s="1" t="str">
        <f t="shared" si="3"/>
        <v>CHI  2</v>
      </c>
      <c r="M7">
        <v>4</v>
      </c>
      <c r="N7" s="30" t="str">
        <f t="shared" si="4"/>
        <v/>
      </c>
      <c r="O7" s="30" t="str">
        <f t="shared" si="0"/>
        <v/>
      </c>
      <c r="P7" s="30">
        <f t="shared" si="0"/>
        <v>10</v>
      </c>
      <c r="Q7" s="30">
        <f t="shared" si="0"/>
        <v>40</v>
      </c>
      <c r="R7" s="30">
        <f t="shared" si="0"/>
        <v>32</v>
      </c>
      <c r="S7" s="30" t="str">
        <f t="shared" si="0"/>
        <v/>
      </c>
      <c r="T7" s="30" t="str">
        <f t="shared" si="0"/>
        <v/>
      </c>
      <c r="U7" s="30" t="str">
        <f t="shared" si="0"/>
        <v/>
      </c>
      <c r="V7" s="30">
        <f t="shared" si="0"/>
        <v>15</v>
      </c>
      <c r="W7" s="30">
        <f t="shared" si="0"/>
        <v>13</v>
      </c>
      <c r="X7" s="30" t="str">
        <f t="shared" si="0"/>
        <v/>
      </c>
      <c r="Y7" s="30" t="str">
        <f t="shared" si="0"/>
        <v/>
      </c>
      <c r="Z7" s="30" t="str">
        <f t="shared" si="0"/>
        <v/>
      </c>
      <c r="AA7" s="30" t="str">
        <f t="shared" si="0"/>
        <v/>
      </c>
      <c r="AB7" s="30" t="str">
        <f t="shared" si="0"/>
        <v/>
      </c>
      <c r="AC7" s="30" t="str">
        <f t="shared" si="0"/>
        <v/>
      </c>
      <c r="AD7" s="30" t="str">
        <f t="shared" si="0"/>
        <v/>
      </c>
      <c r="AE7" s="30" t="str">
        <f t="shared" si="0"/>
        <v/>
      </c>
      <c r="AF7" s="30" t="str">
        <f t="shared" si="0"/>
        <v/>
      </c>
      <c r="AG7" s="30" t="str">
        <f t="shared" si="0"/>
        <v/>
      </c>
      <c r="AH7" s="30" t="str">
        <f t="shared" si="0"/>
        <v/>
      </c>
      <c r="AI7" s="30" t="str">
        <f t="shared" si="0"/>
        <v/>
      </c>
      <c r="AJ7" s="30" t="str">
        <f t="shared" si="0"/>
        <v/>
      </c>
      <c r="AK7" s="30" t="str">
        <f t="shared" si="0"/>
        <v/>
      </c>
      <c r="AL7" s="30" t="str">
        <f t="shared" si="0"/>
        <v/>
      </c>
      <c r="AM7" s="30" t="str">
        <f t="shared" si="0"/>
        <v/>
      </c>
    </row>
    <row r="8" spans="1:39" x14ac:dyDescent="0.3">
      <c r="A8" t="str">
        <f t="shared" si="1"/>
        <v>LEW  1</v>
      </c>
      <c r="B8">
        <f t="shared" si="5"/>
        <v>5</v>
      </c>
      <c r="C8" s="1">
        <v>479</v>
      </c>
      <c r="D8" s="23" t="s">
        <v>1488</v>
      </c>
      <c r="E8" s="1" t="str">
        <f>+VLOOKUP($C8,MasterData!$B$4:$I$1003,2,"false")</f>
        <v>Lizzie</v>
      </c>
      <c r="F8" s="1" t="str">
        <f>+VLOOKUP($C8,MasterData!$B$4:$I$1003,3,"false")</f>
        <v>Keep</v>
      </c>
      <c r="G8" s="1" t="str">
        <f>+VLOOKUP($C8,MasterData!$B$4:$I$1003,4,"false")</f>
        <v>LEW</v>
      </c>
      <c r="H8" s="1" t="str">
        <f>+VLOOKUP($C8,MasterData!$B$4:$I$1003,5,"false")</f>
        <v>Sen</v>
      </c>
      <c r="I8" s="3" t="str">
        <f>+VLOOKUP($C8,MasterData!$B$4:$I$1003,6,"false")</f>
        <v>W</v>
      </c>
      <c r="J8" s="26" t="str">
        <f t="shared" si="2"/>
        <v>1</v>
      </c>
      <c r="K8" s="1" t="str">
        <f t="shared" si="3"/>
        <v>LEW  1</v>
      </c>
      <c r="N8" s="30" t="str">
        <f t="shared" si="4"/>
        <v/>
      </c>
      <c r="O8" s="30" t="str">
        <f t="shared" si="0"/>
        <v/>
      </c>
      <c r="P8" s="30" t="str">
        <f t="shared" si="0"/>
        <v/>
      </c>
      <c r="Q8" s="30" t="str">
        <f t="shared" si="0"/>
        <v/>
      </c>
      <c r="R8" s="30" t="str">
        <f t="shared" si="0"/>
        <v/>
      </c>
      <c r="S8" s="30" t="str">
        <f t="shared" si="0"/>
        <v/>
      </c>
      <c r="T8" s="30" t="str">
        <f t="shared" si="0"/>
        <v/>
      </c>
      <c r="U8" s="30" t="str">
        <f t="shared" si="0"/>
        <v/>
      </c>
      <c r="V8" s="30" t="str">
        <f t="shared" si="0"/>
        <v/>
      </c>
      <c r="W8" s="30" t="str">
        <f t="shared" si="0"/>
        <v/>
      </c>
      <c r="X8" s="30" t="str">
        <f t="shared" si="0"/>
        <v/>
      </c>
      <c r="Y8" s="30" t="str">
        <f t="shared" si="0"/>
        <v/>
      </c>
      <c r="Z8" s="30" t="str">
        <f t="shared" si="0"/>
        <v/>
      </c>
      <c r="AA8" s="30" t="str">
        <f t="shared" si="0"/>
        <v/>
      </c>
      <c r="AB8" s="30" t="str">
        <f t="shared" si="0"/>
        <v/>
      </c>
      <c r="AC8" s="30" t="str">
        <f t="shared" si="0"/>
        <v/>
      </c>
      <c r="AD8" s="30" t="str">
        <f t="shared" si="0"/>
        <v/>
      </c>
      <c r="AE8" s="30" t="str">
        <f t="shared" si="0"/>
        <v/>
      </c>
      <c r="AF8" s="30" t="str">
        <f t="shared" si="0"/>
        <v/>
      </c>
      <c r="AG8" s="30" t="str">
        <f t="shared" si="0"/>
        <v/>
      </c>
      <c r="AH8" s="30" t="str">
        <f t="shared" si="0"/>
        <v/>
      </c>
      <c r="AI8" s="30" t="str">
        <f t="shared" si="0"/>
        <v/>
      </c>
      <c r="AJ8" s="30" t="str">
        <f t="shared" si="0"/>
        <v/>
      </c>
      <c r="AK8" s="30" t="str">
        <f t="shared" si="0"/>
        <v/>
      </c>
      <c r="AL8" s="30" t="str">
        <f t="shared" si="0"/>
        <v/>
      </c>
      <c r="AM8" s="30" t="str">
        <f t="shared" si="0"/>
        <v/>
      </c>
    </row>
    <row r="9" spans="1:39" x14ac:dyDescent="0.3">
      <c r="A9" t="str">
        <f t="shared" si="1"/>
        <v>LEW  2</v>
      </c>
      <c r="B9">
        <f t="shared" si="5"/>
        <v>6</v>
      </c>
      <c r="C9" s="1">
        <v>456</v>
      </c>
      <c r="D9" s="23" t="s">
        <v>1489</v>
      </c>
      <c r="E9" s="1" t="str">
        <f>+VLOOKUP($C9,MasterData!$B$4:$I$1003,2,"false")</f>
        <v>Rachel</v>
      </c>
      <c r="F9" s="1" t="str">
        <f>+VLOOKUP($C9,MasterData!$B$4:$I$1003,3,"false")</f>
        <v>Hillman</v>
      </c>
      <c r="G9" s="1" t="str">
        <f>+VLOOKUP($C9,MasterData!$B$4:$I$1003,4,"false")</f>
        <v>LEW</v>
      </c>
      <c r="H9" s="1" t="str">
        <f>+VLOOKUP($C9,MasterData!$B$4:$I$1003,5,"false")</f>
        <v>Sen</v>
      </c>
      <c r="I9" s="3" t="str">
        <f>+VLOOKUP($C9,MasterData!$B$4:$I$1003,6,"false")</f>
        <v>W</v>
      </c>
      <c r="J9" s="26" t="str">
        <f t="shared" si="2"/>
        <v>2</v>
      </c>
      <c r="K9" s="1" t="str">
        <f t="shared" si="3"/>
        <v>LEW  2</v>
      </c>
      <c r="N9" s="30" t="str">
        <f t="shared" si="4"/>
        <v/>
      </c>
      <c r="O9" s="30" t="str">
        <f t="shared" si="0"/>
        <v/>
      </c>
      <c r="P9" s="30" t="str">
        <f t="shared" si="0"/>
        <v/>
      </c>
      <c r="Q9" s="30" t="str">
        <f t="shared" si="0"/>
        <v/>
      </c>
      <c r="R9" s="30" t="str">
        <f t="shared" si="0"/>
        <v/>
      </c>
      <c r="S9" s="30" t="str">
        <f t="shared" si="0"/>
        <v/>
      </c>
      <c r="T9" s="30" t="str">
        <f t="shared" si="0"/>
        <v/>
      </c>
      <c r="U9" s="30" t="str">
        <f t="shared" si="0"/>
        <v/>
      </c>
      <c r="V9" s="30" t="str">
        <f t="shared" si="0"/>
        <v/>
      </c>
      <c r="W9" s="30" t="str">
        <f t="shared" si="0"/>
        <v/>
      </c>
      <c r="X9" s="30" t="str">
        <f t="shared" si="0"/>
        <v/>
      </c>
      <c r="Y9" s="30" t="str">
        <f t="shared" si="0"/>
        <v/>
      </c>
      <c r="Z9" s="30" t="str">
        <f t="shared" si="0"/>
        <v/>
      </c>
      <c r="AA9" s="30" t="str">
        <f t="shared" si="0"/>
        <v/>
      </c>
      <c r="AB9" s="30" t="str">
        <f t="shared" si="0"/>
        <v/>
      </c>
      <c r="AC9" s="30" t="str">
        <f t="shared" si="0"/>
        <v/>
      </c>
      <c r="AD9" s="30" t="str">
        <f t="shared" si="0"/>
        <v/>
      </c>
      <c r="AE9" s="30" t="str">
        <f t="shared" si="0"/>
        <v/>
      </c>
      <c r="AF9" s="30" t="str">
        <f t="shared" si="0"/>
        <v/>
      </c>
      <c r="AG9" s="30" t="str">
        <f t="shared" si="0"/>
        <v/>
      </c>
      <c r="AH9" s="30" t="str">
        <f t="shared" si="0"/>
        <v/>
      </c>
      <c r="AI9" s="30" t="str">
        <f t="shared" si="0"/>
        <v/>
      </c>
      <c r="AJ9" s="30" t="str">
        <f t="shared" si="0"/>
        <v/>
      </c>
      <c r="AK9" s="30" t="str">
        <f t="shared" si="0"/>
        <v/>
      </c>
      <c r="AL9" s="30" t="str">
        <f t="shared" si="0"/>
        <v/>
      </c>
      <c r="AM9" s="30" t="str">
        <f t="shared" si="0"/>
        <v/>
      </c>
    </row>
    <row r="10" spans="1:39" x14ac:dyDescent="0.3">
      <c r="A10" t="str">
        <f t="shared" ref="A10" si="6">+K10</f>
        <v>PHX  2</v>
      </c>
      <c r="B10">
        <f t="shared" si="5"/>
        <v>7</v>
      </c>
      <c r="C10" s="1">
        <v>457</v>
      </c>
      <c r="D10" s="23" t="s">
        <v>1490</v>
      </c>
      <c r="E10" s="1" t="str">
        <f>+VLOOKUP($C10,MasterData!$B$4:$I$1003,2,"false")</f>
        <v>Suzy</v>
      </c>
      <c r="F10" s="1" t="str">
        <f>+VLOOKUP($C10,MasterData!$B$4:$I$1003,3,"false")</f>
        <v>Rushforth</v>
      </c>
      <c r="G10" s="1" t="str">
        <f>+VLOOKUP($C10,MasterData!$B$4:$I$1003,4,"false")</f>
        <v>PHX</v>
      </c>
      <c r="H10" s="1" t="str">
        <f>+VLOOKUP($C10,MasterData!$B$4:$I$1003,5,"false")</f>
        <v>Sen</v>
      </c>
      <c r="I10" s="3" t="str">
        <f>+VLOOKUP($C10,MasterData!$B$4:$I$1003,6,"false")</f>
        <v>W</v>
      </c>
      <c r="J10" s="26" t="str">
        <f t="shared" ref="J10" si="7">TEXT(SUMPRODUCT(--(G10=$G$4:$G$598),--(B10&gt;$B$4:$B$598))+1,0)</f>
        <v>2</v>
      </c>
      <c r="K10" s="1" t="str">
        <f t="shared" ref="K10" si="8">+G10&amp;"  "&amp;J10</f>
        <v>PHX  2</v>
      </c>
      <c r="M10" s="12" t="s">
        <v>378</v>
      </c>
      <c r="N10" s="31">
        <f>IF(N7="",1000,SUM(N4:N7))</f>
        <v>1000</v>
      </c>
      <c r="O10" s="31">
        <f t="shared" ref="O10:AM10" si="9">IF(O7="",1000,SUM(O4:O7))</f>
        <v>1000</v>
      </c>
      <c r="P10" s="31">
        <f t="shared" si="9"/>
        <v>29</v>
      </c>
      <c r="Q10" s="31">
        <f t="shared" si="9"/>
        <v>150</v>
      </c>
      <c r="R10" s="31">
        <f t="shared" si="9"/>
        <v>97</v>
      </c>
      <c r="S10" s="31">
        <f t="shared" si="9"/>
        <v>1000</v>
      </c>
      <c r="T10" s="31">
        <f t="shared" si="9"/>
        <v>1000</v>
      </c>
      <c r="U10" s="31">
        <f t="shared" si="9"/>
        <v>1000</v>
      </c>
      <c r="V10" s="31">
        <f t="shared" si="9"/>
        <v>39</v>
      </c>
      <c r="W10" s="31">
        <f t="shared" si="9"/>
        <v>29</v>
      </c>
      <c r="X10" s="31">
        <f t="shared" si="9"/>
        <v>1000</v>
      </c>
      <c r="Y10" s="31">
        <f t="shared" si="9"/>
        <v>1000</v>
      </c>
      <c r="Z10" s="31">
        <f t="shared" si="9"/>
        <v>1000</v>
      </c>
      <c r="AA10" s="31">
        <f t="shared" si="9"/>
        <v>1000</v>
      </c>
      <c r="AB10" s="31">
        <f t="shared" si="9"/>
        <v>1000</v>
      </c>
      <c r="AC10" s="31">
        <f t="shared" si="9"/>
        <v>1000</v>
      </c>
      <c r="AD10" s="31">
        <f t="shared" si="9"/>
        <v>1000</v>
      </c>
      <c r="AE10" s="31">
        <f t="shared" si="9"/>
        <v>1000</v>
      </c>
      <c r="AF10" s="31">
        <f t="shared" si="9"/>
        <v>1000</v>
      </c>
      <c r="AG10" s="31">
        <f t="shared" si="9"/>
        <v>1000</v>
      </c>
      <c r="AH10" s="31">
        <f t="shared" si="9"/>
        <v>1000</v>
      </c>
      <c r="AI10" s="31">
        <f t="shared" si="9"/>
        <v>1000</v>
      </c>
      <c r="AJ10" s="31">
        <f t="shared" si="9"/>
        <v>1000</v>
      </c>
      <c r="AK10" s="31">
        <f t="shared" si="9"/>
        <v>1000</v>
      </c>
      <c r="AL10" s="31">
        <f t="shared" si="9"/>
        <v>1000</v>
      </c>
      <c r="AM10" s="31">
        <f t="shared" si="9"/>
        <v>1000</v>
      </c>
    </row>
    <row r="11" spans="1:39" x14ac:dyDescent="0.3">
      <c r="A11" t="str">
        <f t="shared" ref="A11" si="10">+K11</f>
        <v>LEW  3</v>
      </c>
      <c r="B11">
        <f t="shared" si="5"/>
        <v>8</v>
      </c>
      <c r="C11" s="1">
        <v>461</v>
      </c>
      <c r="D11" s="23" t="s">
        <v>1491</v>
      </c>
      <c r="E11" s="1" t="str">
        <f>+VLOOKUP($C11,MasterData!$B$4:$I$1003,2,"false")</f>
        <v>Jenna Louise</v>
      </c>
      <c r="F11" s="1" t="str">
        <f>+VLOOKUP($C11,MasterData!$B$4:$I$1003,3,"false")</f>
        <v>French</v>
      </c>
      <c r="G11" s="1" t="str">
        <f>+VLOOKUP($C11,MasterData!$B$4:$I$1003,4,"false")</f>
        <v>LEW</v>
      </c>
      <c r="H11" s="1" t="str">
        <f>+VLOOKUP($C11,MasterData!$B$4:$I$1003,5,"false")</f>
        <v>Sen</v>
      </c>
      <c r="I11" s="3" t="str">
        <f>+VLOOKUP($C11,MasterData!$B$4:$I$1003,6,"false")</f>
        <v>W</v>
      </c>
      <c r="J11" s="26" t="str">
        <f t="shared" ref="J11" si="11">TEXT(SUMPRODUCT(--(G11=$G$4:$G$598),--(B11&gt;$B$4:$B$598))+1,0)</f>
        <v>3</v>
      </c>
      <c r="K11" s="1" t="str">
        <f t="shared" ref="K11" si="12">+G11&amp;"  "&amp;J11</f>
        <v>LEW  3</v>
      </c>
      <c r="M11" s="12" t="s">
        <v>163</v>
      </c>
      <c r="N11" s="32">
        <f>RANK(N10,($N$10:$AM$10,$N$19:$AM$19),1)</f>
        <v>8</v>
      </c>
      <c r="O11" s="32">
        <f>RANK(O10,($N$10:$AM$10,$N$19:$AM$19),1)</f>
        <v>8</v>
      </c>
      <c r="P11" s="32">
        <f>RANK(P10,($N$10:$AM$10,$N$19:$AM$19),1)</f>
        <v>1</v>
      </c>
      <c r="Q11" s="32">
        <f>RANK(Q10,($N$10:$AM$10,$N$19:$AM$19),1)</f>
        <v>7</v>
      </c>
      <c r="R11" s="32">
        <f>RANK(R10,($N$10:$AM$10,$N$19:$AM$19),1)</f>
        <v>4</v>
      </c>
      <c r="S11" s="32">
        <f>RANK(S10,($N$10:$AM$10,$N$19:$AM$19),1)</f>
        <v>8</v>
      </c>
      <c r="T11" s="32">
        <f>RANK(T10,($N$10:$AM$10,$N$19:$AM$19),1)</f>
        <v>8</v>
      </c>
      <c r="U11" s="32">
        <f>RANK(U10,($N$10:$AM$10,$N$19:$AM$19),1)</f>
        <v>8</v>
      </c>
      <c r="V11" s="32">
        <f>RANK(V10,($N$10:$AM$10,$N$19:$AM$19),1)</f>
        <v>3</v>
      </c>
      <c r="W11" s="32">
        <f>RANK(W10,($N$10:$AM$10,$N$19:$AM$19),1)</f>
        <v>1</v>
      </c>
      <c r="X11" s="32">
        <f>RANK(X10,($N$10:$AM$10,$N$19:$AM$19),1)</f>
        <v>8</v>
      </c>
      <c r="Y11" s="32">
        <f>RANK(Y10,($N$10:$AM$10,$N$19:$AM$19),1)</f>
        <v>8</v>
      </c>
      <c r="Z11" s="32">
        <f>RANK(Z10,($N$10:$AM$10,$N$19:$AM$19),1)</f>
        <v>8</v>
      </c>
      <c r="AA11" s="32">
        <f>RANK(AA10,($N$10:$AM$10,$N$19:$AM$19),1)</f>
        <v>8</v>
      </c>
      <c r="AB11" s="32">
        <f>RANK(AB10,($N$10:$AM$10,$N$19:$AM$19),1)</f>
        <v>8</v>
      </c>
      <c r="AC11" s="32">
        <f>RANK(AC10,($N$10:$AM$10,$N$19:$AM$19),1)</f>
        <v>8</v>
      </c>
      <c r="AD11" s="32">
        <f>RANK(AD10,($N$10:$AM$10,$N$19:$AM$19),1)</f>
        <v>8</v>
      </c>
      <c r="AE11" s="32">
        <f>RANK(AE10,($N$10:$AM$10,$N$19:$AM$19),1)</f>
        <v>8</v>
      </c>
      <c r="AF11" s="32">
        <f>RANK(AF10,($N$10:$AM$10,$N$19:$AM$19),1)</f>
        <v>8</v>
      </c>
      <c r="AG11" s="32">
        <f>RANK(AG10,($N$10:$AM$10,$N$19:$AM$19),1)</f>
        <v>8</v>
      </c>
      <c r="AH11" s="32">
        <f>RANK(AH10,($N$10:$AM$10,$N$19:$AM$19),1)</f>
        <v>8</v>
      </c>
      <c r="AI11" s="32">
        <f>RANK(AI10,($N$10:$AM$10,$N$19:$AM$19),1)</f>
        <v>8</v>
      </c>
      <c r="AJ11" s="32">
        <f>RANK(AJ10,($N$10:$AM$10,$N$19:$AM$19),1)</f>
        <v>8</v>
      </c>
      <c r="AK11" s="32">
        <f>RANK(AK10,($N$10:$AM$10,$N$19:$AM$19),1)</f>
        <v>8</v>
      </c>
      <c r="AL11" s="32">
        <f>RANK(AL10,($N$10:$AM$10,$N$19:$AM$19),1)</f>
        <v>8</v>
      </c>
      <c r="AM11" s="32">
        <f>RANK(AM10,($N$10:$AM$10,$N$19:$AM$19),1)</f>
        <v>8</v>
      </c>
    </row>
    <row r="12" spans="1:39" x14ac:dyDescent="0.3">
      <c r="A12" t="str">
        <f t="shared" ref="A12:A46" si="13">+K12</f>
        <v>B&amp;H  1</v>
      </c>
      <c r="B12">
        <f t="shared" si="5"/>
        <v>9</v>
      </c>
      <c r="C12" s="1">
        <v>486</v>
      </c>
      <c r="D12" s="23" t="s">
        <v>1492</v>
      </c>
      <c r="E12" s="1" t="str">
        <f>+VLOOKUP($C12,MasterData!$B$4:$I$1003,2,"false")</f>
        <v>Kathleen</v>
      </c>
      <c r="F12" s="1" t="str">
        <f>+VLOOKUP($C12,MasterData!$B$4:$I$1003,3,"false")</f>
        <v>Law</v>
      </c>
      <c r="G12" s="1" t="str">
        <f>+VLOOKUP($C12,MasterData!$B$4:$I$1003,4,"false")</f>
        <v>B&amp;H</v>
      </c>
      <c r="H12" s="1" t="str">
        <f>+VLOOKUP($C12,MasterData!$B$4:$I$1003,5,"false")</f>
        <v>Sen</v>
      </c>
      <c r="I12" s="3" t="str">
        <f>+VLOOKUP($C12,MasterData!$B$4:$I$1003,6,"false")</f>
        <v>W</v>
      </c>
      <c r="J12" s="26" t="str">
        <f t="shared" ref="J12:J46" si="14">TEXT(SUMPRODUCT(--(G12=$G$4:$G$598),--(B12&gt;$B$4:$B$598))+1,0)</f>
        <v>1</v>
      </c>
      <c r="K12" s="1" t="str">
        <f t="shared" ref="K12:K46" si="15">+G12&amp;"  "&amp;J12</f>
        <v>B&amp;H  1</v>
      </c>
    </row>
    <row r="13" spans="1:39" x14ac:dyDescent="0.3">
      <c r="A13" t="str">
        <f t="shared" si="13"/>
        <v>LEW  4</v>
      </c>
      <c r="B13">
        <f t="shared" si="5"/>
        <v>10</v>
      </c>
      <c r="C13" s="1">
        <v>449</v>
      </c>
      <c r="D13" s="23" t="s">
        <v>1493</v>
      </c>
      <c r="E13" s="1" t="str">
        <f>+VLOOKUP($C13,MasterData!$B$4:$I$1003,2,"false")</f>
        <v>Darja</v>
      </c>
      <c r="F13" s="1" t="str">
        <f>+VLOOKUP($C13,MasterData!$B$4:$I$1003,3,"false")</f>
        <v>Knotkova-Hanley</v>
      </c>
      <c r="G13" s="1" t="str">
        <f>+VLOOKUP($C13,MasterData!$B$4:$I$1003,4,"false")</f>
        <v>LEW</v>
      </c>
      <c r="H13" s="1" t="str">
        <f>+VLOOKUP($C13,MasterData!$B$4:$I$1003,5,"false")</f>
        <v>Sen</v>
      </c>
      <c r="I13" s="3" t="str">
        <f>+VLOOKUP($C13,MasterData!$B$4:$I$1003,6,"false")</f>
        <v>W</v>
      </c>
      <c r="J13" s="26" t="str">
        <f t="shared" si="14"/>
        <v>4</v>
      </c>
      <c r="K13" s="1" t="str">
        <f t="shared" si="15"/>
        <v>LEW  4</v>
      </c>
      <c r="M13">
        <v>5</v>
      </c>
      <c r="N13" s="30" t="str">
        <f>+IF(ISNA(VLOOKUP(N$3&amp;"  "&amp;$M13,$A$3:$I$110,2,0)),"",VLOOKUP(N$3&amp;"  "&amp;$M13,$A$3:$I$110,2,0))</f>
        <v/>
      </c>
      <c r="O13" s="30" t="str">
        <f t="shared" ref="O13:AD18" si="16">+IF(ISNA(VLOOKUP(O$3&amp;"  "&amp;$M13,$A$3:$I$110,2,0)),"",VLOOKUP(O$3&amp;"  "&amp;$M13,$A$3:$I$110,2,0))</f>
        <v/>
      </c>
      <c r="P13" s="30">
        <f t="shared" si="16"/>
        <v>30</v>
      </c>
      <c r="Q13" s="30" t="str">
        <f t="shared" si="16"/>
        <v/>
      </c>
      <c r="R13" s="30" t="str">
        <f t="shared" si="16"/>
        <v/>
      </c>
      <c r="S13" s="30" t="str">
        <f t="shared" si="16"/>
        <v/>
      </c>
      <c r="T13" s="30" t="str">
        <f t="shared" si="16"/>
        <v/>
      </c>
      <c r="U13" s="30" t="str">
        <f t="shared" si="16"/>
        <v/>
      </c>
      <c r="V13" s="30">
        <f t="shared" si="16"/>
        <v>17</v>
      </c>
      <c r="W13" s="30">
        <f t="shared" si="16"/>
        <v>26</v>
      </c>
      <c r="X13" s="30" t="str">
        <f t="shared" si="16"/>
        <v/>
      </c>
      <c r="Y13" s="30" t="str">
        <f t="shared" si="16"/>
        <v/>
      </c>
      <c r="Z13" s="30" t="str">
        <f t="shared" si="16"/>
        <v/>
      </c>
      <c r="AA13" s="30" t="str">
        <f t="shared" si="16"/>
        <v/>
      </c>
      <c r="AB13" s="30" t="str">
        <f t="shared" si="16"/>
        <v/>
      </c>
      <c r="AC13" s="30" t="str">
        <f t="shared" si="16"/>
        <v/>
      </c>
      <c r="AD13" s="30" t="str">
        <f t="shared" si="16"/>
        <v/>
      </c>
      <c r="AE13" s="30" t="str">
        <f t="shared" ref="AE13:AM18" si="17">+IF(ISNA(VLOOKUP(AE$3&amp;"  "&amp;$M13,$A$3:$I$110,2,0)),"",VLOOKUP(AE$3&amp;"  "&amp;$M13,$A$3:$I$110,2,0))</f>
        <v/>
      </c>
      <c r="AF13" s="30" t="str">
        <f t="shared" si="17"/>
        <v/>
      </c>
      <c r="AG13" s="30" t="str">
        <f t="shared" si="17"/>
        <v/>
      </c>
      <c r="AH13" s="30" t="str">
        <f t="shared" si="17"/>
        <v/>
      </c>
      <c r="AI13" s="30" t="str">
        <f t="shared" si="17"/>
        <v/>
      </c>
      <c r="AJ13" s="30" t="str">
        <f t="shared" si="17"/>
        <v/>
      </c>
      <c r="AK13" s="30" t="str">
        <f t="shared" si="17"/>
        <v/>
      </c>
      <c r="AL13" s="30" t="str">
        <f t="shared" si="17"/>
        <v/>
      </c>
      <c r="AM13" s="30" t="str">
        <f t="shared" si="17"/>
        <v/>
      </c>
    </row>
    <row r="14" spans="1:39" x14ac:dyDescent="0.3">
      <c r="A14" t="str">
        <f t="shared" si="13"/>
        <v>CHI  3</v>
      </c>
      <c r="B14">
        <f t="shared" si="5"/>
        <v>11</v>
      </c>
      <c r="C14" s="1">
        <v>466</v>
      </c>
      <c r="D14" s="23" t="s">
        <v>1496</v>
      </c>
      <c r="E14" s="1" t="str">
        <f>+VLOOKUP($C14,MasterData!$B$4:$I$1003,2,"false")</f>
        <v>Imogen</v>
      </c>
      <c r="F14" s="1" t="str">
        <f>+VLOOKUP($C14,MasterData!$B$4:$I$1003,3,"false")</f>
        <v>Matthews</v>
      </c>
      <c r="G14" s="1" t="str">
        <f>+VLOOKUP($C14,MasterData!$B$4:$I$1003,4,"false")</f>
        <v>CHI</v>
      </c>
      <c r="H14" s="1" t="str">
        <f>+VLOOKUP($C14,MasterData!$B$4:$I$1003,5,"false")</f>
        <v>Sen</v>
      </c>
      <c r="I14" s="3" t="str">
        <f>+VLOOKUP($C14,MasterData!$B$4:$I$1003,6,"false")</f>
        <v>W</v>
      </c>
      <c r="J14" s="26" t="str">
        <f t="shared" si="14"/>
        <v>3</v>
      </c>
      <c r="K14" s="1" t="str">
        <f t="shared" si="15"/>
        <v>CHI  3</v>
      </c>
      <c r="M14">
        <v>6</v>
      </c>
      <c r="N14" s="30" t="str">
        <f t="shared" ref="N14:N18" si="18">+IF(ISNA(VLOOKUP(N$3&amp;"  "&amp;$M14,$A$3:$I$110,2,0)),"",VLOOKUP(N$3&amp;"  "&amp;$M14,$A$3:$I$110,2,0))</f>
        <v/>
      </c>
      <c r="O14" s="30" t="str">
        <f t="shared" si="16"/>
        <v/>
      </c>
      <c r="P14" s="30" t="str">
        <f t="shared" si="16"/>
        <v/>
      </c>
      <c r="Q14" s="30" t="str">
        <f t="shared" si="16"/>
        <v/>
      </c>
      <c r="R14" s="30" t="str">
        <f t="shared" si="16"/>
        <v/>
      </c>
      <c r="S14" s="30" t="str">
        <f t="shared" si="16"/>
        <v/>
      </c>
      <c r="T14" s="30" t="str">
        <f t="shared" si="16"/>
        <v/>
      </c>
      <c r="U14" s="30" t="str">
        <f t="shared" si="16"/>
        <v/>
      </c>
      <c r="V14" s="30">
        <f t="shared" si="16"/>
        <v>21</v>
      </c>
      <c r="W14" s="30">
        <f t="shared" si="16"/>
        <v>27</v>
      </c>
      <c r="X14" s="30" t="str">
        <f t="shared" si="16"/>
        <v/>
      </c>
      <c r="Y14" s="30" t="str">
        <f t="shared" si="16"/>
        <v/>
      </c>
      <c r="Z14" s="30" t="str">
        <f t="shared" si="16"/>
        <v/>
      </c>
      <c r="AA14" s="30" t="str">
        <f t="shared" si="16"/>
        <v/>
      </c>
      <c r="AB14" s="30" t="str">
        <f t="shared" si="16"/>
        <v/>
      </c>
      <c r="AC14" s="30" t="str">
        <f t="shared" si="16"/>
        <v/>
      </c>
      <c r="AD14" s="30" t="str">
        <f t="shared" si="16"/>
        <v/>
      </c>
      <c r="AE14" s="30" t="str">
        <f t="shared" si="17"/>
        <v/>
      </c>
      <c r="AF14" s="30" t="str">
        <f t="shared" si="17"/>
        <v/>
      </c>
      <c r="AG14" s="30" t="str">
        <f t="shared" si="17"/>
        <v/>
      </c>
      <c r="AH14" s="30" t="str">
        <f t="shared" si="17"/>
        <v/>
      </c>
      <c r="AI14" s="30" t="str">
        <f t="shared" si="17"/>
        <v/>
      </c>
      <c r="AJ14" s="30" t="str">
        <f t="shared" si="17"/>
        <v/>
      </c>
      <c r="AK14" s="30" t="str">
        <f t="shared" si="17"/>
        <v/>
      </c>
      <c r="AL14" s="30" t="str">
        <f t="shared" si="17"/>
        <v/>
      </c>
      <c r="AM14" s="30" t="str">
        <f t="shared" si="17"/>
        <v/>
      </c>
    </row>
    <row r="15" spans="1:39" x14ac:dyDescent="0.3">
      <c r="A15" t="str">
        <f t="shared" si="13"/>
        <v>EBR  1</v>
      </c>
      <c r="B15">
        <f t="shared" si="5"/>
        <v>12</v>
      </c>
      <c r="C15" s="1">
        <v>483</v>
      </c>
      <c r="D15" s="23" t="s">
        <v>1498</v>
      </c>
      <c r="E15" s="1" t="str">
        <f>+VLOOKUP($C15,MasterData!$B$4:$I$1003,2,"false")</f>
        <v>Jennifer</v>
      </c>
      <c r="F15" s="1" t="str">
        <f>+VLOOKUP($C15,MasterData!$B$4:$I$1003,3,"false")</f>
        <v>Brown</v>
      </c>
      <c r="G15" s="1" t="str">
        <f>+VLOOKUP($C15,MasterData!$B$4:$I$1003,4,"false")</f>
        <v>EBR</v>
      </c>
      <c r="H15" s="1" t="str">
        <f>+VLOOKUP($C15,MasterData!$B$4:$I$1003,5,"false")</f>
        <v>Sen</v>
      </c>
      <c r="I15" s="3" t="str">
        <f>+VLOOKUP($C15,MasterData!$B$4:$I$1003,6,"false")</f>
        <v>W</v>
      </c>
      <c r="J15" s="26" t="str">
        <f t="shared" si="14"/>
        <v>1</v>
      </c>
      <c r="K15" s="1" t="str">
        <f t="shared" si="15"/>
        <v>EBR  1</v>
      </c>
      <c r="M15">
        <v>7</v>
      </c>
      <c r="N15" s="30" t="str">
        <f t="shared" si="18"/>
        <v/>
      </c>
      <c r="O15" s="30" t="str">
        <f t="shared" si="16"/>
        <v/>
      </c>
      <c r="P15" s="30" t="str">
        <f t="shared" si="16"/>
        <v/>
      </c>
      <c r="Q15" s="30" t="str">
        <f t="shared" si="16"/>
        <v/>
      </c>
      <c r="R15" s="30" t="str">
        <f t="shared" si="16"/>
        <v/>
      </c>
      <c r="S15" s="30" t="str">
        <f t="shared" si="16"/>
        <v/>
      </c>
      <c r="T15" s="30" t="str">
        <f t="shared" si="16"/>
        <v/>
      </c>
      <c r="U15" s="30" t="str">
        <f t="shared" si="16"/>
        <v/>
      </c>
      <c r="V15" s="30">
        <f t="shared" si="16"/>
        <v>33</v>
      </c>
      <c r="W15" s="30">
        <f t="shared" si="16"/>
        <v>31</v>
      </c>
      <c r="X15" s="30" t="str">
        <f t="shared" si="16"/>
        <v/>
      </c>
      <c r="Y15" s="30" t="str">
        <f t="shared" si="16"/>
        <v/>
      </c>
      <c r="Z15" s="30" t="str">
        <f t="shared" si="16"/>
        <v/>
      </c>
      <c r="AA15" s="30" t="str">
        <f t="shared" si="16"/>
        <v/>
      </c>
      <c r="AB15" s="30" t="str">
        <f t="shared" si="16"/>
        <v/>
      </c>
      <c r="AC15" s="30" t="str">
        <f t="shared" si="16"/>
        <v/>
      </c>
      <c r="AD15" s="30" t="str">
        <f t="shared" si="16"/>
        <v/>
      </c>
      <c r="AE15" s="30" t="str">
        <f t="shared" si="17"/>
        <v/>
      </c>
      <c r="AF15" s="30" t="str">
        <f t="shared" si="17"/>
        <v/>
      </c>
      <c r="AG15" s="30" t="str">
        <f t="shared" si="17"/>
        <v/>
      </c>
      <c r="AH15" s="30" t="str">
        <f t="shared" si="17"/>
        <v/>
      </c>
      <c r="AI15" s="30" t="str">
        <f t="shared" si="17"/>
        <v/>
      </c>
      <c r="AJ15" s="30" t="str">
        <f t="shared" si="17"/>
        <v/>
      </c>
      <c r="AK15" s="30" t="str">
        <f t="shared" si="17"/>
        <v/>
      </c>
      <c r="AL15" s="30" t="str">
        <f t="shared" si="17"/>
        <v/>
      </c>
      <c r="AM15" s="30" t="str">
        <f t="shared" si="17"/>
        <v/>
      </c>
    </row>
    <row r="16" spans="1:39" x14ac:dyDescent="0.3">
      <c r="A16" t="str">
        <f t="shared" si="13"/>
        <v>CHI  4</v>
      </c>
      <c r="B16">
        <f t="shared" si="5"/>
        <v>13</v>
      </c>
      <c r="C16" s="1">
        <v>473</v>
      </c>
      <c r="D16" s="23" t="s">
        <v>1499</v>
      </c>
      <c r="E16" s="1" t="str">
        <f>+VLOOKUP($C16,MasterData!$B$4:$I$1003,2,"false")</f>
        <v>Fay</v>
      </c>
      <c r="F16" s="1" t="str">
        <f>+VLOOKUP($C16,MasterData!$B$4:$I$1003,3,"false")</f>
        <v>Cripps</v>
      </c>
      <c r="G16" s="1" t="str">
        <f>+VLOOKUP($C16,MasterData!$B$4:$I$1003,4,"false")</f>
        <v>CHI</v>
      </c>
      <c r="H16" s="1" t="str">
        <f>+VLOOKUP($C16,MasterData!$B$4:$I$1003,5,"false")</f>
        <v>Sen</v>
      </c>
      <c r="I16" s="3" t="str">
        <f>+VLOOKUP($C16,MasterData!$B$4:$I$1003,6,"false")</f>
        <v>W</v>
      </c>
      <c r="J16" s="26" t="str">
        <f t="shared" si="14"/>
        <v>4</v>
      </c>
      <c r="K16" s="1" t="str">
        <f t="shared" si="15"/>
        <v>CHI  4</v>
      </c>
      <c r="M16">
        <v>8</v>
      </c>
      <c r="N16" s="30" t="str">
        <f t="shared" si="18"/>
        <v/>
      </c>
      <c r="O16" s="30" t="str">
        <f t="shared" si="16"/>
        <v/>
      </c>
      <c r="P16" s="30" t="str">
        <f t="shared" si="16"/>
        <v/>
      </c>
      <c r="Q16" s="30" t="str">
        <f t="shared" si="16"/>
        <v/>
      </c>
      <c r="R16" s="30" t="str">
        <f t="shared" si="16"/>
        <v/>
      </c>
      <c r="S16" s="30" t="str">
        <f t="shared" si="16"/>
        <v/>
      </c>
      <c r="T16" s="30" t="str">
        <f t="shared" si="16"/>
        <v/>
      </c>
      <c r="U16" s="30" t="str">
        <f t="shared" si="16"/>
        <v/>
      </c>
      <c r="V16" s="30">
        <f t="shared" si="16"/>
        <v>42</v>
      </c>
      <c r="W16" s="30">
        <f t="shared" si="16"/>
        <v>43</v>
      </c>
      <c r="X16" s="30" t="str">
        <f t="shared" si="16"/>
        <v/>
      </c>
      <c r="Y16" s="30" t="str">
        <f t="shared" si="16"/>
        <v/>
      </c>
      <c r="Z16" s="30" t="str">
        <f t="shared" si="16"/>
        <v/>
      </c>
      <c r="AA16" s="30" t="str">
        <f t="shared" si="16"/>
        <v/>
      </c>
      <c r="AB16" s="30" t="str">
        <f t="shared" si="16"/>
        <v/>
      </c>
      <c r="AC16" s="30" t="str">
        <f t="shared" si="16"/>
        <v/>
      </c>
      <c r="AD16" s="30" t="str">
        <f t="shared" si="16"/>
        <v/>
      </c>
      <c r="AE16" s="30" t="str">
        <f t="shared" si="17"/>
        <v/>
      </c>
      <c r="AF16" s="30" t="str">
        <f t="shared" si="17"/>
        <v/>
      </c>
      <c r="AG16" s="30" t="str">
        <f t="shared" si="17"/>
        <v/>
      </c>
      <c r="AH16" s="30" t="str">
        <f t="shared" si="17"/>
        <v/>
      </c>
      <c r="AI16" s="30" t="str">
        <f t="shared" si="17"/>
        <v/>
      </c>
      <c r="AJ16" s="30" t="str">
        <f t="shared" si="17"/>
        <v/>
      </c>
      <c r="AK16" s="30" t="str">
        <f t="shared" si="17"/>
        <v/>
      </c>
      <c r="AL16" s="30" t="str">
        <f t="shared" si="17"/>
        <v/>
      </c>
      <c r="AM16" s="30" t="str">
        <f t="shared" si="17"/>
        <v/>
      </c>
    </row>
    <row r="17" spans="1:39" x14ac:dyDescent="0.3">
      <c r="A17" t="str">
        <f t="shared" si="13"/>
        <v>PHX  3</v>
      </c>
      <c r="B17">
        <f t="shared" si="5"/>
        <v>14</v>
      </c>
      <c r="C17" s="1">
        <v>496</v>
      </c>
      <c r="D17" s="23" t="s">
        <v>1500</v>
      </c>
      <c r="E17" s="1" t="str">
        <f>+VLOOKUP($C17,MasterData!$B$4:$I$1003,2,"false")</f>
        <v>Sibel</v>
      </c>
      <c r="F17" s="1" t="str">
        <f>+VLOOKUP($C17,MasterData!$B$4:$I$1003,3,"false")</f>
        <v>Recber Latchman</v>
      </c>
      <c r="G17" s="1" t="str">
        <f>+VLOOKUP($C17,MasterData!$B$4:$I$1003,4,"false")</f>
        <v>PHX</v>
      </c>
      <c r="H17" s="1" t="str">
        <f>+VLOOKUP($C17,MasterData!$B$4:$I$1003,5,"false")</f>
        <v>Sen</v>
      </c>
      <c r="I17" s="3" t="str">
        <f>+VLOOKUP($C17,MasterData!$B$4:$I$1003,6,"false")</f>
        <v>W</v>
      </c>
      <c r="J17" s="26" t="str">
        <f t="shared" si="14"/>
        <v>3</v>
      </c>
      <c r="K17" s="1" t="str">
        <f t="shared" si="15"/>
        <v>PHX  3</v>
      </c>
      <c r="N17" s="30" t="str">
        <f t="shared" si="18"/>
        <v/>
      </c>
      <c r="O17" s="30" t="str">
        <f t="shared" si="16"/>
        <v/>
      </c>
      <c r="P17" s="30" t="str">
        <f t="shared" si="16"/>
        <v/>
      </c>
      <c r="Q17" s="30" t="str">
        <f t="shared" si="16"/>
        <v/>
      </c>
      <c r="R17" s="30" t="str">
        <f t="shared" si="16"/>
        <v/>
      </c>
      <c r="S17" s="30" t="str">
        <f t="shared" si="16"/>
        <v/>
      </c>
      <c r="T17" s="30" t="str">
        <f t="shared" si="16"/>
        <v/>
      </c>
      <c r="U17" s="30" t="str">
        <f t="shared" si="16"/>
        <v/>
      </c>
      <c r="V17" s="30" t="str">
        <f t="shared" si="16"/>
        <v/>
      </c>
      <c r="W17" s="30" t="str">
        <f t="shared" si="16"/>
        <v/>
      </c>
      <c r="X17" s="30" t="str">
        <f t="shared" si="16"/>
        <v/>
      </c>
      <c r="Y17" s="30" t="str">
        <f t="shared" si="16"/>
        <v/>
      </c>
      <c r="Z17" s="30" t="str">
        <f t="shared" si="16"/>
        <v/>
      </c>
      <c r="AA17" s="30" t="str">
        <f t="shared" si="16"/>
        <v/>
      </c>
      <c r="AB17" s="30" t="str">
        <f t="shared" si="16"/>
        <v/>
      </c>
      <c r="AC17" s="30" t="str">
        <f t="shared" si="16"/>
        <v/>
      </c>
      <c r="AD17" s="30" t="str">
        <f t="shared" si="16"/>
        <v/>
      </c>
      <c r="AE17" s="30" t="str">
        <f t="shared" si="17"/>
        <v/>
      </c>
      <c r="AF17" s="30" t="str">
        <f t="shared" si="17"/>
        <v/>
      </c>
      <c r="AG17" s="30" t="str">
        <f t="shared" si="17"/>
        <v/>
      </c>
      <c r="AH17" s="30" t="str">
        <f t="shared" si="17"/>
        <v/>
      </c>
      <c r="AI17" s="30" t="str">
        <f t="shared" si="17"/>
        <v/>
      </c>
      <c r="AJ17" s="30" t="str">
        <f t="shared" si="17"/>
        <v/>
      </c>
      <c r="AK17" s="30" t="str">
        <f t="shared" si="17"/>
        <v/>
      </c>
      <c r="AL17" s="30" t="str">
        <f t="shared" si="17"/>
        <v/>
      </c>
      <c r="AM17" s="30" t="str">
        <f t="shared" si="17"/>
        <v/>
      </c>
    </row>
    <row r="18" spans="1:39" x14ac:dyDescent="0.3">
      <c r="A18" t="str">
        <f t="shared" si="13"/>
        <v>PHX  4</v>
      </c>
      <c r="B18">
        <f t="shared" si="5"/>
        <v>15</v>
      </c>
      <c r="C18" s="1">
        <v>489</v>
      </c>
      <c r="D18" s="23" t="s">
        <v>1501</v>
      </c>
      <c r="E18" s="1" t="str">
        <f>+VLOOKUP($C18,MasterData!$B$4:$I$1003,2,"false")</f>
        <v>Sarah</v>
      </c>
      <c r="F18" s="1" t="str">
        <f>+VLOOKUP($C18,MasterData!$B$4:$I$1003,3,"false")</f>
        <v>Roberts</v>
      </c>
      <c r="G18" s="1" t="str">
        <f>+VLOOKUP($C18,MasterData!$B$4:$I$1003,4,"false")</f>
        <v>PHX</v>
      </c>
      <c r="H18" s="1" t="str">
        <f>+VLOOKUP($C18,MasterData!$B$4:$I$1003,5,"false")</f>
        <v>Sen</v>
      </c>
      <c r="I18" s="3" t="str">
        <f>+VLOOKUP($C18,MasterData!$B$4:$I$1003,6,"false")</f>
        <v>W</v>
      </c>
      <c r="J18" s="26" t="str">
        <f t="shared" si="14"/>
        <v>4</v>
      </c>
      <c r="K18" s="1" t="str">
        <f t="shared" si="15"/>
        <v>PHX  4</v>
      </c>
      <c r="N18" s="30" t="str">
        <f t="shared" si="18"/>
        <v/>
      </c>
      <c r="O18" s="30" t="str">
        <f t="shared" si="16"/>
        <v/>
      </c>
      <c r="P18" s="30" t="str">
        <f t="shared" si="16"/>
        <v/>
      </c>
      <c r="Q18" s="30" t="str">
        <f t="shared" si="16"/>
        <v/>
      </c>
      <c r="R18" s="30" t="str">
        <f t="shared" si="16"/>
        <v/>
      </c>
      <c r="S18" s="30" t="str">
        <f t="shared" si="16"/>
        <v/>
      </c>
      <c r="T18" s="30" t="str">
        <f t="shared" si="16"/>
        <v/>
      </c>
      <c r="U18" s="30" t="str">
        <f t="shared" si="16"/>
        <v/>
      </c>
      <c r="V18" s="30" t="str">
        <f t="shared" si="16"/>
        <v/>
      </c>
      <c r="W18" s="30" t="str">
        <f t="shared" si="16"/>
        <v/>
      </c>
      <c r="X18" s="30" t="str">
        <f t="shared" si="16"/>
        <v/>
      </c>
      <c r="Y18" s="30" t="str">
        <f t="shared" si="16"/>
        <v/>
      </c>
      <c r="Z18" s="30" t="str">
        <f t="shared" si="16"/>
        <v/>
      </c>
      <c r="AA18" s="30" t="str">
        <f t="shared" si="16"/>
        <v/>
      </c>
      <c r="AB18" s="30" t="str">
        <f t="shared" si="16"/>
        <v/>
      </c>
      <c r="AC18" s="30" t="str">
        <f t="shared" si="16"/>
        <v/>
      </c>
      <c r="AD18" s="30" t="str">
        <f t="shared" si="16"/>
        <v/>
      </c>
      <c r="AE18" s="30" t="str">
        <f t="shared" si="17"/>
        <v/>
      </c>
      <c r="AF18" s="30" t="str">
        <f t="shared" si="17"/>
        <v/>
      </c>
      <c r="AG18" s="30" t="str">
        <f t="shared" si="17"/>
        <v/>
      </c>
      <c r="AH18" s="30" t="str">
        <f t="shared" si="17"/>
        <v/>
      </c>
      <c r="AI18" s="30" t="str">
        <f t="shared" si="17"/>
        <v/>
      </c>
      <c r="AJ18" s="30" t="str">
        <f t="shared" si="17"/>
        <v/>
      </c>
      <c r="AK18" s="30" t="str">
        <f t="shared" si="17"/>
        <v/>
      </c>
      <c r="AL18" s="30" t="str">
        <f t="shared" si="17"/>
        <v/>
      </c>
      <c r="AM18" s="30" t="str">
        <f t="shared" si="17"/>
        <v/>
      </c>
    </row>
    <row r="19" spans="1:39" x14ac:dyDescent="0.3">
      <c r="A19" t="str">
        <f t="shared" si="13"/>
        <v>EBR  2</v>
      </c>
      <c r="B19">
        <f t="shared" si="5"/>
        <v>16</v>
      </c>
      <c r="C19" s="1">
        <v>452</v>
      </c>
      <c r="D19" s="23" t="s">
        <v>1502</v>
      </c>
      <c r="E19" s="1" t="str">
        <f>+VLOOKUP($C19,MasterData!$B$4:$I$1003,2,"false")</f>
        <v>Sue</v>
      </c>
      <c r="F19" s="1" t="str">
        <f>+VLOOKUP($C19,MasterData!$B$4:$I$1003,3,"false")</f>
        <v>Fry</v>
      </c>
      <c r="G19" s="1" t="str">
        <f>+VLOOKUP($C19,MasterData!$B$4:$I$1003,4,"false")</f>
        <v>EBR</v>
      </c>
      <c r="H19" s="1" t="str">
        <f>+VLOOKUP($C19,MasterData!$B$4:$I$1003,5,"false")</f>
        <v>Sen</v>
      </c>
      <c r="I19" s="3" t="str">
        <f>+VLOOKUP($C19,MasterData!$B$4:$I$1003,6,"false")</f>
        <v>W</v>
      </c>
      <c r="J19" s="26" t="str">
        <f t="shared" si="14"/>
        <v>2</v>
      </c>
      <c r="K19" s="1" t="str">
        <f t="shared" si="15"/>
        <v>EBR  2</v>
      </c>
      <c r="M19" s="12" t="s">
        <v>378</v>
      </c>
      <c r="N19" s="31">
        <f>IF(N16="",1000,SUM(N13:N16))</f>
        <v>1000</v>
      </c>
      <c r="O19" s="31">
        <f t="shared" ref="O19:AM19" si="19">IF(O16="",1000,SUM(O13:O16))</f>
        <v>1000</v>
      </c>
      <c r="P19" s="31">
        <f t="shared" si="19"/>
        <v>1000</v>
      </c>
      <c r="Q19" s="31">
        <f t="shared" si="19"/>
        <v>1000</v>
      </c>
      <c r="R19" s="31">
        <f t="shared" si="19"/>
        <v>1000</v>
      </c>
      <c r="S19" s="31">
        <f t="shared" si="19"/>
        <v>1000</v>
      </c>
      <c r="T19" s="31">
        <f t="shared" si="19"/>
        <v>1000</v>
      </c>
      <c r="U19" s="31">
        <f t="shared" si="19"/>
        <v>1000</v>
      </c>
      <c r="V19" s="31">
        <f t="shared" si="19"/>
        <v>113</v>
      </c>
      <c r="W19" s="31">
        <f t="shared" si="19"/>
        <v>127</v>
      </c>
      <c r="X19" s="31">
        <f t="shared" si="19"/>
        <v>1000</v>
      </c>
      <c r="Y19" s="31">
        <f t="shared" si="19"/>
        <v>1000</v>
      </c>
      <c r="Z19" s="31">
        <f t="shared" si="19"/>
        <v>1000</v>
      </c>
      <c r="AA19" s="31">
        <f t="shared" si="19"/>
        <v>1000</v>
      </c>
      <c r="AB19" s="31">
        <f t="shared" si="19"/>
        <v>1000</v>
      </c>
      <c r="AC19" s="31">
        <f t="shared" si="19"/>
        <v>1000</v>
      </c>
      <c r="AD19" s="31">
        <f t="shared" si="19"/>
        <v>1000</v>
      </c>
      <c r="AE19" s="31">
        <f t="shared" si="19"/>
        <v>1000</v>
      </c>
      <c r="AF19" s="31">
        <f t="shared" si="19"/>
        <v>1000</v>
      </c>
      <c r="AG19" s="31">
        <f t="shared" si="19"/>
        <v>1000</v>
      </c>
      <c r="AH19" s="31">
        <f t="shared" si="19"/>
        <v>1000</v>
      </c>
      <c r="AI19" s="31">
        <f t="shared" si="19"/>
        <v>1000</v>
      </c>
      <c r="AJ19" s="31">
        <f t="shared" si="19"/>
        <v>1000</v>
      </c>
      <c r="AK19" s="31">
        <f t="shared" si="19"/>
        <v>1000</v>
      </c>
      <c r="AL19" s="31">
        <f t="shared" si="19"/>
        <v>1000</v>
      </c>
      <c r="AM19" s="31">
        <f t="shared" si="19"/>
        <v>1000</v>
      </c>
    </row>
    <row r="20" spans="1:39" x14ac:dyDescent="0.3">
      <c r="A20" t="str">
        <f t="shared" si="13"/>
        <v>PHX  5</v>
      </c>
      <c r="B20">
        <f t="shared" si="5"/>
        <v>17</v>
      </c>
      <c r="C20" s="1">
        <v>469</v>
      </c>
      <c r="D20" s="23" t="s">
        <v>1503</v>
      </c>
      <c r="E20" s="1" t="str">
        <f>+VLOOKUP($C20,MasterData!$B$4:$I$1003,2,"false")</f>
        <v>Claire</v>
      </c>
      <c r="F20" s="1" t="str">
        <f>+VLOOKUP($C20,MasterData!$B$4:$I$1003,3,"false")</f>
        <v>Read</v>
      </c>
      <c r="G20" s="1" t="str">
        <f>+VLOOKUP($C20,MasterData!$B$4:$I$1003,4,"false")</f>
        <v>PHX</v>
      </c>
      <c r="H20" s="1" t="str">
        <f>+VLOOKUP($C20,MasterData!$B$4:$I$1003,5,"false")</f>
        <v>Sen</v>
      </c>
      <c r="I20" s="3" t="str">
        <f>+VLOOKUP($C20,MasterData!$B$4:$I$1003,6,"false")</f>
        <v>W</v>
      </c>
      <c r="J20" s="26" t="str">
        <f t="shared" si="14"/>
        <v>5</v>
      </c>
      <c r="K20" s="1" t="str">
        <f t="shared" si="15"/>
        <v>PHX  5</v>
      </c>
      <c r="M20" s="12" t="s">
        <v>163</v>
      </c>
      <c r="N20" s="32">
        <f>RANK(N19,($N$10:$AM$10,$N$19:$AM$19),1)</f>
        <v>8</v>
      </c>
      <c r="O20" s="32">
        <f>RANK(O19,($N$10:$AM$10,$N$19:$AM$19),1)</f>
        <v>8</v>
      </c>
      <c r="P20" s="32">
        <f>RANK(P19,($N$10:$AM$10,$N$19:$AM$19),1)</f>
        <v>8</v>
      </c>
      <c r="Q20" s="32">
        <f>RANK(Q19,($N$10:$AM$10,$N$19:$AM$19),1)</f>
        <v>8</v>
      </c>
      <c r="R20" s="32">
        <f>RANK(R19,($N$10:$AM$10,$N$19:$AM$19),1)</f>
        <v>8</v>
      </c>
      <c r="S20" s="32">
        <f>RANK(S19,($N$10:$AM$10,$N$19:$AM$19),1)</f>
        <v>8</v>
      </c>
      <c r="T20" s="32">
        <f>RANK(T19,($N$10:$AM$10,$N$19:$AM$19),1)</f>
        <v>8</v>
      </c>
      <c r="U20" s="32">
        <f>RANK(U19,($N$10:$AM$10,$N$19:$AM$19),1)</f>
        <v>8</v>
      </c>
      <c r="V20" s="32">
        <f>RANK(V19,($N$10:$AM$10,$N$19:$AM$19),1)</f>
        <v>5</v>
      </c>
      <c r="W20" s="32">
        <f>RANK(W19,($N$10:$AM$10,$N$19:$AM$19),1)</f>
        <v>6</v>
      </c>
      <c r="X20" s="32">
        <f>RANK(X19,($N$10:$AM$10,$N$19:$AM$19),1)</f>
        <v>8</v>
      </c>
      <c r="Y20" s="32">
        <f>RANK(Y19,($N$10:$AM$10,$N$19:$AM$19),1)</f>
        <v>8</v>
      </c>
      <c r="Z20" s="32">
        <f>RANK(Z19,($N$10:$AM$10,$N$19:$AM$19),1)</f>
        <v>8</v>
      </c>
      <c r="AA20" s="32">
        <f>RANK(AA19,($N$10:$AM$10,$N$19:$AM$19),1)</f>
        <v>8</v>
      </c>
      <c r="AB20" s="32">
        <f>RANK(AB19,($N$10:$AM$10,$N$19:$AM$19),1)</f>
        <v>8</v>
      </c>
      <c r="AC20" s="32">
        <f>RANK(AC19,($N$10:$AM$10,$N$19:$AM$19),1)</f>
        <v>8</v>
      </c>
      <c r="AD20" s="32">
        <f>RANK(AD19,($N$10:$AM$10,$N$19:$AM$19),1)</f>
        <v>8</v>
      </c>
      <c r="AE20" s="32">
        <f>RANK(AE19,($N$10:$AM$10,$N$19:$AM$19),1)</f>
        <v>8</v>
      </c>
      <c r="AF20" s="32">
        <f>RANK(AF19,($N$10:$AM$10,$N$19:$AM$19),1)</f>
        <v>8</v>
      </c>
      <c r="AG20" s="32">
        <f>RANK(AG19,($N$10:$AM$10,$N$19:$AM$19),1)</f>
        <v>8</v>
      </c>
      <c r="AH20" s="32">
        <f>RANK(AH19,($N$10:$AM$10,$N$19:$AM$19),1)</f>
        <v>8</v>
      </c>
      <c r="AI20" s="32">
        <f>RANK(AI19,($N$10:$AM$10,$N$19:$AM$19),1)</f>
        <v>8</v>
      </c>
      <c r="AJ20" s="32">
        <f>RANK(AJ19,($N$10:$AM$10,$N$19:$AM$19),1)</f>
        <v>8</v>
      </c>
      <c r="AK20" s="32">
        <f>RANK(AK19,($N$10:$AM$10,$N$19:$AM$19),1)</f>
        <v>8</v>
      </c>
      <c r="AL20" s="32">
        <f>RANK(AL19,($N$10:$AM$10,$N$19:$AM$19),1)</f>
        <v>8</v>
      </c>
      <c r="AM20" s="32">
        <f>RANK(AM19,($N$10:$AM$10,$N$19:$AM$19),1)</f>
        <v>8</v>
      </c>
    </row>
    <row r="21" spans="1:39" x14ac:dyDescent="0.3">
      <c r="A21" t="str">
        <f t="shared" si="13"/>
        <v>HY  1</v>
      </c>
      <c r="B21">
        <f t="shared" si="5"/>
        <v>18</v>
      </c>
      <c r="C21" s="1">
        <v>470</v>
      </c>
      <c r="D21" s="23" t="s">
        <v>1505</v>
      </c>
      <c r="E21" s="1" t="str">
        <f>+VLOOKUP($C21,MasterData!$B$4:$I$1003,2,"false")</f>
        <v>Sophie</v>
      </c>
      <c r="F21" s="1" t="str">
        <f>+VLOOKUP($C21,MasterData!$B$4:$I$1003,3,"false")</f>
        <v>McGoldrick</v>
      </c>
      <c r="G21" s="1" t="str">
        <f>+VLOOKUP($C21,MasterData!$B$4:$I$1003,4,"false")</f>
        <v>HY</v>
      </c>
      <c r="H21" s="1" t="str">
        <f>+VLOOKUP($C21,MasterData!$B$4:$I$1003,5,"false")</f>
        <v>Sen</v>
      </c>
      <c r="I21" s="3" t="str">
        <f>+VLOOKUP($C21,MasterData!$B$4:$I$1003,6,"false")</f>
        <v>W</v>
      </c>
      <c r="J21" s="26" t="str">
        <f t="shared" si="14"/>
        <v>1</v>
      </c>
      <c r="K21" s="1" t="str">
        <f t="shared" si="15"/>
        <v>HY  1</v>
      </c>
    </row>
    <row r="22" spans="1:39" x14ac:dyDescent="0.3">
      <c r="A22" t="str">
        <f t="shared" si="13"/>
        <v>WDH  1</v>
      </c>
      <c r="B22">
        <f t="shared" si="5"/>
        <v>19</v>
      </c>
      <c r="C22" s="1">
        <v>497</v>
      </c>
      <c r="D22" s="23" t="s">
        <v>1506</v>
      </c>
      <c r="E22" s="1" t="str">
        <f>+VLOOKUP($C22,MasterData!$B$4:$I$1003,2,"false")</f>
        <v>Tracy</v>
      </c>
      <c r="F22" s="1" t="str">
        <f>+VLOOKUP($C22,MasterData!$B$4:$I$1003,3,"false")</f>
        <v>Thomas</v>
      </c>
      <c r="G22" s="1" t="str">
        <f>+VLOOKUP($C22,MasterData!$B$4:$I$1003,4,"false")</f>
        <v>WDH</v>
      </c>
      <c r="H22" s="1" t="str">
        <f>+VLOOKUP($C22,MasterData!$B$4:$I$1003,5,"false")</f>
        <v>Sen</v>
      </c>
      <c r="I22" s="3" t="str">
        <f>+VLOOKUP($C22,MasterData!$B$4:$I$1003,6,"false")</f>
        <v>W</v>
      </c>
      <c r="J22" s="26" t="str">
        <f t="shared" si="14"/>
        <v>1</v>
      </c>
      <c r="K22" s="1" t="str">
        <f t="shared" si="15"/>
        <v>WDH  1</v>
      </c>
      <c r="M22">
        <v>9</v>
      </c>
      <c r="N22" s="30" t="str">
        <f>+IF(ISNA(VLOOKUP(N$3&amp;"  "&amp;$M22,$A$3:$I$110,2,0)),"",VLOOKUP(N$3&amp;"  "&amp;$M22,$A$3:$I$110,2,0))</f>
        <v/>
      </c>
      <c r="O22" s="30" t="str">
        <f t="shared" ref="O22:AM27" si="20">+IF(ISNA(VLOOKUP(O$3&amp;"  "&amp;$M22,$A$3:$I$110,2,0)),"",VLOOKUP(O$3&amp;"  "&amp;$M22,$A$3:$I$110,2,0))</f>
        <v/>
      </c>
      <c r="P22" s="30" t="str">
        <f t="shared" si="20"/>
        <v/>
      </c>
      <c r="Q22" s="30" t="str">
        <f t="shared" si="20"/>
        <v/>
      </c>
      <c r="R22" s="30" t="str">
        <f t="shared" si="20"/>
        <v/>
      </c>
      <c r="S22" s="30" t="str">
        <f t="shared" si="20"/>
        <v/>
      </c>
      <c r="T22" s="30" t="str">
        <f t="shared" si="20"/>
        <v/>
      </c>
      <c r="U22" s="30" t="str">
        <f t="shared" si="20"/>
        <v/>
      </c>
      <c r="V22" s="30" t="str">
        <f t="shared" si="20"/>
        <v/>
      </c>
      <c r="W22" s="30" t="str">
        <f t="shared" si="20"/>
        <v/>
      </c>
      <c r="X22" s="30" t="str">
        <f t="shared" si="20"/>
        <v/>
      </c>
      <c r="Y22" s="30" t="str">
        <f t="shared" si="20"/>
        <v/>
      </c>
      <c r="Z22" s="30" t="str">
        <f t="shared" si="20"/>
        <v/>
      </c>
      <c r="AA22" s="30" t="str">
        <f t="shared" si="20"/>
        <v/>
      </c>
      <c r="AB22" s="30" t="str">
        <f t="shared" si="20"/>
        <v/>
      </c>
      <c r="AC22" s="30" t="str">
        <f t="shared" si="20"/>
        <v/>
      </c>
      <c r="AD22" s="30" t="str">
        <f t="shared" si="20"/>
        <v/>
      </c>
      <c r="AE22" s="30" t="str">
        <f t="shared" si="20"/>
        <v/>
      </c>
      <c r="AF22" s="30" t="str">
        <f t="shared" si="20"/>
        <v/>
      </c>
      <c r="AG22" s="30" t="str">
        <f t="shared" si="20"/>
        <v/>
      </c>
      <c r="AH22" s="30" t="str">
        <f t="shared" si="20"/>
        <v/>
      </c>
      <c r="AI22" s="30" t="str">
        <f t="shared" si="20"/>
        <v/>
      </c>
      <c r="AJ22" s="30" t="str">
        <f t="shared" si="20"/>
        <v/>
      </c>
      <c r="AK22" s="30" t="str">
        <f t="shared" si="20"/>
        <v/>
      </c>
      <c r="AL22" s="30" t="str">
        <f t="shared" si="20"/>
        <v/>
      </c>
      <c r="AM22" s="30" t="str">
        <f t="shared" si="20"/>
        <v/>
      </c>
    </row>
    <row r="23" spans="1:39" x14ac:dyDescent="0.3">
      <c r="A23" t="str">
        <f t="shared" si="13"/>
        <v>EBR  3</v>
      </c>
      <c r="B23">
        <f t="shared" si="5"/>
        <v>20</v>
      </c>
      <c r="C23" s="1">
        <v>453</v>
      </c>
      <c r="D23" s="23" t="s">
        <v>1507</v>
      </c>
      <c r="E23" s="1" t="str">
        <f>+VLOOKUP($C23,MasterData!$B$4:$I$1003,2,"false")</f>
        <v>Liz</v>
      </c>
      <c r="F23" s="1" t="str">
        <f>+VLOOKUP($C23,MasterData!$B$4:$I$1003,3,"false")</f>
        <v>Lumber</v>
      </c>
      <c r="G23" s="1" t="str">
        <f>+VLOOKUP($C23,MasterData!$B$4:$I$1003,4,"false")</f>
        <v>EBR</v>
      </c>
      <c r="H23" s="1" t="str">
        <f>+VLOOKUP($C23,MasterData!$B$4:$I$1003,5,"false")</f>
        <v>Sen</v>
      </c>
      <c r="I23" s="3" t="str">
        <f>+VLOOKUP($C23,MasterData!$B$4:$I$1003,6,"false")</f>
        <v>W</v>
      </c>
      <c r="J23" s="26" t="str">
        <f t="shared" si="14"/>
        <v>3</v>
      </c>
      <c r="K23" s="1" t="str">
        <f t="shared" si="15"/>
        <v>EBR  3</v>
      </c>
      <c r="M23">
        <v>10</v>
      </c>
      <c r="N23" s="30" t="str">
        <f t="shared" ref="N23:AC27" si="21">+IF(ISNA(VLOOKUP(N$3&amp;"  "&amp;$M23,$A$3:$I$110,2,0)),"",VLOOKUP(N$3&amp;"  "&amp;$M23,$A$3:$I$110,2,0))</f>
        <v/>
      </c>
      <c r="O23" s="30" t="str">
        <f t="shared" si="21"/>
        <v/>
      </c>
      <c r="P23" s="30" t="str">
        <f t="shared" si="21"/>
        <v/>
      </c>
      <c r="Q23" s="30" t="str">
        <f t="shared" si="21"/>
        <v/>
      </c>
      <c r="R23" s="30" t="str">
        <f t="shared" si="21"/>
        <v/>
      </c>
      <c r="S23" s="30" t="str">
        <f t="shared" si="21"/>
        <v/>
      </c>
      <c r="T23" s="30" t="str">
        <f t="shared" si="21"/>
        <v/>
      </c>
      <c r="U23" s="30" t="str">
        <f t="shared" si="21"/>
        <v/>
      </c>
      <c r="V23" s="30" t="str">
        <f t="shared" si="21"/>
        <v/>
      </c>
      <c r="W23" s="30" t="str">
        <f t="shared" si="21"/>
        <v/>
      </c>
      <c r="X23" s="30" t="str">
        <f t="shared" si="21"/>
        <v/>
      </c>
      <c r="Y23" s="30" t="str">
        <f t="shared" si="21"/>
        <v/>
      </c>
      <c r="Z23" s="30" t="str">
        <f t="shared" si="21"/>
        <v/>
      </c>
      <c r="AA23" s="30" t="str">
        <f t="shared" si="21"/>
        <v/>
      </c>
      <c r="AB23" s="30" t="str">
        <f t="shared" si="21"/>
        <v/>
      </c>
      <c r="AC23" s="30" t="str">
        <f t="shared" si="21"/>
        <v/>
      </c>
      <c r="AD23" s="30" t="str">
        <f t="shared" si="20"/>
        <v/>
      </c>
      <c r="AE23" s="30" t="str">
        <f t="shared" si="20"/>
        <v/>
      </c>
      <c r="AF23" s="30" t="str">
        <f t="shared" si="20"/>
        <v/>
      </c>
      <c r="AG23" s="30" t="str">
        <f t="shared" si="20"/>
        <v/>
      </c>
      <c r="AH23" s="30" t="str">
        <f t="shared" si="20"/>
        <v/>
      </c>
      <c r="AI23" s="30" t="str">
        <f t="shared" si="20"/>
        <v/>
      </c>
      <c r="AJ23" s="30" t="str">
        <f t="shared" si="20"/>
        <v/>
      </c>
      <c r="AK23" s="30" t="str">
        <f t="shared" si="20"/>
        <v/>
      </c>
      <c r="AL23" s="30" t="str">
        <f t="shared" si="20"/>
        <v/>
      </c>
      <c r="AM23" s="30" t="str">
        <f t="shared" si="20"/>
        <v/>
      </c>
    </row>
    <row r="24" spans="1:39" x14ac:dyDescent="0.3">
      <c r="A24" t="str">
        <f t="shared" si="13"/>
        <v>PHX  6</v>
      </c>
      <c r="B24">
        <f t="shared" si="5"/>
        <v>21</v>
      </c>
      <c r="C24" s="1">
        <v>450</v>
      </c>
      <c r="D24" s="23" t="s">
        <v>1510</v>
      </c>
      <c r="E24" s="1" t="str">
        <f>+VLOOKUP($C24,MasterData!$B$4:$I$1003,2,"false")</f>
        <v>Sara</v>
      </c>
      <c r="F24" s="1" t="str">
        <f>+VLOOKUP($C24,MasterData!$B$4:$I$1003,3,"false")</f>
        <v>Burns</v>
      </c>
      <c r="G24" s="1" t="str">
        <f>+VLOOKUP($C24,MasterData!$B$4:$I$1003,4,"false")</f>
        <v>PHX</v>
      </c>
      <c r="H24" s="1" t="str">
        <f>+VLOOKUP($C24,MasterData!$B$4:$I$1003,5,"false")</f>
        <v>Sen</v>
      </c>
      <c r="I24" s="3" t="str">
        <f>+VLOOKUP($C24,MasterData!$B$4:$I$1003,6,"false")</f>
        <v>W</v>
      </c>
      <c r="J24" s="26" t="str">
        <f t="shared" si="14"/>
        <v>6</v>
      </c>
      <c r="K24" s="1" t="str">
        <f t="shared" si="15"/>
        <v>PHX  6</v>
      </c>
      <c r="M24">
        <v>11</v>
      </c>
      <c r="N24" s="30" t="str">
        <f t="shared" si="21"/>
        <v/>
      </c>
      <c r="O24" s="30" t="str">
        <f t="shared" si="20"/>
        <v/>
      </c>
      <c r="P24" s="30" t="str">
        <f t="shared" si="20"/>
        <v/>
      </c>
      <c r="Q24" s="30" t="str">
        <f t="shared" si="20"/>
        <v/>
      </c>
      <c r="R24" s="30" t="str">
        <f t="shared" si="20"/>
        <v/>
      </c>
      <c r="S24" s="30" t="str">
        <f t="shared" si="20"/>
        <v/>
      </c>
      <c r="T24" s="30" t="str">
        <f t="shared" si="20"/>
        <v/>
      </c>
      <c r="U24" s="30" t="str">
        <f t="shared" si="20"/>
        <v/>
      </c>
      <c r="V24" s="30" t="str">
        <f t="shared" si="20"/>
        <v/>
      </c>
      <c r="W24" s="30" t="str">
        <f t="shared" si="20"/>
        <v/>
      </c>
      <c r="X24" s="30" t="str">
        <f t="shared" si="20"/>
        <v/>
      </c>
      <c r="Y24" s="30" t="str">
        <f t="shared" si="20"/>
        <v/>
      </c>
      <c r="Z24" s="30" t="str">
        <f t="shared" si="20"/>
        <v/>
      </c>
      <c r="AA24" s="30" t="str">
        <f t="shared" si="20"/>
        <v/>
      </c>
      <c r="AB24" s="30" t="str">
        <f t="shared" si="20"/>
        <v/>
      </c>
      <c r="AC24" s="30" t="str">
        <f t="shared" si="20"/>
        <v/>
      </c>
      <c r="AD24" s="30" t="str">
        <f t="shared" si="20"/>
        <v/>
      </c>
      <c r="AE24" s="30" t="str">
        <f t="shared" si="20"/>
        <v/>
      </c>
      <c r="AF24" s="30" t="str">
        <f t="shared" si="20"/>
        <v/>
      </c>
      <c r="AG24" s="30" t="str">
        <f t="shared" si="20"/>
        <v/>
      </c>
      <c r="AH24" s="30" t="str">
        <f t="shared" si="20"/>
        <v/>
      </c>
      <c r="AI24" s="30" t="str">
        <f t="shared" si="20"/>
        <v/>
      </c>
      <c r="AJ24" s="30" t="str">
        <f t="shared" si="20"/>
        <v/>
      </c>
      <c r="AK24" s="30" t="str">
        <f t="shared" si="20"/>
        <v/>
      </c>
      <c r="AL24" s="30" t="str">
        <f t="shared" si="20"/>
        <v/>
      </c>
      <c r="AM24" s="30" t="str">
        <f t="shared" si="20"/>
        <v/>
      </c>
    </row>
    <row r="25" spans="1:39" x14ac:dyDescent="0.3">
      <c r="A25" t="str">
        <f t="shared" si="13"/>
        <v>HY  2</v>
      </c>
      <c r="B25">
        <f t="shared" si="5"/>
        <v>22</v>
      </c>
      <c r="C25" s="1">
        <v>474</v>
      </c>
      <c r="D25" s="23" t="s">
        <v>1511</v>
      </c>
      <c r="E25" s="1" t="str">
        <f>+VLOOKUP($C25,MasterData!$B$4:$I$1003,2,"false")</f>
        <v>Emma</v>
      </c>
      <c r="F25" s="1" t="str">
        <f>+VLOOKUP($C25,MasterData!$B$4:$I$1003,3,"false")</f>
        <v>Welch</v>
      </c>
      <c r="G25" s="1" t="str">
        <f>+VLOOKUP($C25,MasterData!$B$4:$I$1003,4,"false")</f>
        <v>HY</v>
      </c>
      <c r="H25" s="1" t="str">
        <f>+VLOOKUP($C25,MasterData!$B$4:$I$1003,5,"false")</f>
        <v>Sen</v>
      </c>
      <c r="I25" s="3" t="str">
        <f>+VLOOKUP($C25,MasterData!$B$4:$I$1003,6,"false")</f>
        <v>W</v>
      </c>
      <c r="J25" s="26" t="str">
        <f t="shared" si="14"/>
        <v>2</v>
      </c>
      <c r="K25" s="1" t="str">
        <f t="shared" si="15"/>
        <v>HY  2</v>
      </c>
      <c r="M25">
        <v>12</v>
      </c>
      <c r="N25" s="30" t="str">
        <f t="shared" si="21"/>
        <v/>
      </c>
      <c r="O25" s="30" t="str">
        <f t="shared" si="20"/>
        <v/>
      </c>
      <c r="P25" s="30" t="str">
        <f t="shared" si="20"/>
        <v/>
      </c>
      <c r="Q25" s="30" t="str">
        <f t="shared" si="20"/>
        <v/>
      </c>
      <c r="R25" s="30" t="str">
        <f t="shared" si="20"/>
        <v/>
      </c>
      <c r="S25" s="30" t="str">
        <f t="shared" si="20"/>
        <v/>
      </c>
      <c r="T25" s="30" t="str">
        <f t="shared" si="20"/>
        <v/>
      </c>
      <c r="U25" s="30" t="str">
        <f t="shared" si="20"/>
        <v/>
      </c>
      <c r="V25" s="30" t="str">
        <f t="shared" si="20"/>
        <v/>
      </c>
      <c r="W25" s="30" t="str">
        <f t="shared" si="20"/>
        <v/>
      </c>
      <c r="X25" s="30" t="str">
        <f t="shared" si="20"/>
        <v/>
      </c>
      <c r="Y25" s="30" t="str">
        <f t="shared" si="20"/>
        <v/>
      </c>
      <c r="Z25" s="30" t="str">
        <f t="shared" si="20"/>
        <v/>
      </c>
      <c r="AA25" s="30" t="str">
        <f t="shared" si="20"/>
        <v/>
      </c>
      <c r="AB25" s="30" t="str">
        <f t="shared" si="20"/>
        <v/>
      </c>
      <c r="AC25" s="30" t="str">
        <f t="shared" si="20"/>
        <v/>
      </c>
      <c r="AD25" s="30" t="str">
        <f t="shared" si="20"/>
        <v/>
      </c>
      <c r="AE25" s="30" t="str">
        <f t="shared" si="20"/>
        <v/>
      </c>
      <c r="AF25" s="30" t="str">
        <f t="shared" si="20"/>
        <v/>
      </c>
      <c r="AG25" s="30" t="str">
        <f t="shared" si="20"/>
        <v/>
      </c>
      <c r="AH25" s="30" t="str">
        <f t="shared" si="20"/>
        <v/>
      </c>
      <c r="AI25" s="30" t="str">
        <f t="shared" si="20"/>
        <v/>
      </c>
      <c r="AJ25" s="30" t="str">
        <f t="shared" si="20"/>
        <v/>
      </c>
      <c r="AK25" s="30" t="str">
        <f t="shared" si="20"/>
        <v/>
      </c>
      <c r="AL25" s="30" t="str">
        <f t="shared" si="20"/>
        <v/>
      </c>
      <c r="AM25" s="30" t="str">
        <f t="shared" si="20"/>
        <v/>
      </c>
    </row>
    <row r="26" spans="1:39" x14ac:dyDescent="0.3">
      <c r="A26" t="str">
        <f t="shared" si="13"/>
        <v>WDH  2</v>
      </c>
      <c r="B26">
        <f t="shared" si="5"/>
        <v>23</v>
      </c>
      <c r="C26" s="1">
        <v>459</v>
      </c>
      <c r="D26" s="23" t="s">
        <v>1320</v>
      </c>
      <c r="E26" s="1" t="str">
        <f>+VLOOKUP($C26,MasterData!$B$4:$I$1003,2,"false")</f>
        <v>Pippa</v>
      </c>
      <c r="F26" s="1" t="str">
        <f>+VLOOKUP($C26,MasterData!$B$4:$I$1003,3,"false")</f>
        <v>Sutcliffe</v>
      </c>
      <c r="G26" s="1" t="str">
        <f>+VLOOKUP($C26,MasterData!$B$4:$I$1003,4,"false")</f>
        <v>WDH</v>
      </c>
      <c r="H26" s="1" t="str">
        <f>+VLOOKUP($C26,MasterData!$B$4:$I$1003,5,"false")</f>
        <v>Sen</v>
      </c>
      <c r="I26" s="3" t="str">
        <f>+VLOOKUP($C26,MasterData!$B$4:$I$1003,6,"false")</f>
        <v>W</v>
      </c>
      <c r="J26" s="26" t="str">
        <f t="shared" si="14"/>
        <v>2</v>
      </c>
      <c r="K26" s="1" t="str">
        <f t="shared" si="15"/>
        <v>WDH  2</v>
      </c>
      <c r="N26" s="30" t="str">
        <f t="shared" si="21"/>
        <v/>
      </c>
      <c r="O26" s="30" t="str">
        <f t="shared" si="20"/>
        <v/>
      </c>
      <c r="P26" s="30" t="str">
        <f t="shared" si="20"/>
        <v/>
      </c>
      <c r="Q26" s="30" t="str">
        <f t="shared" si="20"/>
        <v/>
      </c>
      <c r="R26" s="30" t="str">
        <f t="shared" si="20"/>
        <v/>
      </c>
      <c r="S26" s="30" t="str">
        <f t="shared" si="20"/>
        <v/>
      </c>
      <c r="T26" s="30" t="str">
        <f t="shared" si="20"/>
        <v/>
      </c>
      <c r="U26" s="30" t="str">
        <f t="shared" si="20"/>
        <v/>
      </c>
      <c r="V26" s="30" t="str">
        <f t="shared" si="20"/>
        <v/>
      </c>
      <c r="W26" s="30" t="str">
        <f t="shared" si="20"/>
        <v/>
      </c>
      <c r="X26" s="30" t="str">
        <f t="shared" si="20"/>
        <v/>
      </c>
      <c r="Y26" s="30" t="str">
        <f t="shared" si="20"/>
        <v/>
      </c>
      <c r="Z26" s="30" t="str">
        <f t="shared" si="20"/>
        <v/>
      </c>
      <c r="AA26" s="30" t="str">
        <f t="shared" si="20"/>
        <v/>
      </c>
      <c r="AB26" s="30" t="str">
        <f t="shared" si="20"/>
        <v/>
      </c>
      <c r="AC26" s="30" t="str">
        <f t="shared" si="20"/>
        <v/>
      </c>
      <c r="AD26" s="30" t="str">
        <f t="shared" si="20"/>
        <v/>
      </c>
      <c r="AE26" s="30" t="str">
        <f t="shared" si="20"/>
        <v/>
      </c>
      <c r="AF26" s="30" t="str">
        <f t="shared" si="20"/>
        <v/>
      </c>
      <c r="AG26" s="30" t="str">
        <f t="shared" si="20"/>
        <v/>
      </c>
      <c r="AH26" s="30" t="str">
        <f t="shared" si="20"/>
        <v/>
      </c>
      <c r="AI26" s="30" t="str">
        <f t="shared" si="20"/>
        <v/>
      </c>
      <c r="AJ26" s="30" t="str">
        <f t="shared" si="20"/>
        <v/>
      </c>
      <c r="AK26" s="30" t="str">
        <f t="shared" si="20"/>
        <v/>
      </c>
      <c r="AL26" s="30" t="str">
        <f t="shared" si="20"/>
        <v/>
      </c>
      <c r="AM26" s="30" t="str">
        <f t="shared" si="20"/>
        <v/>
      </c>
    </row>
    <row r="27" spans="1:39" x14ac:dyDescent="0.3">
      <c r="A27" t="str">
        <f t="shared" si="13"/>
        <v>CSS  1</v>
      </c>
      <c r="B27">
        <f t="shared" si="5"/>
        <v>24</v>
      </c>
      <c r="C27" s="1">
        <v>485</v>
      </c>
      <c r="D27" s="23" t="s">
        <v>1332</v>
      </c>
      <c r="E27" s="1" t="str">
        <f>+VLOOKUP($C27,MasterData!$B$4:$I$1003,2,"false")</f>
        <v>Michele</v>
      </c>
      <c r="F27" s="1" t="str">
        <f>+VLOOKUP($C27,MasterData!$B$4:$I$1003,3,"false")</f>
        <v>Nixon</v>
      </c>
      <c r="G27" s="1" t="str">
        <f>+VLOOKUP($C27,MasterData!$B$4:$I$1003,4,"false")</f>
        <v>CSS</v>
      </c>
      <c r="H27" s="1" t="str">
        <f>+VLOOKUP($C27,MasterData!$B$4:$I$1003,5,"false")</f>
        <v>Sen</v>
      </c>
      <c r="I27" s="3" t="str">
        <f>+VLOOKUP($C27,MasterData!$B$4:$I$1003,6,"false")</f>
        <v>W</v>
      </c>
      <c r="J27" s="26" t="str">
        <f t="shared" si="14"/>
        <v>1</v>
      </c>
      <c r="K27" s="1" t="str">
        <f t="shared" si="15"/>
        <v>CSS  1</v>
      </c>
      <c r="N27" s="30" t="str">
        <f t="shared" si="21"/>
        <v/>
      </c>
      <c r="O27" s="30" t="str">
        <f t="shared" si="20"/>
        <v/>
      </c>
      <c r="P27" s="30" t="str">
        <f t="shared" si="20"/>
        <v/>
      </c>
      <c r="Q27" s="30" t="str">
        <f t="shared" si="20"/>
        <v/>
      </c>
      <c r="R27" s="30" t="str">
        <f t="shared" si="20"/>
        <v/>
      </c>
      <c r="S27" s="30" t="str">
        <f t="shared" si="20"/>
        <v/>
      </c>
      <c r="T27" s="30" t="str">
        <f t="shared" si="20"/>
        <v/>
      </c>
      <c r="U27" s="30" t="str">
        <f t="shared" si="20"/>
        <v/>
      </c>
      <c r="V27" s="30" t="str">
        <f t="shared" si="20"/>
        <v/>
      </c>
      <c r="W27" s="30" t="str">
        <f t="shared" si="20"/>
        <v/>
      </c>
      <c r="X27" s="30" t="str">
        <f t="shared" si="20"/>
        <v/>
      </c>
      <c r="Y27" s="30" t="str">
        <f t="shared" si="20"/>
        <v/>
      </c>
      <c r="Z27" s="30" t="str">
        <f t="shared" si="20"/>
        <v/>
      </c>
      <c r="AA27" s="30" t="str">
        <f t="shared" si="20"/>
        <v/>
      </c>
      <c r="AB27" s="30" t="str">
        <f t="shared" si="20"/>
        <v/>
      </c>
      <c r="AC27" s="30" t="str">
        <f t="shared" si="20"/>
        <v/>
      </c>
      <c r="AD27" s="30" t="str">
        <f t="shared" si="20"/>
        <v/>
      </c>
      <c r="AE27" s="30" t="str">
        <f t="shared" si="20"/>
        <v/>
      </c>
      <c r="AF27" s="30" t="str">
        <f t="shared" si="20"/>
        <v/>
      </c>
      <c r="AG27" s="30" t="str">
        <f t="shared" si="20"/>
        <v/>
      </c>
      <c r="AH27" s="30" t="str">
        <f t="shared" si="20"/>
        <v/>
      </c>
      <c r="AI27" s="30" t="str">
        <f t="shared" si="20"/>
        <v/>
      </c>
      <c r="AJ27" s="30" t="str">
        <f t="shared" si="20"/>
        <v/>
      </c>
      <c r="AK27" s="30" t="str">
        <f t="shared" si="20"/>
        <v/>
      </c>
      <c r="AL27" s="30" t="str">
        <f t="shared" si="20"/>
        <v/>
      </c>
      <c r="AM27" s="30" t="str">
        <f t="shared" si="20"/>
        <v/>
      </c>
    </row>
    <row r="28" spans="1:39" x14ac:dyDescent="0.3">
      <c r="A28" t="str">
        <f t="shared" si="13"/>
        <v>HY  3</v>
      </c>
      <c r="B28">
        <f t="shared" si="5"/>
        <v>25</v>
      </c>
      <c r="C28" s="1">
        <v>471</v>
      </c>
      <c r="D28" s="23" t="s">
        <v>1512</v>
      </c>
      <c r="E28" s="1" t="str">
        <f>+VLOOKUP($C28,MasterData!$B$4:$I$1003,2,"false")</f>
        <v>Rebecca</v>
      </c>
      <c r="F28" s="1" t="str">
        <f>+VLOOKUP($C28,MasterData!$B$4:$I$1003,3,"false")</f>
        <v>Mabon</v>
      </c>
      <c r="G28" s="1" t="str">
        <f>+VLOOKUP($C28,MasterData!$B$4:$I$1003,4,"false")</f>
        <v>HY</v>
      </c>
      <c r="H28" s="1" t="str">
        <f>+VLOOKUP($C28,MasterData!$B$4:$I$1003,5,"false")</f>
        <v>Sen</v>
      </c>
      <c r="I28" s="3" t="str">
        <f>+VLOOKUP($C28,MasterData!$B$4:$I$1003,6,"false")</f>
        <v>W</v>
      </c>
      <c r="J28" s="26" t="str">
        <f t="shared" si="14"/>
        <v>3</v>
      </c>
      <c r="K28" s="1" t="str">
        <f t="shared" si="15"/>
        <v>HY  3</v>
      </c>
      <c r="M28" s="12" t="s">
        <v>378</v>
      </c>
      <c r="N28" s="31">
        <f>IF(N24="",1000,SUM(N22:N24))</f>
        <v>1000</v>
      </c>
      <c r="O28" s="31">
        <f t="shared" ref="O28:AM28" si="22">IF(O24="",1000,SUM(O22:O24))</f>
        <v>1000</v>
      </c>
      <c r="P28" s="31">
        <f t="shared" si="22"/>
        <v>1000</v>
      </c>
      <c r="Q28" s="31">
        <f t="shared" si="22"/>
        <v>1000</v>
      </c>
      <c r="R28" s="31">
        <f t="shared" si="22"/>
        <v>1000</v>
      </c>
      <c r="S28" s="31">
        <f t="shared" si="22"/>
        <v>1000</v>
      </c>
      <c r="T28" s="31">
        <f t="shared" si="22"/>
        <v>1000</v>
      </c>
      <c r="U28" s="31">
        <f t="shared" si="22"/>
        <v>1000</v>
      </c>
      <c r="V28" s="31">
        <f t="shared" si="22"/>
        <v>1000</v>
      </c>
      <c r="W28" s="31">
        <f t="shared" si="22"/>
        <v>1000</v>
      </c>
      <c r="X28" s="31">
        <f t="shared" si="22"/>
        <v>1000</v>
      </c>
      <c r="Y28" s="31">
        <f t="shared" si="22"/>
        <v>1000</v>
      </c>
      <c r="Z28" s="31">
        <f t="shared" si="22"/>
        <v>1000</v>
      </c>
      <c r="AA28" s="31">
        <f t="shared" si="22"/>
        <v>1000</v>
      </c>
      <c r="AB28" s="31">
        <f t="shared" si="22"/>
        <v>1000</v>
      </c>
      <c r="AC28" s="31">
        <f t="shared" si="22"/>
        <v>1000</v>
      </c>
      <c r="AD28" s="31">
        <f t="shared" si="22"/>
        <v>1000</v>
      </c>
      <c r="AE28" s="31">
        <f t="shared" si="22"/>
        <v>1000</v>
      </c>
      <c r="AF28" s="31">
        <f t="shared" si="22"/>
        <v>1000</v>
      </c>
      <c r="AG28" s="31">
        <f t="shared" si="22"/>
        <v>1000</v>
      </c>
      <c r="AH28" s="31">
        <f t="shared" si="22"/>
        <v>1000</v>
      </c>
      <c r="AI28" s="31">
        <f t="shared" si="22"/>
        <v>1000</v>
      </c>
      <c r="AJ28" s="31">
        <f t="shared" si="22"/>
        <v>1000</v>
      </c>
      <c r="AK28" s="31">
        <f t="shared" si="22"/>
        <v>1000</v>
      </c>
      <c r="AL28" s="31">
        <f t="shared" si="22"/>
        <v>1000</v>
      </c>
      <c r="AM28" s="31">
        <f t="shared" si="22"/>
        <v>1000</v>
      </c>
    </row>
    <row r="29" spans="1:39" x14ac:dyDescent="0.3">
      <c r="A29" t="str">
        <f t="shared" si="13"/>
        <v>CHI  5</v>
      </c>
      <c r="B29">
        <f t="shared" si="5"/>
        <v>26</v>
      </c>
      <c r="C29" s="1">
        <v>491</v>
      </c>
      <c r="D29" s="23" t="s">
        <v>1334</v>
      </c>
      <c r="E29" s="1" t="str">
        <f>+VLOOKUP($C29,MasterData!$B$4:$I$1003,2,"false")</f>
        <v>Helen</v>
      </c>
      <c r="F29" s="1" t="str">
        <f>+VLOOKUP($C29,MasterData!$B$4:$I$1003,3,"false")</f>
        <v>Dean</v>
      </c>
      <c r="G29" s="1" t="str">
        <f>+VLOOKUP($C29,MasterData!$B$4:$I$1003,4,"false")</f>
        <v>CHI</v>
      </c>
      <c r="H29" s="1" t="str">
        <f>+VLOOKUP($C29,MasterData!$B$4:$I$1003,5,"false")</f>
        <v>Sen</v>
      </c>
      <c r="I29" s="3" t="str">
        <f>+VLOOKUP($C29,MasterData!$B$4:$I$1003,6,"false")</f>
        <v>W</v>
      </c>
      <c r="J29" s="26" t="str">
        <f t="shared" si="14"/>
        <v>5</v>
      </c>
      <c r="K29" s="1" t="str">
        <f t="shared" si="15"/>
        <v>CHI  5</v>
      </c>
      <c r="M29" s="12" t="s">
        <v>163</v>
      </c>
      <c r="N29" s="32">
        <f>RANK(N28,($N$10:$AM$10,$N$19:$AM$19,$N$28:$AM$28, $N$37:$AM$37),1)</f>
        <v>8</v>
      </c>
      <c r="O29" s="32">
        <f>RANK(O28,($N$10:$AM$10,$N$19:$AM$19,$N$28:$AM$28, $N$37:$AM$37),1)</f>
        <v>8</v>
      </c>
      <c r="P29" s="32">
        <f>RANK(P28,($N$10:$AM$10,$N$19:$AM$19,$N$28:$AM$28, $N$37:$AM$37),1)</f>
        <v>8</v>
      </c>
      <c r="Q29" s="32">
        <f>RANK(Q28,($N$10:$AM$10,$N$19:$AM$19,$N$28:$AM$28, $N$37:$AM$37),1)</f>
        <v>8</v>
      </c>
      <c r="R29" s="32">
        <f>RANK(R28,($N$10:$AM$10,$N$19:$AM$19,$N$28:$AM$28, $N$37:$AM$37),1)</f>
        <v>8</v>
      </c>
      <c r="S29" s="32">
        <f>RANK(S28,($N$10:$AM$10,$N$19:$AM$19,$N$28:$AM$28, $N$37:$AM$37),1)</f>
        <v>8</v>
      </c>
      <c r="T29" s="32">
        <f>RANK(T28,($N$10:$AM$10,$N$19:$AM$19,$N$28:$AM$28, $N$37:$AM$37),1)</f>
        <v>8</v>
      </c>
      <c r="U29" s="32">
        <f>RANK(U28,($N$10:$AM$10,$N$19:$AM$19,$N$28:$AM$28, $N$37:$AM$37),1)</f>
        <v>8</v>
      </c>
      <c r="V29" s="32">
        <f>RANK(V28,($N$10:$AM$10,$N$19:$AM$19,$N$28:$AM$28, $N$37:$AM$37),1)</f>
        <v>8</v>
      </c>
      <c r="W29" s="32">
        <f>RANK(W28,($N$10:$AM$10,$N$19:$AM$19,$N$28:$AM$28, $N$37:$AM$37),1)</f>
        <v>8</v>
      </c>
      <c r="X29" s="32">
        <f>RANK(X28,($N$10:$AM$10,$N$19:$AM$19,$N$28:$AM$28, $N$37:$AM$37),1)</f>
        <v>8</v>
      </c>
      <c r="Y29" s="32">
        <f>RANK(Y28,($N$10:$AM$10,$N$19:$AM$19,$N$28:$AM$28, $N$37:$AM$37),1)</f>
        <v>8</v>
      </c>
      <c r="Z29" s="32">
        <f>RANK(Z28,($N$10:$AM$10,$N$19:$AM$19,$N$28:$AM$28, $N$37:$AM$37),1)</f>
        <v>8</v>
      </c>
      <c r="AA29" s="32">
        <f>RANK(AA28,($N$10:$AM$10,$N$19:$AM$19,$N$28:$AM$28, $N$37:$AM$37),1)</f>
        <v>8</v>
      </c>
      <c r="AB29" s="32">
        <f>RANK(AB28,($N$10:$AM$10,$N$19:$AM$19,$N$28:$AM$28, $N$37:$AM$37),1)</f>
        <v>8</v>
      </c>
      <c r="AC29" s="32">
        <f>RANK(AC28,($N$10:$AM$10,$N$19:$AM$19,$N$28:$AM$28, $N$37:$AM$37),1)</f>
        <v>8</v>
      </c>
      <c r="AD29" s="32">
        <f>RANK(AD28,($N$10:$AM$10,$N$19:$AM$19,$N$28:$AM$28, $N$37:$AM$37),1)</f>
        <v>8</v>
      </c>
      <c r="AE29" s="32">
        <f>RANK(AE28,($N$10:$AM$10,$N$19:$AM$19,$N$28:$AM$28, $N$37:$AM$37),1)</f>
        <v>8</v>
      </c>
      <c r="AF29" s="32">
        <f>RANK(AF28,($N$10:$AM$10,$N$19:$AM$19,$N$28:$AM$28, $N$37:$AM$37),1)</f>
        <v>8</v>
      </c>
      <c r="AG29" s="32">
        <f>RANK(AG28,($N$10:$AM$10,$N$19:$AM$19,$N$28:$AM$28, $N$37:$AM$37),1)</f>
        <v>8</v>
      </c>
      <c r="AH29" s="32">
        <f>RANK(AH28,($N$10:$AM$10,$N$19:$AM$19,$N$28:$AM$28, $N$37:$AM$37),1)</f>
        <v>8</v>
      </c>
      <c r="AI29" s="32">
        <f>RANK(AI28,($N$10:$AM$10,$N$19:$AM$19,$N$28:$AM$28, $N$37:$AM$37),1)</f>
        <v>8</v>
      </c>
      <c r="AJ29" s="32">
        <f>RANK(AJ28,($N$10:$AM$10,$N$19:$AM$19,$N$28:$AM$28, $N$37:$AM$37),1)</f>
        <v>8</v>
      </c>
      <c r="AK29" s="32">
        <f>RANK(AK28,($N$10:$AM$10,$N$19:$AM$19,$N$28:$AM$28, $N$37:$AM$37),1)</f>
        <v>8</v>
      </c>
      <c r="AL29" s="32">
        <f>RANK(AL28,($N$10:$AM$10,$N$19:$AM$19,$N$28:$AM$28, $N$37:$AM$37),1)</f>
        <v>8</v>
      </c>
      <c r="AM29" s="32">
        <f>RANK(AM28,($N$10:$AM$10,$N$19:$AM$19,$N$28:$AM$28, $N$37:$AM$37),1)</f>
        <v>8</v>
      </c>
    </row>
    <row r="30" spans="1:39" x14ac:dyDescent="0.3">
      <c r="A30" t="str">
        <f t="shared" si="13"/>
        <v>CHI  6</v>
      </c>
      <c r="B30">
        <f t="shared" si="5"/>
        <v>27</v>
      </c>
      <c r="C30" s="1">
        <v>488</v>
      </c>
      <c r="D30" s="23" t="s">
        <v>1513</v>
      </c>
      <c r="E30" s="1" t="str">
        <f>+VLOOKUP($C30,MasterData!$B$4:$I$1003,2,"false")</f>
        <v>Nadia</v>
      </c>
      <c r="F30" s="1" t="str">
        <f>+VLOOKUP($C30,MasterData!$B$4:$I$1003,3,"false")</f>
        <v>Anderson</v>
      </c>
      <c r="G30" s="1" t="str">
        <f>+VLOOKUP($C30,MasterData!$B$4:$I$1003,4,"false")</f>
        <v>CHI</v>
      </c>
      <c r="H30" s="1" t="str">
        <f>+VLOOKUP($C30,MasterData!$B$4:$I$1003,5,"false")</f>
        <v>Sen</v>
      </c>
      <c r="I30" s="3" t="str">
        <f>+VLOOKUP($C30,MasterData!$B$4:$I$1003,6,"false")</f>
        <v>W</v>
      </c>
      <c r="J30" s="26" t="str">
        <f t="shared" si="14"/>
        <v>6</v>
      </c>
      <c r="K30" s="1" t="str">
        <f t="shared" si="15"/>
        <v>CHI  6</v>
      </c>
    </row>
    <row r="31" spans="1:39" x14ac:dyDescent="0.3">
      <c r="A31" t="str">
        <f t="shared" si="13"/>
        <v>WDH  3</v>
      </c>
      <c r="B31">
        <f t="shared" si="5"/>
        <v>28</v>
      </c>
      <c r="C31" s="1">
        <v>484</v>
      </c>
      <c r="D31" s="23" t="s">
        <v>1514</v>
      </c>
      <c r="E31" s="1" t="str">
        <f>+VLOOKUP($C31,MasterData!$B$4:$I$1003,2,"false")</f>
        <v>Silje</v>
      </c>
      <c r="F31" s="1" t="str">
        <f>+VLOOKUP($C31,MasterData!$B$4:$I$1003,3,"false")</f>
        <v>Hovstad</v>
      </c>
      <c r="G31" s="1" t="str">
        <f>+VLOOKUP($C31,MasterData!$B$4:$I$1003,4,"false")</f>
        <v>WDH</v>
      </c>
      <c r="H31" s="1" t="str">
        <f>+VLOOKUP($C31,MasterData!$B$4:$I$1003,5,"false")</f>
        <v>Sen</v>
      </c>
      <c r="I31" s="3" t="str">
        <f>+VLOOKUP($C31,MasterData!$B$4:$I$1003,6,"false")</f>
        <v>W</v>
      </c>
      <c r="J31" s="26" t="str">
        <f t="shared" si="14"/>
        <v>3</v>
      </c>
      <c r="K31" s="1" t="str">
        <f t="shared" si="15"/>
        <v>WDH  3</v>
      </c>
      <c r="M31">
        <v>13</v>
      </c>
      <c r="N31" s="30" t="str">
        <f>+IF(ISNA(VLOOKUP(N$3&amp;"  "&amp;$M31,$A$3:$I$110,2,0)),"",VLOOKUP(N$3&amp;"  "&amp;$M31,$A$3:$I$110,2,0))</f>
        <v/>
      </c>
      <c r="O31" s="30" t="str">
        <f t="shared" ref="O31:AD36" si="23">+IF(ISNA(VLOOKUP(O$3&amp;"  "&amp;$M31,$A$3:$I$110,2,0)),"",VLOOKUP(O$3&amp;"  "&amp;$M31,$A$3:$I$110,2,0))</f>
        <v/>
      </c>
      <c r="P31" s="30" t="str">
        <f t="shared" si="23"/>
        <v/>
      </c>
      <c r="Q31" s="30" t="str">
        <f t="shared" si="23"/>
        <v/>
      </c>
      <c r="R31" s="30" t="str">
        <f t="shared" si="23"/>
        <v/>
      </c>
      <c r="S31" s="30" t="str">
        <f t="shared" si="23"/>
        <v/>
      </c>
      <c r="T31" s="30" t="str">
        <f t="shared" si="23"/>
        <v/>
      </c>
      <c r="U31" s="30" t="str">
        <f t="shared" si="23"/>
        <v/>
      </c>
      <c r="V31" s="30" t="str">
        <f t="shared" si="23"/>
        <v/>
      </c>
      <c r="W31" s="30" t="str">
        <f t="shared" si="23"/>
        <v/>
      </c>
      <c r="X31" s="30" t="str">
        <f t="shared" si="23"/>
        <v/>
      </c>
      <c r="Y31" s="30" t="str">
        <f t="shared" si="23"/>
        <v/>
      </c>
      <c r="Z31" s="30" t="str">
        <f t="shared" si="23"/>
        <v/>
      </c>
      <c r="AA31" s="30" t="str">
        <f t="shared" si="23"/>
        <v/>
      </c>
      <c r="AB31" s="30" t="str">
        <f t="shared" si="23"/>
        <v/>
      </c>
      <c r="AC31" s="30" t="str">
        <f t="shared" si="23"/>
        <v/>
      </c>
      <c r="AD31" s="30" t="str">
        <f t="shared" si="23"/>
        <v/>
      </c>
      <c r="AE31" s="30" t="str">
        <f t="shared" ref="AE31:AM36" si="24">+IF(ISNA(VLOOKUP(AE$3&amp;"  "&amp;$M31,$A$3:$I$110,2,0)),"",VLOOKUP(AE$3&amp;"  "&amp;$M31,$A$3:$I$110,2,0))</f>
        <v/>
      </c>
      <c r="AF31" s="30" t="str">
        <f t="shared" si="24"/>
        <v/>
      </c>
      <c r="AG31" s="30" t="str">
        <f t="shared" si="24"/>
        <v/>
      </c>
      <c r="AH31" s="30" t="str">
        <f t="shared" si="24"/>
        <v/>
      </c>
      <c r="AI31" s="30" t="str">
        <f t="shared" si="24"/>
        <v/>
      </c>
      <c r="AJ31" s="30" t="str">
        <f t="shared" si="24"/>
        <v/>
      </c>
      <c r="AK31" s="30" t="str">
        <f t="shared" si="24"/>
        <v/>
      </c>
      <c r="AL31" s="30" t="str">
        <f t="shared" si="24"/>
        <v/>
      </c>
      <c r="AM31" s="30" t="str">
        <f t="shared" si="24"/>
        <v/>
      </c>
    </row>
    <row r="32" spans="1:39" x14ac:dyDescent="0.3">
      <c r="A32" t="str">
        <f t="shared" si="13"/>
        <v>BHWRC  1</v>
      </c>
      <c r="B32">
        <f t="shared" si="5"/>
        <v>29</v>
      </c>
      <c r="C32" s="1">
        <v>492</v>
      </c>
      <c r="D32" s="23" t="s">
        <v>1515</v>
      </c>
      <c r="E32" s="1" t="str">
        <f>+VLOOKUP($C32,MasterData!$B$4:$I$1003,2,"false")</f>
        <v>Rowena</v>
      </c>
      <c r="F32" s="1" t="str">
        <f>+VLOOKUP($C32,MasterData!$B$4:$I$1003,3,"false")</f>
        <v>Horsfield</v>
      </c>
      <c r="G32" s="1" t="str">
        <f>+VLOOKUP($C32,MasterData!$B$4:$I$1003,4,"false")</f>
        <v>BHWRC</v>
      </c>
      <c r="H32" s="1" t="str">
        <f>+VLOOKUP($C32,MasterData!$B$4:$I$1003,5,"false")</f>
        <v>Sen</v>
      </c>
      <c r="I32" s="3" t="str">
        <f>+VLOOKUP($C32,MasterData!$B$4:$I$1003,6,"false")</f>
        <v>W</v>
      </c>
      <c r="J32" s="26" t="str">
        <f t="shared" si="14"/>
        <v>1</v>
      </c>
      <c r="K32" s="1" t="str">
        <f t="shared" si="15"/>
        <v>BHWRC  1</v>
      </c>
      <c r="M32">
        <v>14</v>
      </c>
      <c r="N32" s="30" t="str">
        <f t="shared" ref="N32:N36" si="25">+IF(ISNA(VLOOKUP(N$3&amp;"  "&amp;$M32,$A$3:$I$110,2,0)),"",VLOOKUP(N$3&amp;"  "&amp;$M32,$A$3:$I$110,2,0))</f>
        <v/>
      </c>
      <c r="O32" s="30" t="str">
        <f t="shared" si="23"/>
        <v/>
      </c>
      <c r="P32" s="30" t="str">
        <f t="shared" si="23"/>
        <v/>
      </c>
      <c r="Q32" s="30" t="str">
        <f t="shared" si="23"/>
        <v/>
      </c>
      <c r="R32" s="30" t="str">
        <f t="shared" si="23"/>
        <v/>
      </c>
      <c r="S32" s="30" t="str">
        <f t="shared" si="23"/>
        <v/>
      </c>
      <c r="T32" s="30" t="str">
        <f t="shared" si="23"/>
        <v/>
      </c>
      <c r="U32" s="30" t="str">
        <f t="shared" si="23"/>
        <v/>
      </c>
      <c r="V32" s="30" t="str">
        <f t="shared" si="23"/>
        <v/>
      </c>
      <c r="W32" s="30" t="str">
        <f t="shared" si="23"/>
        <v/>
      </c>
      <c r="X32" s="30" t="str">
        <f t="shared" si="23"/>
        <v/>
      </c>
      <c r="Y32" s="30" t="str">
        <f t="shared" si="23"/>
        <v/>
      </c>
      <c r="Z32" s="30" t="str">
        <f t="shared" si="23"/>
        <v/>
      </c>
      <c r="AA32" s="30" t="str">
        <f t="shared" si="23"/>
        <v/>
      </c>
      <c r="AB32" s="30" t="str">
        <f t="shared" si="23"/>
        <v/>
      </c>
      <c r="AC32" s="30" t="str">
        <f t="shared" si="23"/>
        <v/>
      </c>
      <c r="AD32" s="30" t="str">
        <f t="shared" si="23"/>
        <v/>
      </c>
      <c r="AE32" s="30" t="str">
        <f t="shared" si="24"/>
        <v/>
      </c>
      <c r="AF32" s="30" t="str">
        <f t="shared" si="24"/>
        <v/>
      </c>
      <c r="AG32" s="30" t="str">
        <f t="shared" si="24"/>
        <v/>
      </c>
      <c r="AH32" s="30" t="str">
        <f t="shared" si="24"/>
        <v/>
      </c>
      <c r="AI32" s="30" t="str">
        <f t="shared" si="24"/>
        <v/>
      </c>
      <c r="AJ32" s="30" t="str">
        <f t="shared" si="24"/>
        <v/>
      </c>
      <c r="AK32" s="30" t="str">
        <f t="shared" si="24"/>
        <v/>
      </c>
      <c r="AL32" s="30" t="str">
        <f t="shared" si="24"/>
        <v/>
      </c>
      <c r="AM32" s="30" t="str">
        <f t="shared" si="24"/>
        <v/>
      </c>
    </row>
    <row r="33" spans="1:39" x14ac:dyDescent="0.3">
      <c r="A33" t="str">
        <f t="shared" si="13"/>
        <v>LEW  5</v>
      </c>
      <c r="B33">
        <f t="shared" si="5"/>
        <v>30</v>
      </c>
      <c r="C33" s="1">
        <v>495</v>
      </c>
      <c r="D33" s="23" t="s">
        <v>1345</v>
      </c>
      <c r="E33" s="1" t="str">
        <f>+VLOOKUP($C33,MasterData!$B$4:$I$1003,2,"false")</f>
        <v>Beth</v>
      </c>
      <c r="F33" s="1" t="str">
        <f>+VLOOKUP($C33,MasterData!$B$4:$I$1003,3,"false")</f>
        <v>Hancock</v>
      </c>
      <c r="G33" s="1" t="str">
        <f>+VLOOKUP($C33,MasterData!$B$4:$I$1003,4,"false")</f>
        <v>LEW</v>
      </c>
      <c r="H33" s="1" t="str">
        <f>+VLOOKUP($C33,MasterData!$B$4:$I$1003,5,"false")</f>
        <v>Sen</v>
      </c>
      <c r="I33" s="3" t="str">
        <f>+VLOOKUP($C33,MasterData!$B$4:$I$1003,6,"false")</f>
        <v>W</v>
      </c>
      <c r="J33" s="26" t="str">
        <f t="shared" si="14"/>
        <v>5</v>
      </c>
      <c r="K33" s="1" t="str">
        <f t="shared" si="15"/>
        <v>LEW  5</v>
      </c>
      <c r="M33">
        <v>15</v>
      </c>
      <c r="N33" s="30" t="str">
        <f t="shared" si="25"/>
        <v/>
      </c>
      <c r="O33" s="30" t="str">
        <f t="shared" si="23"/>
        <v/>
      </c>
      <c r="P33" s="30" t="str">
        <f t="shared" si="23"/>
        <v/>
      </c>
      <c r="Q33" s="30" t="str">
        <f t="shared" si="23"/>
        <v/>
      </c>
      <c r="R33" s="30" t="str">
        <f t="shared" si="23"/>
        <v/>
      </c>
      <c r="S33" s="30" t="str">
        <f t="shared" si="23"/>
        <v/>
      </c>
      <c r="T33" s="30" t="str">
        <f t="shared" si="23"/>
        <v/>
      </c>
      <c r="U33" s="30" t="str">
        <f t="shared" si="23"/>
        <v/>
      </c>
      <c r="V33" s="30" t="str">
        <f t="shared" si="23"/>
        <v/>
      </c>
      <c r="W33" s="30" t="str">
        <f t="shared" si="23"/>
        <v/>
      </c>
      <c r="X33" s="30" t="str">
        <f t="shared" si="23"/>
        <v/>
      </c>
      <c r="Y33" s="30" t="str">
        <f t="shared" si="23"/>
        <v/>
      </c>
      <c r="Z33" s="30" t="str">
        <f t="shared" si="23"/>
        <v/>
      </c>
      <c r="AA33" s="30" t="str">
        <f t="shared" si="23"/>
        <v/>
      </c>
      <c r="AB33" s="30" t="str">
        <f t="shared" si="23"/>
        <v/>
      </c>
      <c r="AC33" s="30" t="str">
        <f t="shared" si="23"/>
        <v/>
      </c>
      <c r="AD33" s="30" t="str">
        <f t="shared" si="23"/>
        <v/>
      </c>
      <c r="AE33" s="30" t="str">
        <f t="shared" si="24"/>
        <v/>
      </c>
      <c r="AF33" s="30" t="str">
        <f t="shared" si="24"/>
        <v/>
      </c>
      <c r="AG33" s="30" t="str">
        <f t="shared" si="24"/>
        <v/>
      </c>
      <c r="AH33" s="30" t="str">
        <f t="shared" si="24"/>
        <v/>
      </c>
      <c r="AI33" s="30" t="str">
        <f t="shared" si="24"/>
        <v/>
      </c>
      <c r="AJ33" s="30" t="str">
        <f t="shared" si="24"/>
        <v/>
      </c>
      <c r="AK33" s="30" t="str">
        <f t="shared" si="24"/>
        <v/>
      </c>
      <c r="AL33" s="30" t="str">
        <f t="shared" si="24"/>
        <v/>
      </c>
      <c r="AM33" s="30" t="str">
        <f t="shared" si="24"/>
        <v/>
      </c>
    </row>
    <row r="34" spans="1:39" x14ac:dyDescent="0.3">
      <c r="A34" t="str">
        <f t="shared" si="13"/>
        <v>CHI  7</v>
      </c>
      <c r="B34">
        <f t="shared" si="5"/>
        <v>31</v>
      </c>
      <c r="C34" s="1">
        <v>477</v>
      </c>
      <c r="D34" s="23" t="s">
        <v>1516</v>
      </c>
      <c r="E34" s="1" t="str">
        <f>+VLOOKUP($C34,MasterData!$B$4:$I$1003,2,"false")</f>
        <v>Kim</v>
      </c>
      <c r="F34" s="1" t="str">
        <f>+VLOOKUP($C34,MasterData!$B$4:$I$1003,3,"false")</f>
        <v>Nelson</v>
      </c>
      <c r="G34" s="1" t="str">
        <f>+VLOOKUP($C34,MasterData!$B$4:$I$1003,4,"false")</f>
        <v>CHI</v>
      </c>
      <c r="H34" s="1" t="str">
        <f>+VLOOKUP($C34,MasterData!$B$4:$I$1003,5,"false")</f>
        <v>Sen</v>
      </c>
      <c r="I34" s="3" t="str">
        <f>+VLOOKUP($C34,MasterData!$B$4:$I$1003,6,"false")</f>
        <v>W</v>
      </c>
      <c r="J34" s="26" t="str">
        <f t="shared" si="14"/>
        <v>7</v>
      </c>
      <c r="K34" s="1" t="str">
        <f t="shared" si="15"/>
        <v>CHI  7</v>
      </c>
      <c r="M34">
        <v>16</v>
      </c>
      <c r="N34" s="30" t="str">
        <f t="shared" si="25"/>
        <v/>
      </c>
      <c r="O34" s="30" t="str">
        <f t="shared" si="23"/>
        <v/>
      </c>
      <c r="P34" s="30" t="str">
        <f t="shared" si="23"/>
        <v/>
      </c>
      <c r="Q34" s="30" t="str">
        <f t="shared" si="23"/>
        <v/>
      </c>
      <c r="R34" s="30" t="str">
        <f t="shared" si="23"/>
        <v/>
      </c>
      <c r="S34" s="30" t="str">
        <f t="shared" si="23"/>
        <v/>
      </c>
      <c r="T34" s="30" t="str">
        <f t="shared" si="23"/>
        <v/>
      </c>
      <c r="U34" s="30" t="str">
        <f t="shared" si="23"/>
        <v/>
      </c>
      <c r="V34" s="30" t="str">
        <f t="shared" si="23"/>
        <v/>
      </c>
      <c r="W34" s="30" t="str">
        <f t="shared" si="23"/>
        <v/>
      </c>
      <c r="X34" s="30" t="str">
        <f t="shared" si="23"/>
        <v/>
      </c>
      <c r="Y34" s="30" t="str">
        <f t="shared" si="23"/>
        <v/>
      </c>
      <c r="Z34" s="30" t="str">
        <f t="shared" si="23"/>
        <v/>
      </c>
      <c r="AA34" s="30" t="str">
        <f t="shared" si="23"/>
        <v/>
      </c>
      <c r="AB34" s="30" t="str">
        <f t="shared" si="23"/>
        <v/>
      </c>
      <c r="AC34" s="30" t="str">
        <f t="shared" si="23"/>
        <v/>
      </c>
      <c r="AD34" s="30" t="str">
        <f t="shared" si="23"/>
        <v/>
      </c>
      <c r="AE34" s="30" t="str">
        <f t="shared" si="24"/>
        <v/>
      </c>
      <c r="AF34" s="30" t="str">
        <f t="shared" si="24"/>
        <v/>
      </c>
      <c r="AG34" s="30" t="str">
        <f t="shared" si="24"/>
        <v/>
      </c>
      <c r="AH34" s="30" t="str">
        <f t="shared" si="24"/>
        <v/>
      </c>
      <c r="AI34" s="30" t="str">
        <f t="shared" si="24"/>
        <v/>
      </c>
      <c r="AJ34" s="30" t="str">
        <f t="shared" si="24"/>
        <v/>
      </c>
      <c r="AK34" s="30" t="str">
        <f t="shared" si="24"/>
        <v/>
      </c>
      <c r="AL34" s="30" t="str">
        <f t="shared" si="24"/>
        <v/>
      </c>
      <c r="AM34" s="30" t="str">
        <f t="shared" si="24"/>
        <v/>
      </c>
    </row>
    <row r="35" spans="1:39" x14ac:dyDescent="0.3">
      <c r="A35" t="str">
        <f t="shared" si="13"/>
        <v>HY  4</v>
      </c>
      <c r="B35">
        <f t="shared" si="5"/>
        <v>32</v>
      </c>
      <c r="C35" s="1">
        <v>460</v>
      </c>
      <c r="D35" s="23" t="s">
        <v>1518</v>
      </c>
      <c r="E35" s="1" t="str">
        <f>+VLOOKUP($C35,MasterData!$B$4:$I$1003,2,"false")</f>
        <v>Deborah</v>
      </c>
      <c r="F35" s="1" t="str">
        <f>+VLOOKUP($C35,MasterData!$B$4:$I$1003,3,"false")</f>
        <v>Read</v>
      </c>
      <c r="G35" s="1" t="str">
        <f>+VLOOKUP($C35,MasterData!$B$4:$I$1003,4,"false")</f>
        <v>HY</v>
      </c>
      <c r="H35" s="1" t="str">
        <f>+VLOOKUP($C35,MasterData!$B$4:$I$1003,5,"false")</f>
        <v>Sen</v>
      </c>
      <c r="I35" s="3" t="str">
        <f>+VLOOKUP($C35,MasterData!$B$4:$I$1003,6,"false")</f>
        <v>W</v>
      </c>
      <c r="J35" s="26" t="str">
        <f t="shared" si="14"/>
        <v>4</v>
      </c>
      <c r="K35" s="1" t="str">
        <f t="shared" si="15"/>
        <v>HY  4</v>
      </c>
      <c r="N35" s="30" t="str">
        <f t="shared" si="25"/>
        <v/>
      </c>
      <c r="O35" s="30" t="str">
        <f t="shared" si="23"/>
        <v/>
      </c>
      <c r="P35" s="30" t="str">
        <f t="shared" si="23"/>
        <v/>
      </c>
      <c r="Q35" s="30" t="str">
        <f t="shared" si="23"/>
        <v/>
      </c>
      <c r="R35" s="30" t="str">
        <f t="shared" si="23"/>
        <v/>
      </c>
      <c r="S35" s="30" t="str">
        <f t="shared" si="23"/>
        <v/>
      </c>
      <c r="T35" s="30" t="str">
        <f t="shared" si="23"/>
        <v/>
      </c>
      <c r="U35" s="30" t="str">
        <f t="shared" si="23"/>
        <v/>
      </c>
      <c r="V35" s="30" t="str">
        <f t="shared" si="23"/>
        <v/>
      </c>
      <c r="W35" s="30" t="str">
        <f t="shared" si="23"/>
        <v/>
      </c>
      <c r="X35" s="30" t="str">
        <f t="shared" si="23"/>
        <v/>
      </c>
      <c r="Y35" s="30" t="str">
        <f t="shared" si="23"/>
        <v/>
      </c>
      <c r="Z35" s="30" t="str">
        <f t="shared" si="23"/>
        <v/>
      </c>
      <c r="AA35" s="30" t="str">
        <f t="shared" si="23"/>
        <v/>
      </c>
      <c r="AB35" s="30" t="str">
        <f t="shared" si="23"/>
        <v/>
      </c>
      <c r="AC35" s="30" t="str">
        <f t="shared" si="23"/>
        <v/>
      </c>
      <c r="AD35" s="30" t="str">
        <f t="shared" si="23"/>
        <v/>
      </c>
      <c r="AE35" s="30" t="str">
        <f t="shared" si="24"/>
        <v/>
      </c>
      <c r="AF35" s="30" t="str">
        <f t="shared" si="24"/>
        <v/>
      </c>
      <c r="AG35" s="30" t="str">
        <f t="shared" si="24"/>
        <v/>
      </c>
      <c r="AH35" s="30" t="str">
        <f t="shared" si="24"/>
        <v/>
      </c>
      <c r="AI35" s="30" t="str">
        <f t="shared" si="24"/>
        <v/>
      </c>
      <c r="AJ35" s="30" t="str">
        <f t="shared" si="24"/>
        <v/>
      </c>
      <c r="AK35" s="30" t="str">
        <f t="shared" si="24"/>
        <v/>
      </c>
      <c r="AL35" s="30" t="str">
        <f t="shared" si="24"/>
        <v/>
      </c>
      <c r="AM35" s="30" t="str">
        <f t="shared" si="24"/>
        <v/>
      </c>
    </row>
    <row r="36" spans="1:39" x14ac:dyDescent="0.3">
      <c r="A36" t="str">
        <f t="shared" si="13"/>
        <v>PHX  7</v>
      </c>
      <c r="B36">
        <f t="shared" si="5"/>
        <v>33</v>
      </c>
      <c r="C36" s="1">
        <v>487</v>
      </c>
      <c r="D36" s="23" t="s">
        <v>1519</v>
      </c>
      <c r="E36" s="1" t="str">
        <f>+VLOOKUP($C36,MasterData!$B$4:$I$1003,2,"false")</f>
        <v>Valentina</v>
      </c>
      <c r="F36" s="1" t="str">
        <f>+VLOOKUP($C36,MasterData!$B$4:$I$1003,3,"false")</f>
        <v>Avella</v>
      </c>
      <c r="G36" s="1" t="str">
        <f>+VLOOKUP($C36,MasterData!$B$4:$I$1003,4,"false")</f>
        <v>PHX</v>
      </c>
      <c r="H36" s="1" t="str">
        <f>+VLOOKUP($C36,MasterData!$B$4:$I$1003,5,"false")</f>
        <v>Sen</v>
      </c>
      <c r="I36" s="3" t="str">
        <f>+VLOOKUP($C36,MasterData!$B$4:$I$1003,6,"false")</f>
        <v>W</v>
      </c>
      <c r="J36" s="26" t="str">
        <f t="shared" si="14"/>
        <v>7</v>
      </c>
      <c r="K36" s="1" t="str">
        <f t="shared" si="15"/>
        <v>PHX  7</v>
      </c>
      <c r="N36" s="30" t="str">
        <f t="shared" si="25"/>
        <v/>
      </c>
      <c r="O36" s="30" t="str">
        <f t="shared" si="23"/>
        <v/>
      </c>
      <c r="P36" s="30" t="str">
        <f t="shared" si="23"/>
        <v/>
      </c>
      <c r="Q36" s="30" t="str">
        <f t="shared" si="23"/>
        <v/>
      </c>
      <c r="R36" s="30" t="str">
        <f t="shared" si="23"/>
        <v/>
      </c>
      <c r="S36" s="30" t="str">
        <f t="shared" si="23"/>
        <v/>
      </c>
      <c r="T36" s="30" t="str">
        <f t="shared" si="23"/>
        <v/>
      </c>
      <c r="U36" s="30" t="str">
        <f t="shared" si="23"/>
        <v/>
      </c>
      <c r="V36" s="30" t="str">
        <f t="shared" si="23"/>
        <v/>
      </c>
      <c r="W36" s="30" t="str">
        <f t="shared" si="23"/>
        <v/>
      </c>
      <c r="X36" s="30" t="str">
        <f t="shared" si="23"/>
        <v/>
      </c>
      <c r="Y36" s="30" t="str">
        <f t="shared" si="23"/>
        <v/>
      </c>
      <c r="Z36" s="30" t="str">
        <f t="shared" si="23"/>
        <v/>
      </c>
      <c r="AA36" s="30" t="str">
        <f t="shared" si="23"/>
        <v/>
      </c>
      <c r="AB36" s="30" t="str">
        <f t="shared" si="23"/>
        <v/>
      </c>
      <c r="AC36" s="30" t="str">
        <f t="shared" si="23"/>
        <v/>
      </c>
      <c r="AD36" s="30" t="str">
        <f t="shared" si="23"/>
        <v/>
      </c>
      <c r="AE36" s="30" t="str">
        <f t="shared" si="24"/>
        <v/>
      </c>
      <c r="AF36" s="30" t="str">
        <f t="shared" si="24"/>
        <v/>
      </c>
      <c r="AG36" s="30" t="str">
        <f t="shared" si="24"/>
        <v/>
      </c>
      <c r="AH36" s="30" t="str">
        <f t="shared" si="24"/>
        <v/>
      </c>
      <c r="AI36" s="30" t="str">
        <f t="shared" si="24"/>
        <v/>
      </c>
      <c r="AJ36" s="30" t="str">
        <f t="shared" si="24"/>
        <v/>
      </c>
      <c r="AK36" s="30" t="str">
        <f t="shared" si="24"/>
        <v/>
      </c>
      <c r="AL36" s="30" t="str">
        <f t="shared" si="24"/>
        <v/>
      </c>
      <c r="AM36" s="30" t="str">
        <f t="shared" si="24"/>
        <v/>
      </c>
    </row>
    <row r="37" spans="1:39" x14ac:dyDescent="0.3">
      <c r="A37" t="str">
        <f t="shared" si="13"/>
        <v>GRR  1</v>
      </c>
      <c r="B37">
        <f t="shared" si="5"/>
        <v>34</v>
      </c>
      <c r="C37" s="1">
        <v>494</v>
      </c>
      <c r="D37" s="23" t="s">
        <v>1520</v>
      </c>
      <c r="E37" s="1" t="str">
        <f>+VLOOKUP($C37,MasterData!$B$4:$I$1003,2,"false")</f>
        <v>Luisa</v>
      </c>
      <c r="F37" s="1" t="str">
        <f>+VLOOKUP($C37,MasterData!$B$4:$I$1003,3,"false")</f>
        <v>Giammattei</v>
      </c>
      <c r="G37" s="1" t="str">
        <f>+VLOOKUP($C37,MasterData!$B$4:$I$1003,4,"false")</f>
        <v>GRR</v>
      </c>
      <c r="H37" s="1" t="str">
        <f>+VLOOKUP($C37,MasterData!$B$4:$I$1003,5,"false")</f>
        <v>Sen</v>
      </c>
      <c r="I37" s="3" t="str">
        <f>+VLOOKUP($C37,MasterData!$B$4:$I$1003,6,"false")</f>
        <v>W</v>
      </c>
      <c r="J37" s="26" t="str">
        <f t="shared" si="14"/>
        <v>1</v>
      </c>
      <c r="K37" s="1" t="str">
        <f t="shared" si="15"/>
        <v>GRR  1</v>
      </c>
      <c r="M37" s="12" t="s">
        <v>378</v>
      </c>
      <c r="N37" s="31">
        <f>IF(N33="",1000,SUM(N31:N33))</f>
        <v>1000</v>
      </c>
      <c r="O37" s="31">
        <f t="shared" ref="O37:AM37" si="26">IF(O33="",1000,SUM(O31:O33))</f>
        <v>1000</v>
      </c>
      <c r="P37" s="31">
        <f t="shared" si="26"/>
        <v>1000</v>
      </c>
      <c r="Q37" s="31">
        <f t="shared" si="26"/>
        <v>1000</v>
      </c>
      <c r="R37" s="31">
        <f t="shared" si="26"/>
        <v>1000</v>
      </c>
      <c r="S37" s="31">
        <f t="shared" si="26"/>
        <v>1000</v>
      </c>
      <c r="T37" s="31">
        <f t="shared" si="26"/>
        <v>1000</v>
      </c>
      <c r="U37" s="31">
        <f t="shared" si="26"/>
        <v>1000</v>
      </c>
      <c r="V37" s="31">
        <f t="shared" si="26"/>
        <v>1000</v>
      </c>
      <c r="W37" s="31">
        <f t="shared" si="26"/>
        <v>1000</v>
      </c>
      <c r="X37" s="31">
        <f t="shared" si="26"/>
        <v>1000</v>
      </c>
      <c r="Y37" s="31">
        <f t="shared" si="26"/>
        <v>1000</v>
      </c>
      <c r="Z37" s="31">
        <f t="shared" si="26"/>
        <v>1000</v>
      </c>
      <c r="AA37" s="31">
        <f t="shared" si="26"/>
        <v>1000</v>
      </c>
      <c r="AB37" s="31">
        <f t="shared" si="26"/>
        <v>1000</v>
      </c>
      <c r="AC37" s="31">
        <f t="shared" si="26"/>
        <v>1000</v>
      </c>
      <c r="AD37" s="31">
        <f t="shared" si="26"/>
        <v>1000</v>
      </c>
      <c r="AE37" s="31">
        <f t="shared" si="26"/>
        <v>1000</v>
      </c>
      <c r="AF37" s="31">
        <f t="shared" si="26"/>
        <v>1000</v>
      </c>
      <c r="AG37" s="31">
        <f t="shared" si="26"/>
        <v>1000</v>
      </c>
      <c r="AH37" s="31">
        <f t="shared" si="26"/>
        <v>1000</v>
      </c>
      <c r="AI37" s="31">
        <f t="shared" si="26"/>
        <v>1000</v>
      </c>
      <c r="AJ37" s="31">
        <f t="shared" si="26"/>
        <v>1000</v>
      </c>
      <c r="AK37" s="31">
        <f t="shared" si="26"/>
        <v>1000</v>
      </c>
      <c r="AL37" s="31">
        <f t="shared" si="26"/>
        <v>1000</v>
      </c>
      <c r="AM37" s="31">
        <f t="shared" si="26"/>
        <v>1000</v>
      </c>
    </row>
    <row r="38" spans="1:39" x14ac:dyDescent="0.3">
      <c r="A38" t="str">
        <f t="shared" si="13"/>
        <v>HAI  1</v>
      </c>
      <c r="B38">
        <f t="shared" si="5"/>
        <v>35</v>
      </c>
      <c r="C38" s="1">
        <v>481</v>
      </c>
      <c r="D38" s="23" t="s">
        <v>1521</v>
      </c>
      <c r="E38" s="1" t="str">
        <f>+VLOOKUP($C38,MasterData!$B$4:$I$1003,2,"false")</f>
        <v>Hannah</v>
      </c>
      <c r="F38" s="1" t="str">
        <f>+VLOOKUP($C38,MasterData!$B$4:$I$1003,3,"false")</f>
        <v>Deubert-Chapman</v>
      </c>
      <c r="G38" s="1" t="str">
        <f>+VLOOKUP($C38,MasterData!$B$4:$I$1003,4,"false")</f>
        <v>HAI</v>
      </c>
      <c r="H38" s="1" t="str">
        <f>+VLOOKUP($C38,MasterData!$B$4:$I$1003,5,"false")</f>
        <v>Sen</v>
      </c>
      <c r="I38" s="3" t="str">
        <f>+VLOOKUP($C38,MasterData!$B$4:$I$1003,6,"false")</f>
        <v>W</v>
      </c>
      <c r="J38" s="26" t="str">
        <f t="shared" si="14"/>
        <v>1</v>
      </c>
      <c r="K38" s="1" t="str">
        <f t="shared" si="15"/>
        <v>HAI  1</v>
      </c>
      <c r="M38" s="12" t="s">
        <v>163</v>
      </c>
      <c r="N38" s="32">
        <f>RANK(N37,($N$10:$AM$10,$N$19:$AM$19,$N$28:$AM$28, $N$37:$AM$37),1)</f>
        <v>8</v>
      </c>
      <c r="O38" s="32">
        <f>RANK(O37,($N$10:$AM$10,$N$19:$AM$19,$N$28:$AM$28, $N$37:$AM$37),1)</f>
        <v>8</v>
      </c>
      <c r="P38" s="32">
        <f>RANK(P37,($N$10:$AM$10,$N$19:$AM$19,$N$28:$AM$28, $N$37:$AM$37),1)</f>
        <v>8</v>
      </c>
      <c r="Q38" s="32">
        <f>RANK(Q37,($N$10:$AM$10,$N$19:$AM$19,$N$28:$AM$28, $N$37:$AM$37),1)</f>
        <v>8</v>
      </c>
      <c r="R38" s="32">
        <f>RANK(R37,($N$10:$AM$10,$N$19:$AM$19,$N$28:$AM$28, $N$37:$AM$37),1)</f>
        <v>8</v>
      </c>
      <c r="S38" s="32">
        <f>RANK(S37,($N$10:$AM$10,$N$19:$AM$19,$N$28:$AM$28, $N$37:$AM$37),1)</f>
        <v>8</v>
      </c>
      <c r="T38" s="32">
        <f>RANK(T37,($N$10:$AM$10,$N$19:$AM$19,$N$28:$AM$28, $N$37:$AM$37),1)</f>
        <v>8</v>
      </c>
      <c r="U38" s="32">
        <f>RANK(U37,($N$10:$AM$10,$N$19:$AM$19,$N$28:$AM$28, $N$37:$AM$37),1)</f>
        <v>8</v>
      </c>
      <c r="V38" s="32">
        <f>RANK(V37,($N$10:$AM$10,$N$19:$AM$19,$N$28:$AM$28, $N$37:$AM$37),1)</f>
        <v>8</v>
      </c>
      <c r="W38" s="32">
        <f>RANK(W37,($N$10:$AM$10,$N$19:$AM$19,$N$28:$AM$28, $N$37:$AM$37),1)</f>
        <v>8</v>
      </c>
      <c r="X38" s="32">
        <f>RANK(X37,($N$10:$AM$10,$N$19:$AM$19,$N$28:$AM$28, $N$37:$AM$37),1)</f>
        <v>8</v>
      </c>
      <c r="Y38" s="32">
        <f>RANK(Y37,($N$10:$AM$10,$N$19:$AM$19,$N$28:$AM$28, $N$37:$AM$37),1)</f>
        <v>8</v>
      </c>
      <c r="Z38" s="32">
        <f>RANK(Z37,($N$10:$AM$10,$N$19:$AM$19,$N$28:$AM$28, $N$37:$AM$37),1)</f>
        <v>8</v>
      </c>
      <c r="AA38" s="32">
        <f>RANK(AA37,($N$10:$AM$10,$N$19:$AM$19,$N$28:$AM$28, $N$37:$AM$37),1)</f>
        <v>8</v>
      </c>
      <c r="AB38" s="32">
        <f>RANK(AB37,($N$10:$AM$10,$N$19:$AM$19,$N$28:$AM$28, $N$37:$AM$37),1)</f>
        <v>8</v>
      </c>
      <c r="AC38" s="32">
        <f>RANK(AC37,($N$10:$AM$10,$N$19:$AM$19,$N$28:$AM$28, $N$37:$AM$37),1)</f>
        <v>8</v>
      </c>
      <c r="AD38" s="32">
        <f>RANK(AD37,($N$10:$AM$10,$N$19:$AM$19,$N$28:$AM$28, $N$37:$AM$37),1)</f>
        <v>8</v>
      </c>
      <c r="AE38" s="32">
        <f>RANK(AE37,($N$10:$AM$10,$N$19:$AM$19,$N$28:$AM$28, $N$37:$AM$37),1)</f>
        <v>8</v>
      </c>
      <c r="AF38" s="32">
        <f>RANK(AF37,($N$10:$AM$10,$N$19:$AM$19,$N$28:$AM$28, $N$37:$AM$37),1)</f>
        <v>8</v>
      </c>
      <c r="AG38" s="32">
        <f>RANK(AG37,($N$10:$AM$10,$N$19:$AM$19,$N$28:$AM$28, $N$37:$AM$37),1)</f>
        <v>8</v>
      </c>
      <c r="AH38" s="32">
        <f>RANK(AH37,($N$10:$AM$10,$N$19:$AM$19,$N$28:$AM$28, $N$37:$AM$37),1)</f>
        <v>8</v>
      </c>
      <c r="AI38" s="32">
        <f>RANK(AI37,($N$10:$AM$10,$N$19:$AM$19,$N$28:$AM$28, $N$37:$AM$37),1)</f>
        <v>8</v>
      </c>
      <c r="AJ38" s="32">
        <f>RANK(AJ37,($N$10:$AM$10,$N$19:$AM$19,$N$28:$AM$28, $N$37:$AM$37),1)</f>
        <v>8</v>
      </c>
      <c r="AK38" s="32">
        <f>RANK(AK37,($N$10:$AM$10,$N$19:$AM$19,$N$28:$AM$28, $N$37:$AM$37),1)</f>
        <v>8</v>
      </c>
      <c r="AL38" s="32">
        <f>RANK(AL37,($N$10:$AM$10,$N$19:$AM$19,$N$28:$AM$28, $N$37:$AM$37),1)</f>
        <v>8</v>
      </c>
      <c r="AM38" s="32">
        <f>RANK(AM37,($N$10:$AM$10,$N$19:$AM$19,$N$28:$AM$28, $N$37:$AM$37),1)</f>
        <v>8</v>
      </c>
    </row>
    <row r="39" spans="1:39" x14ac:dyDescent="0.3">
      <c r="A39" t="str">
        <f t="shared" si="13"/>
        <v>HAI  2</v>
      </c>
      <c r="B39">
        <f t="shared" si="5"/>
        <v>36</v>
      </c>
      <c r="C39" s="1">
        <v>478</v>
      </c>
      <c r="D39" s="23" t="s">
        <v>1522</v>
      </c>
      <c r="E39" s="1" t="str">
        <f>+VLOOKUP($C39,MasterData!$B$4:$I$1003,2,"false")</f>
        <v>Julie</v>
      </c>
      <c r="F39" s="1" t="str">
        <f>+VLOOKUP($C39,MasterData!$B$4:$I$1003,3,"false")</f>
        <v>Chicken</v>
      </c>
      <c r="G39" s="1" t="str">
        <f>+VLOOKUP($C39,MasterData!$B$4:$I$1003,4,"false")</f>
        <v>HAI</v>
      </c>
      <c r="H39" s="1" t="str">
        <f>+VLOOKUP($C39,MasterData!$B$4:$I$1003,5,"false")</f>
        <v>Sen</v>
      </c>
      <c r="I39" s="3" t="str">
        <f>+VLOOKUP($C39,MasterData!$B$4:$I$1003,6,"false")</f>
        <v>W</v>
      </c>
      <c r="J39" s="26" t="str">
        <f t="shared" si="14"/>
        <v>2</v>
      </c>
      <c r="K39" s="1" t="str">
        <f t="shared" si="15"/>
        <v>HAI  2</v>
      </c>
    </row>
    <row r="40" spans="1:39" x14ac:dyDescent="0.3">
      <c r="A40" t="str">
        <f t="shared" si="13"/>
        <v>HHH  1</v>
      </c>
      <c r="B40">
        <f t="shared" si="5"/>
        <v>37</v>
      </c>
      <c r="C40" s="1">
        <v>498</v>
      </c>
      <c r="D40" s="23" t="s">
        <v>1523</v>
      </c>
      <c r="E40" s="1" t="str">
        <f>+VLOOKUP($C40,MasterData!$B$4:$I$1003,2,"false")</f>
        <v>Shelagh</v>
      </c>
      <c r="F40" s="1" t="str">
        <f>+VLOOKUP($C40,MasterData!$B$4:$I$1003,3,"false")</f>
        <v>Robinson</v>
      </c>
      <c r="G40" s="1" t="str">
        <f>+VLOOKUP($C40,MasterData!$B$4:$I$1003,4,"false")</f>
        <v>HHH</v>
      </c>
      <c r="H40" s="1" t="str">
        <f>+VLOOKUP($C40,MasterData!$B$4:$I$1003,5,"false")</f>
        <v>Sen</v>
      </c>
      <c r="I40" s="3" t="str">
        <f>+VLOOKUP($C40,MasterData!$B$4:$I$1003,6,"false")</f>
        <v>W</v>
      </c>
      <c r="J40" s="26" t="str">
        <f t="shared" si="14"/>
        <v>1</v>
      </c>
      <c r="K40" s="1" t="str">
        <f t="shared" si="15"/>
        <v>HHH  1</v>
      </c>
    </row>
    <row r="41" spans="1:39" x14ac:dyDescent="0.3">
      <c r="A41" t="str">
        <f t="shared" si="13"/>
        <v>HBS  1</v>
      </c>
      <c r="B41">
        <f t="shared" si="5"/>
        <v>38</v>
      </c>
      <c r="C41" s="1">
        <v>480</v>
      </c>
      <c r="D41" s="23" t="s">
        <v>1524</v>
      </c>
      <c r="E41" s="1" t="str">
        <f>+VLOOKUP($C41,MasterData!$B$4:$I$1003,2,"false")</f>
        <v>Justine</v>
      </c>
      <c r="F41" s="1" t="str">
        <f>+VLOOKUP($C41,MasterData!$B$4:$I$1003,3,"false")</f>
        <v>Tanner</v>
      </c>
      <c r="G41" s="1" t="str">
        <f>+VLOOKUP($C41,MasterData!$B$4:$I$1003,4,"false")</f>
        <v>HBS</v>
      </c>
      <c r="H41" s="1" t="str">
        <f>+VLOOKUP($C41,MasterData!$B$4:$I$1003,5,"false")</f>
        <v>Sen</v>
      </c>
      <c r="I41" s="3" t="str">
        <f>+VLOOKUP($C41,MasterData!$B$4:$I$1003,6,"false")</f>
        <v>W</v>
      </c>
      <c r="J41" s="26" t="str">
        <f t="shared" si="14"/>
        <v>1</v>
      </c>
      <c r="K41" s="1" t="str">
        <f t="shared" si="15"/>
        <v>HBS  1</v>
      </c>
    </row>
    <row r="42" spans="1:39" x14ac:dyDescent="0.3">
      <c r="A42" t="str">
        <f t="shared" si="13"/>
        <v>HAI  3</v>
      </c>
      <c r="B42">
        <f t="shared" si="5"/>
        <v>39</v>
      </c>
      <c r="C42" s="1">
        <v>472</v>
      </c>
      <c r="D42" s="23" t="s">
        <v>1525</v>
      </c>
      <c r="E42" s="1" t="str">
        <f>+VLOOKUP($C42,MasterData!$B$4:$I$1003,2,"false")</f>
        <v>Michelle</v>
      </c>
      <c r="F42" s="1" t="str">
        <f>+VLOOKUP($C42,MasterData!$B$4:$I$1003,3,"false")</f>
        <v>Hollands</v>
      </c>
      <c r="G42" s="1" t="str">
        <f>+VLOOKUP($C42,MasterData!$B$4:$I$1003,4,"false")</f>
        <v>HAI</v>
      </c>
      <c r="H42" s="1" t="str">
        <f>+VLOOKUP($C42,MasterData!$B$4:$I$1003,5,"false")</f>
        <v>Sen</v>
      </c>
      <c r="I42" s="3" t="str">
        <f>+VLOOKUP($C42,MasterData!$B$4:$I$1003,6,"false")</f>
        <v>W</v>
      </c>
      <c r="J42" s="26" t="str">
        <f t="shared" si="14"/>
        <v>3</v>
      </c>
      <c r="K42" s="1" t="str">
        <f t="shared" si="15"/>
        <v>HAI  3</v>
      </c>
    </row>
    <row r="43" spans="1:39" x14ac:dyDescent="0.3">
      <c r="A43" t="str">
        <f t="shared" si="13"/>
        <v>HAI  4</v>
      </c>
      <c r="B43">
        <f t="shared" si="5"/>
        <v>40</v>
      </c>
      <c r="C43" s="1">
        <v>465</v>
      </c>
      <c r="D43" s="23" t="s">
        <v>1526</v>
      </c>
      <c r="E43" s="1" t="str">
        <f>+VLOOKUP($C43,MasterData!$B$4:$I$1003,2,"false")</f>
        <v>Katie</v>
      </c>
      <c r="F43" s="1" t="str">
        <f>+VLOOKUP($C43,MasterData!$B$4:$I$1003,3,"false")</f>
        <v>Manley</v>
      </c>
      <c r="G43" s="1" t="str">
        <f>+VLOOKUP($C43,MasterData!$B$4:$I$1003,4,"false")</f>
        <v>HAI</v>
      </c>
      <c r="H43" s="1" t="str">
        <f>+VLOOKUP($C43,MasterData!$B$4:$I$1003,5,"false")</f>
        <v>Sen</v>
      </c>
      <c r="I43" s="3" t="str">
        <f>+VLOOKUP($C43,MasterData!$B$4:$I$1003,6,"false")</f>
        <v>W</v>
      </c>
      <c r="J43" s="26" t="str">
        <f t="shared" si="14"/>
        <v>4</v>
      </c>
      <c r="K43" s="1" t="str">
        <f t="shared" si="15"/>
        <v>HAI  4</v>
      </c>
    </row>
    <row r="44" spans="1:39" x14ac:dyDescent="0.3">
      <c r="A44" t="str">
        <f t="shared" si="13"/>
        <v>HHH  2</v>
      </c>
      <c r="B44">
        <f t="shared" si="5"/>
        <v>41</v>
      </c>
      <c r="C44" s="1">
        <v>467</v>
      </c>
      <c r="D44" s="23" t="s">
        <v>1527</v>
      </c>
      <c r="E44" s="1" t="str">
        <f>+VLOOKUP($C44,MasterData!$B$4:$I$1003,2,"false")</f>
        <v>Caroline</v>
      </c>
      <c r="F44" s="1" t="str">
        <f>+VLOOKUP($C44,MasterData!$B$4:$I$1003,3,"false")</f>
        <v>Mackey-Khursheed</v>
      </c>
      <c r="G44" s="1" t="str">
        <f>+VLOOKUP($C44,MasterData!$B$4:$I$1003,4,"false")</f>
        <v>HHH</v>
      </c>
      <c r="H44" s="1" t="str">
        <f>+VLOOKUP($C44,MasterData!$B$4:$I$1003,5,"false")</f>
        <v>Sen</v>
      </c>
      <c r="I44" s="3" t="str">
        <f>+VLOOKUP($C44,MasterData!$B$4:$I$1003,6,"false")</f>
        <v>W</v>
      </c>
      <c r="J44" s="26" t="str">
        <f t="shared" si="14"/>
        <v>2</v>
      </c>
      <c r="K44" s="1" t="str">
        <f t="shared" si="15"/>
        <v>HHH  2</v>
      </c>
    </row>
    <row r="45" spans="1:39" x14ac:dyDescent="0.3">
      <c r="A45" t="str">
        <f t="shared" si="13"/>
        <v>PHX  8</v>
      </c>
      <c r="B45">
        <f t="shared" si="5"/>
        <v>42</v>
      </c>
      <c r="C45" s="1">
        <v>493</v>
      </c>
      <c r="D45" s="23" t="s">
        <v>1528</v>
      </c>
      <c r="E45" s="1" t="str">
        <f>+VLOOKUP($C45,MasterData!$B$4:$I$1003,2,"false")</f>
        <v>Sarah</v>
      </c>
      <c r="F45" s="1" t="str">
        <f>+VLOOKUP($C45,MasterData!$B$4:$I$1003,3,"false")</f>
        <v>Russell</v>
      </c>
      <c r="G45" s="1" t="str">
        <f>+VLOOKUP($C45,MasterData!$B$4:$I$1003,4,"false")</f>
        <v>PHX</v>
      </c>
      <c r="H45" s="1" t="str">
        <f>+VLOOKUP($C45,MasterData!$B$4:$I$1003,5,"false")</f>
        <v>Sen</v>
      </c>
      <c r="I45" s="3" t="str">
        <f>+VLOOKUP($C45,MasterData!$B$4:$I$1003,6,"false")</f>
        <v>W</v>
      </c>
      <c r="J45" s="26" t="str">
        <f t="shared" si="14"/>
        <v>8</v>
      </c>
      <c r="K45" s="1" t="str">
        <f t="shared" si="15"/>
        <v>PHX  8</v>
      </c>
    </row>
    <row r="46" spans="1:39" x14ac:dyDescent="0.3">
      <c r="A46" t="str">
        <f t="shared" si="13"/>
        <v>CHI  8</v>
      </c>
      <c r="B46">
        <f t="shared" si="5"/>
        <v>43</v>
      </c>
      <c r="C46" s="1">
        <v>520</v>
      </c>
      <c r="D46" s="23" t="s">
        <v>1529</v>
      </c>
      <c r="E46" s="1" t="str">
        <f>+VLOOKUP($C46,MasterData!$B$4:$I$1003,2,"false")</f>
        <v>Wendy</v>
      </c>
      <c r="F46" s="1" t="str">
        <f>+VLOOKUP($C46,MasterData!$B$4:$I$1003,3,"false")</f>
        <v>Whelan</v>
      </c>
      <c r="G46" s="1" t="str">
        <f>+VLOOKUP($C46,MasterData!$B$4:$I$1003,4,"false")</f>
        <v>CHI</v>
      </c>
      <c r="H46" s="1" t="str">
        <f>+VLOOKUP($C46,MasterData!$B$4:$I$1003,5,"false")</f>
        <v>Sen</v>
      </c>
      <c r="I46" s="3" t="str">
        <f>+VLOOKUP($C46,MasterData!$B$4:$I$1003,6,"false")</f>
        <v>W</v>
      </c>
      <c r="J46" s="26" t="str">
        <f t="shared" si="14"/>
        <v>8</v>
      </c>
      <c r="K46" s="1" t="str">
        <f t="shared" si="15"/>
        <v>CHI  8</v>
      </c>
    </row>
    <row r="47" spans="1:39" x14ac:dyDescent="0.3">
      <c r="C47" s="1"/>
      <c r="D47" s="23"/>
      <c r="E47" s="1"/>
      <c r="F47" s="1"/>
      <c r="G47" s="1"/>
      <c r="H47" s="1"/>
      <c r="I47" s="3"/>
      <c r="J47" s="26"/>
      <c r="K47" s="1"/>
    </row>
    <row r="48" spans="1:39" x14ac:dyDescent="0.3">
      <c r="C48" s="1"/>
      <c r="D48" s="23"/>
      <c r="E48" s="1"/>
      <c r="F48" s="1"/>
      <c r="G48" s="1"/>
      <c r="H48" s="1"/>
      <c r="I48" s="3"/>
      <c r="J48" s="26"/>
      <c r="K48" s="1"/>
    </row>
    <row r="49" spans="3:11" x14ac:dyDescent="0.3">
      <c r="C49" s="1"/>
      <c r="D49" s="23"/>
      <c r="E49" s="1"/>
      <c r="F49" s="1"/>
      <c r="G49" s="1"/>
      <c r="H49" s="1"/>
      <c r="I49" s="3"/>
      <c r="J49" s="26"/>
      <c r="K49" s="1"/>
    </row>
    <row r="50" spans="3:11" x14ac:dyDescent="0.3">
      <c r="C50" s="1"/>
      <c r="D50" s="23"/>
      <c r="E50" s="1"/>
      <c r="F50" s="1"/>
      <c r="G50" s="1"/>
      <c r="H50" s="1"/>
      <c r="I50" s="3"/>
      <c r="J50" s="26"/>
      <c r="K50" s="1"/>
    </row>
    <row r="51" spans="3:11" x14ac:dyDescent="0.3">
      <c r="C51" s="1"/>
      <c r="D51" s="23"/>
      <c r="E51" s="1"/>
      <c r="F51" s="1"/>
      <c r="G51" s="1"/>
      <c r="H51" s="1"/>
      <c r="I51" s="3"/>
      <c r="J51" s="26"/>
      <c r="K51" s="1"/>
    </row>
    <row r="52" spans="3:11" x14ac:dyDescent="0.3">
      <c r="C52" s="1"/>
      <c r="D52" s="23"/>
      <c r="E52" s="1"/>
      <c r="F52" s="1"/>
      <c r="G52" s="1"/>
      <c r="H52" s="1"/>
      <c r="I52" s="3"/>
      <c r="J52" s="26"/>
      <c r="K52" s="1"/>
    </row>
    <row r="53" spans="3:11" x14ac:dyDescent="0.3">
      <c r="C53" s="1"/>
      <c r="D53" s="23"/>
      <c r="E53" s="1"/>
      <c r="F53" s="1"/>
      <c r="G53" s="1"/>
      <c r="H53" s="1"/>
      <c r="I53" s="3"/>
      <c r="J53" s="26"/>
      <c r="K53" s="1"/>
    </row>
    <row r="54" spans="3:11" x14ac:dyDescent="0.3">
      <c r="C54" s="1"/>
      <c r="D54" s="23"/>
      <c r="E54" s="1"/>
      <c r="F54" s="1"/>
      <c r="G54" s="1"/>
      <c r="H54" s="1"/>
      <c r="I54" s="3"/>
      <c r="J54" s="26"/>
      <c r="K54" s="1"/>
    </row>
    <row r="55" spans="3:11" x14ac:dyDescent="0.3">
      <c r="C55" s="1"/>
      <c r="D55" s="23"/>
      <c r="E55" s="1"/>
      <c r="F55" s="1"/>
      <c r="G55" s="1"/>
      <c r="H55" s="1"/>
      <c r="I55" s="3"/>
      <c r="J55" s="26"/>
      <c r="K55" s="1"/>
    </row>
    <row r="56" spans="3:11" x14ac:dyDescent="0.3">
      <c r="C56" s="1"/>
      <c r="D56" s="23"/>
      <c r="E56" s="1"/>
      <c r="F56" s="1"/>
      <c r="G56" s="1"/>
      <c r="H56" s="1"/>
      <c r="I56" s="3"/>
      <c r="J56" s="26"/>
      <c r="K56" s="1"/>
    </row>
    <row r="57" spans="3:11" x14ac:dyDescent="0.3">
      <c r="C57" s="1"/>
      <c r="D57" s="23"/>
      <c r="E57" s="1"/>
      <c r="F57" s="1"/>
      <c r="G57" s="1"/>
      <c r="H57" s="1"/>
      <c r="I57" s="3"/>
      <c r="J57" s="26"/>
      <c r="K57" s="1"/>
    </row>
    <row r="58" spans="3:11" x14ac:dyDescent="0.3">
      <c r="C58" s="1"/>
      <c r="D58" s="23"/>
      <c r="E58" s="1"/>
      <c r="F58" s="1"/>
      <c r="G58" s="1"/>
      <c r="H58" s="1"/>
      <c r="I58" s="3"/>
      <c r="J58" s="26"/>
      <c r="K58" s="1"/>
    </row>
    <row r="59" spans="3:11" x14ac:dyDescent="0.3">
      <c r="C59" s="1"/>
      <c r="D59" s="23"/>
      <c r="E59" s="1"/>
      <c r="F59" s="1"/>
      <c r="G59" s="1"/>
      <c r="H59" s="1"/>
      <c r="I59" s="3"/>
      <c r="J59" s="26"/>
      <c r="K59" s="1"/>
    </row>
    <row r="60" spans="3:11" x14ac:dyDescent="0.3">
      <c r="C60" s="1"/>
      <c r="D60" s="23"/>
      <c r="E60" s="1"/>
      <c r="F60" s="1"/>
      <c r="G60" s="1"/>
      <c r="H60" s="1"/>
      <c r="I60" s="3"/>
      <c r="J60" s="26"/>
      <c r="K60" s="1"/>
    </row>
    <row r="61" spans="3:11" x14ac:dyDescent="0.3">
      <c r="C61" s="1"/>
      <c r="D61" s="23"/>
      <c r="E61" s="1"/>
      <c r="F61" s="1"/>
      <c r="G61" s="1"/>
      <c r="H61" s="1"/>
      <c r="I61" s="3"/>
      <c r="J61" s="26"/>
      <c r="K61" s="1"/>
    </row>
    <row r="62" spans="3:11" x14ac:dyDescent="0.3">
      <c r="C62" s="1"/>
      <c r="D62" s="23"/>
      <c r="E62" s="1"/>
      <c r="F62" s="1"/>
      <c r="G62" s="1"/>
      <c r="H62" s="1"/>
      <c r="I62" s="3"/>
      <c r="J62" s="26"/>
      <c r="K62" s="1"/>
    </row>
    <row r="63" spans="3:11" x14ac:dyDescent="0.3">
      <c r="C63" s="1"/>
      <c r="D63" s="23"/>
      <c r="E63" s="1"/>
      <c r="F63" s="1"/>
      <c r="G63" s="1"/>
      <c r="H63" s="1"/>
      <c r="I63" s="3"/>
      <c r="J63" s="26"/>
      <c r="K63" s="1"/>
    </row>
    <row r="64" spans="3:11" x14ac:dyDescent="0.3">
      <c r="C64" s="1"/>
      <c r="D64" s="23"/>
      <c r="E64" s="1"/>
      <c r="F64" s="1"/>
      <c r="G64" s="1"/>
      <c r="H64" s="1"/>
      <c r="I64" s="3"/>
      <c r="J64" s="26"/>
      <c r="K64" s="1"/>
    </row>
    <row r="65" spans="3:11" x14ac:dyDescent="0.3">
      <c r="C65" s="1"/>
      <c r="D65" s="23"/>
      <c r="E65" s="1"/>
      <c r="F65" s="1"/>
      <c r="G65" s="1"/>
      <c r="H65" s="1"/>
      <c r="I65" s="3"/>
      <c r="J65" s="26"/>
      <c r="K65" s="1"/>
    </row>
    <row r="66" spans="3:11" x14ac:dyDescent="0.3">
      <c r="C66" s="1"/>
      <c r="D66" s="23"/>
      <c r="E66" s="1"/>
      <c r="F66" s="1"/>
      <c r="G66" s="1"/>
      <c r="H66" s="1"/>
      <c r="I66" s="3"/>
      <c r="J66" s="26"/>
      <c r="K66" s="1"/>
    </row>
    <row r="67" spans="3:11" x14ac:dyDescent="0.3">
      <c r="C67" s="1"/>
      <c r="D67" s="23"/>
      <c r="E67" s="1"/>
      <c r="F67" s="1"/>
      <c r="G67" s="1"/>
      <c r="H67" s="1"/>
      <c r="I67" s="3"/>
      <c r="J67" s="26"/>
      <c r="K67" s="1"/>
    </row>
    <row r="68" spans="3:11" x14ac:dyDescent="0.3">
      <c r="C68" s="1"/>
      <c r="D68" s="23"/>
      <c r="E68" s="1"/>
      <c r="F68" s="1"/>
      <c r="G68" s="1"/>
      <c r="H68" s="1"/>
      <c r="I68" s="3"/>
      <c r="J68" s="26"/>
      <c r="K68" s="1"/>
    </row>
    <row r="69" spans="3:11" x14ac:dyDescent="0.3">
      <c r="C69" s="1"/>
      <c r="D69" s="23"/>
      <c r="E69" s="1"/>
      <c r="F69" s="1"/>
      <c r="G69" s="1"/>
      <c r="H69" s="1"/>
      <c r="I69" s="3"/>
      <c r="J69" s="26"/>
      <c r="K69" s="1"/>
    </row>
    <row r="70" spans="3:11" x14ac:dyDescent="0.3">
      <c r="C70" s="1"/>
      <c r="D70" s="23"/>
      <c r="E70" s="1"/>
      <c r="F70" s="1"/>
      <c r="G70" s="1"/>
      <c r="H70" s="1"/>
      <c r="I70" s="3"/>
      <c r="J70" s="26"/>
      <c r="K70" s="1"/>
    </row>
    <row r="71" spans="3:11" x14ac:dyDescent="0.3">
      <c r="C71" s="1"/>
      <c r="D71" s="23"/>
      <c r="E71" s="1"/>
      <c r="F71" s="1"/>
      <c r="G71" s="1"/>
      <c r="H71" s="1"/>
      <c r="I71" s="3"/>
      <c r="J71" s="26"/>
      <c r="K71" s="1"/>
    </row>
    <row r="72" spans="3:11" x14ac:dyDescent="0.3">
      <c r="C72" s="1"/>
      <c r="D72" s="23"/>
      <c r="E72" s="1"/>
      <c r="F72" s="1"/>
      <c r="G72" s="1"/>
      <c r="H72" s="1"/>
      <c r="I72" s="3"/>
      <c r="J72" s="26"/>
      <c r="K72" s="1"/>
    </row>
    <row r="73" spans="3:11" x14ac:dyDescent="0.3">
      <c r="C73" s="1"/>
      <c r="D73" s="23"/>
      <c r="E73" s="1"/>
      <c r="F73" s="1"/>
      <c r="G73" s="1"/>
      <c r="H73" s="1"/>
      <c r="I73" s="3"/>
      <c r="J73" s="26"/>
      <c r="K73" s="1"/>
    </row>
    <row r="74" spans="3:11" x14ac:dyDescent="0.3">
      <c r="C74" s="1"/>
      <c r="D74" s="23"/>
      <c r="E74" s="1"/>
      <c r="F74" s="1"/>
      <c r="G74" s="1"/>
      <c r="H74" s="1"/>
      <c r="I74" s="3"/>
      <c r="J74" s="26"/>
      <c r="K74" s="1"/>
    </row>
    <row r="75" spans="3:11" x14ac:dyDescent="0.3">
      <c r="C75" s="1"/>
      <c r="D75" s="23"/>
      <c r="E75" s="1"/>
      <c r="F75" s="1"/>
      <c r="G75" s="1"/>
      <c r="H75" s="1"/>
      <c r="I75" s="3"/>
      <c r="J75" s="26"/>
      <c r="K75" s="1"/>
    </row>
    <row r="76" spans="3:11" x14ac:dyDescent="0.3">
      <c r="C76" s="1"/>
      <c r="D76" s="23"/>
      <c r="E76" s="1"/>
      <c r="F76" s="1"/>
      <c r="G76" s="1"/>
      <c r="H76" s="1"/>
      <c r="I76" s="3"/>
      <c r="J76" s="26"/>
      <c r="K76" s="1"/>
    </row>
    <row r="77" spans="3:11" x14ac:dyDescent="0.3">
      <c r="C77" s="1"/>
      <c r="D77" s="23"/>
      <c r="E77" s="1"/>
      <c r="F77" s="1"/>
      <c r="G77" s="1"/>
      <c r="H77" s="1"/>
      <c r="I77" s="3"/>
      <c r="J77" s="26"/>
      <c r="K77" s="1"/>
    </row>
    <row r="78" spans="3:11" x14ac:dyDescent="0.3">
      <c r="C78" s="1"/>
      <c r="D78" s="23"/>
      <c r="E78" s="1"/>
      <c r="F78" s="1"/>
      <c r="G78" s="1"/>
      <c r="H78" s="1"/>
      <c r="I78" s="3"/>
      <c r="J78" s="26"/>
      <c r="K78" s="1"/>
    </row>
    <row r="79" spans="3:11" x14ac:dyDescent="0.3">
      <c r="C79" s="1"/>
      <c r="D79" s="23"/>
      <c r="E79" s="1"/>
      <c r="F79" s="1"/>
      <c r="G79" s="1"/>
      <c r="H79" s="1"/>
      <c r="I79" s="3"/>
      <c r="J79" s="26"/>
      <c r="K79" s="1"/>
    </row>
    <row r="80" spans="3:11" x14ac:dyDescent="0.3">
      <c r="C80" s="1"/>
      <c r="D80" s="23"/>
      <c r="E80" s="1"/>
      <c r="F80" s="1"/>
      <c r="G80" s="1"/>
      <c r="H80" s="1"/>
      <c r="I80" s="3"/>
      <c r="J80" s="26"/>
      <c r="K80" s="1"/>
    </row>
    <row r="81" spans="3:11" x14ac:dyDescent="0.3">
      <c r="C81" s="1"/>
      <c r="D81" s="23"/>
      <c r="E81" s="1"/>
      <c r="F81" s="1"/>
      <c r="G81" s="1"/>
      <c r="H81" s="1"/>
      <c r="I81" s="3"/>
      <c r="J81" s="26"/>
      <c r="K81" s="1"/>
    </row>
    <row r="82" spans="3:11" x14ac:dyDescent="0.3">
      <c r="C82" s="1"/>
      <c r="D82" s="23"/>
      <c r="E82" s="1"/>
      <c r="F82" s="1"/>
      <c r="G82" s="1"/>
      <c r="H82" s="1"/>
      <c r="I82" s="3"/>
      <c r="J82" s="26"/>
      <c r="K82" s="1"/>
    </row>
    <row r="83" spans="3:11" x14ac:dyDescent="0.3">
      <c r="C83" s="1"/>
      <c r="D83" s="23"/>
      <c r="E83" s="1"/>
      <c r="F83" s="1"/>
      <c r="G83" s="1"/>
      <c r="H83" s="1"/>
      <c r="I83" s="3"/>
      <c r="J83" s="26"/>
      <c r="K83" s="1"/>
    </row>
    <row r="84" spans="3:11" x14ac:dyDescent="0.3">
      <c r="C84" s="1"/>
      <c r="D84" s="23"/>
      <c r="E84" s="1"/>
      <c r="F84" s="1"/>
      <c r="G84" s="1"/>
      <c r="H84" s="1"/>
      <c r="I84" s="3"/>
      <c r="J84" s="26"/>
      <c r="K84" s="1"/>
    </row>
    <row r="85" spans="3:11" x14ac:dyDescent="0.3">
      <c r="C85" s="1"/>
      <c r="D85" s="23"/>
      <c r="E85" s="1"/>
      <c r="F85" s="1"/>
      <c r="G85" s="1"/>
      <c r="H85" s="1"/>
      <c r="I85" s="3"/>
      <c r="J85" s="26"/>
      <c r="K85" s="1"/>
    </row>
    <row r="86" spans="3:11" x14ac:dyDescent="0.3">
      <c r="C86" s="1"/>
      <c r="D86" s="23"/>
      <c r="E86" s="1"/>
      <c r="F86" s="1"/>
      <c r="G86" s="1"/>
      <c r="H86" s="1"/>
      <c r="I86" s="3"/>
      <c r="J86" s="26"/>
      <c r="K86" s="1"/>
    </row>
    <row r="87" spans="3:11" x14ac:dyDescent="0.3">
      <c r="C87" s="1"/>
      <c r="D87" s="23"/>
      <c r="E87" s="1"/>
      <c r="F87" s="1"/>
      <c r="G87" s="1"/>
      <c r="H87" s="1"/>
      <c r="I87" s="3"/>
      <c r="J87" s="26"/>
      <c r="K87" s="1"/>
    </row>
    <row r="88" spans="3:11" x14ac:dyDescent="0.3">
      <c r="C88" s="1"/>
      <c r="D88" s="23"/>
      <c r="E88" s="1"/>
      <c r="F88" s="1"/>
      <c r="G88" s="1"/>
      <c r="H88" s="1"/>
      <c r="I88" s="3"/>
      <c r="J88" s="26"/>
      <c r="K88" s="1"/>
    </row>
    <row r="89" spans="3:11" x14ac:dyDescent="0.3">
      <c r="C89" s="1"/>
      <c r="D89" s="23"/>
      <c r="E89" s="1"/>
      <c r="F89" s="1"/>
      <c r="G89" s="1"/>
      <c r="H89" s="1"/>
      <c r="I89" s="3"/>
      <c r="J89" s="26"/>
      <c r="K89" s="1"/>
    </row>
    <row r="90" spans="3:11" x14ac:dyDescent="0.3">
      <c r="C90" s="1"/>
      <c r="D90" s="23"/>
      <c r="E90" s="1"/>
      <c r="F90" s="1"/>
      <c r="G90" s="1"/>
      <c r="H90" s="1"/>
      <c r="I90" s="3"/>
      <c r="J90" s="26"/>
      <c r="K90" s="1"/>
    </row>
    <row r="91" spans="3:11" x14ac:dyDescent="0.3">
      <c r="C91" s="1"/>
      <c r="D91" s="23"/>
      <c r="E91" s="1"/>
      <c r="F91" s="1"/>
      <c r="G91" s="1"/>
      <c r="H91" s="1"/>
      <c r="I91" s="3"/>
      <c r="J91" s="26"/>
      <c r="K91" s="1"/>
    </row>
    <row r="92" spans="3:11" x14ac:dyDescent="0.3">
      <c r="C92" s="1"/>
      <c r="D92" s="23"/>
      <c r="E92" s="1"/>
      <c r="F92" s="1"/>
      <c r="G92" s="1"/>
      <c r="H92" s="1"/>
      <c r="I92" s="3"/>
      <c r="J92" s="26"/>
      <c r="K92" s="1"/>
    </row>
    <row r="93" spans="3:11" x14ac:dyDescent="0.3">
      <c r="C93" s="1"/>
      <c r="D93" s="23"/>
      <c r="E93" s="1"/>
      <c r="F93" s="1"/>
      <c r="G93" s="1"/>
      <c r="H93" s="1"/>
      <c r="I93" s="3"/>
      <c r="J93" s="26"/>
      <c r="K93" s="1"/>
    </row>
    <row r="94" spans="3:11" x14ac:dyDescent="0.3">
      <c r="C94" s="1"/>
      <c r="D94" s="23"/>
      <c r="E94" s="1"/>
      <c r="F94" s="1"/>
      <c r="G94" s="1"/>
      <c r="H94" s="1"/>
      <c r="I94" s="3"/>
      <c r="J94" s="26"/>
      <c r="K94" s="1"/>
    </row>
    <row r="95" spans="3:11" x14ac:dyDescent="0.3">
      <c r="C95" s="1"/>
      <c r="D95" s="23"/>
      <c r="E95" s="1"/>
      <c r="F95" s="1"/>
      <c r="G95" s="1"/>
      <c r="H95" s="1"/>
      <c r="I95" s="3"/>
      <c r="J95" s="26"/>
      <c r="K95" s="1"/>
    </row>
    <row r="96" spans="3:11" x14ac:dyDescent="0.3">
      <c r="C96" s="1"/>
      <c r="D96" s="23"/>
      <c r="E96" s="1"/>
      <c r="F96" s="1"/>
      <c r="G96" s="1"/>
      <c r="H96" s="1"/>
      <c r="I96" s="3"/>
      <c r="J96" s="26"/>
      <c r="K96" s="1"/>
    </row>
    <row r="97" spans="3:11" x14ac:dyDescent="0.3">
      <c r="C97" s="1"/>
      <c r="D97" s="23"/>
      <c r="E97" s="1"/>
      <c r="F97" s="1"/>
      <c r="G97" s="1"/>
      <c r="H97" s="1"/>
      <c r="I97" s="3"/>
      <c r="J97" s="26"/>
      <c r="K97" s="1"/>
    </row>
    <row r="98" spans="3:11" x14ac:dyDescent="0.3">
      <c r="C98" s="1"/>
      <c r="D98" s="23"/>
      <c r="E98" s="1"/>
      <c r="F98" s="1"/>
      <c r="G98" s="1"/>
      <c r="H98" s="1"/>
      <c r="I98" s="3"/>
      <c r="J98" s="26"/>
      <c r="K98" s="1"/>
    </row>
    <row r="99" spans="3:11" x14ac:dyDescent="0.3">
      <c r="C99" s="1"/>
      <c r="D99" s="23"/>
      <c r="E99" s="1"/>
      <c r="F99" s="1"/>
      <c r="G99" s="1"/>
      <c r="H99" s="1"/>
      <c r="I99" s="3"/>
      <c r="J99" s="26"/>
      <c r="K99" s="1"/>
    </row>
    <row r="100" spans="3:11" x14ac:dyDescent="0.3">
      <c r="C100" s="1"/>
      <c r="D100" s="23"/>
      <c r="E100" s="1"/>
      <c r="F100" s="1"/>
      <c r="G100" s="1"/>
      <c r="H100" s="1"/>
      <c r="I100" s="3"/>
      <c r="J100" s="26"/>
      <c r="K100" s="1"/>
    </row>
    <row r="101" spans="3:11" x14ac:dyDescent="0.3">
      <c r="C101" s="1"/>
      <c r="D101" s="23"/>
      <c r="E101" s="1"/>
      <c r="F101" s="1"/>
      <c r="G101" s="1"/>
      <c r="H101" s="1"/>
      <c r="I101" s="3"/>
      <c r="J101" s="26"/>
      <c r="K101" s="1"/>
    </row>
    <row r="102" spans="3:11" x14ac:dyDescent="0.3">
      <c r="C102" s="1"/>
      <c r="D102" s="23"/>
      <c r="E102" s="1"/>
      <c r="F102" s="1"/>
      <c r="G102" s="1"/>
      <c r="H102" s="1"/>
      <c r="I102" s="3"/>
      <c r="J102" s="26"/>
      <c r="K102" s="1"/>
    </row>
    <row r="103" spans="3:11" x14ac:dyDescent="0.3">
      <c r="C103" s="1"/>
      <c r="D103" s="23"/>
      <c r="E103" s="1"/>
      <c r="F103" s="1"/>
      <c r="G103" s="1"/>
      <c r="H103" s="1"/>
      <c r="I103" s="3"/>
      <c r="J103" s="26"/>
      <c r="K103" s="1"/>
    </row>
    <row r="104" spans="3:11" x14ac:dyDescent="0.3">
      <c r="C104" s="1"/>
      <c r="D104" s="23"/>
      <c r="E104" s="1"/>
      <c r="F104" s="1"/>
      <c r="G104" s="1"/>
      <c r="H104" s="1"/>
      <c r="I104" s="3"/>
      <c r="J104" s="26"/>
      <c r="K104" s="1"/>
    </row>
    <row r="105" spans="3:11" x14ac:dyDescent="0.3">
      <c r="C105" s="1"/>
      <c r="D105" s="23"/>
      <c r="E105" s="1"/>
      <c r="F105" s="1"/>
      <c r="G105" s="1"/>
      <c r="H105" s="1"/>
      <c r="I105" s="3"/>
      <c r="J105" s="26"/>
      <c r="K105" s="1"/>
    </row>
    <row r="106" spans="3:11" x14ac:dyDescent="0.3">
      <c r="C106" s="1"/>
      <c r="D106" s="23"/>
      <c r="E106" s="1"/>
      <c r="F106" s="1"/>
      <c r="G106" s="1"/>
      <c r="H106" s="1"/>
      <c r="I106" s="3"/>
      <c r="J106" s="26"/>
      <c r="K106" s="1"/>
    </row>
    <row r="107" spans="3:11" x14ac:dyDescent="0.3">
      <c r="C107" s="1"/>
      <c r="D107" s="23"/>
      <c r="E107" s="1"/>
      <c r="F107" s="1"/>
      <c r="G107" s="1"/>
      <c r="H107" s="1"/>
      <c r="I107" s="3"/>
      <c r="J107" s="26"/>
      <c r="K107" s="1"/>
    </row>
    <row r="108" spans="3:11" x14ac:dyDescent="0.3">
      <c r="C108" s="1"/>
      <c r="D108" s="23"/>
      <c r="E108" s="1"/>
      <c r="F108" s="1"/>
      <c r="G108" s="1"/>
      <c r="H108" s="1"/>
      <c r="I108" s="3"/>
      <c r="J108" s="26"/>
      <c r="K108" s="1"/>
    </row>
    <row r="109" spans="3:11" x14ac:dyDescent="0.3">
      <c r="C109" s="1"/>
      <c r="D109" s="23"/>
      <c r="E109" s="1"/>
      <c r="F109" s="1"/>
      <c r="G109" s="1"/>
      <c r="H109" s="1"/>
      <c r="I109" s="3"/>
      <c r="J109" s="26"/>
      <c r="K109" s="1"/>
    </row>
    <row r="110" spans="3:11" x14ac:dyDescent="0.3">
      <c r="C110" s="1"/>
      <c r="D110" s="23"/>
      <c r="E110" s="1"/>
      <c r="F110" s="1"/>
      <c r="G110" s="1"/>
      <c r="H110" s="1"/>
      <c r="I110" s="3"/>
      <c r="J110" s="26"/>
      <c r="K110" s="1"/>
    </row>
    <row r="111" spans="3:11" x14ac:dyDescent="0.3">
      <c r="C111" s="1"/>
      <c r="D111" s="23"/>
      <c r="E111" s="1"/>
      <c r="F111" s="1"/>
      <c r="G111" s="1"/>
      <c r="H111" s="1"/>
      <c r="I111" s="3"/>
      <c r="J111" s="26"/>
      <c r="K111" s="1"/>
    </row>
    <row r="112" spans="3:11" x14ac:dyDescent="0.3">
      <c r="C112" s="1"/>
      <c r="D112" s="23"/>
      <c r="E112" s="1"/>
      <c r="F112" s="1"/>
      <c r="G112" s="1"/>
      <c r="H112" s="1"/>
      <c r="I112" s="3"/>
      <c r="J112" s="26"/>
      <c r="K112" s="1"/>
    </row>
    <row r="113" spans="3:11" x14ac:dyDescent="0.3">
      <c r="C113" s="1"/>
      <c r="D113" s="23"/>
      <c r="E113" s="1"/>
      <c r="F113" s="1"/>
      <c r="G113" s="1"/>
      <c r="H113" s="1"/>
      <c r="I113" s="3"/>
      <c r="J113" s="26"/>
      <c r="K113" s="1"/>
    </row>
    <row r="114" spans="3:11" x14ac:dyDescent="0.3">
      <c r="C114" s="1"/>
      <c r="D114" s="23"/>
      <c r="E114" s="1"/>
      <c r="F114" s="1"/>
      <c r="G114" s="1"/>
      <c r="H114" s="1"/>
      <c r="I114" s="3"/>
      <c r="J114" s="26"/>
      <c r="K114" s="1"/>
    </row>
    <row r="115" spans="3:11" x14ac:dyDescent="0.3">
      <c r="C115" s="1"/>
      <c r="D115" s="23"/>
      <c r="E115" s="1"/>
      <c r="F115" s="1"/>
      <c r="G115" s="1"/>
      <c r="H115" s="1"/>
      <c r="I115" s="3"/>
      <c r="J115" s="26"/>
      <c r="K115" s="1"/>
    </row>
    <row r="116" spans="3:11" x14ac:dyDescent="0.3">
      <c r="C116" s="1"/>
      <c r="D116" s="23"/>
      <c r="E116" s="1"/>
      <c r="F116" s="1"/>
      <c r="G116" s="1"/>
      <c r="H116" s="1"/>
      <c r="I116" s="3"/>
      <c r="J116" s="26"/>
      <c r="K116" s="1"/>
    </row>
    <row r="117" spans="3:11" x14ac:dyDescent="0.3">
      <c r="C117" s="1"/>
      <c r="D117" s="23"/>
      <c r="E117" s="1"/>
      <c r="F117" s="1"/>
      <c r="G117" s="1"/>
      <c r="H117" s="1"/>
      <c r="I117" s="3"/>
      <c r="J117" s="26"/>
      <c r="K117" s="1"/>
    </row>
    <row r="118" spans="3:11" x14ac:dyDescent="0.3">
      <c r="C118" s="1"/>
      <c r="D118" s="23"/>
      <c r="E118" s="1"/>
      <c r="F118" s="1"/>
      <c r="G118" s="1"/>
      <c r="H118" s="1"/>
      <c r="I118" s="3"/>
      <c r="J118" s="26"/>
      <c r="K118" s="1"/>
    </row>
    <row r="119" spans="3:11" x14ac:dyDescent="0.3">
      <c r="C119" s="1"/>
      <c r="D119" s="23"/>
      <c r="E119" s="1"/>
      <c r="F119" s="1"/>
      <c r="G119" s="1"/>
      <c r="H119" s="1"/>
      <c r="I119" s="3"/>
      <c r="J119" s="26"/>
      <c r="K119" s="1"/>
    </row>
    <row r="120" spans="3:11" x14ac:dyDescent="0.3">
      <c r="C120" s="1"/>
      <c r="D120" s="23"/>
      <c r="E120" s="1"/>
      <c r="F120" s="1"/>
      <c r="G120" s="1"/>
      <c r="H120" s="1"/>
      <c r="I120" s="3"/>
      <c r="J120" s="26"/>
      <c r="K120" s="1"/>
    </row>
    <row r="121" spans="3:11" x14ac:dyDescent="0.3">
      <c r="C121" s="1"/>
      <c r="D121" s="23"/>
      <c r="E121" s="1"/>
      <c r="F121" s="1"/>
      <c r="G121" s="1"/>
      <c r="H121" s="1"/>
      <c r="I121" s="3"/>
      <c r="J121" s="26"/>
      <c r="K121" s="1"/>
    </row>
    <row r="122" spans="3:11" x14ac:dyDescent="0.3">
      <c r="C122" s="1"/>
      <c r="D122" s="23"/>
      <c r="E122" s="1"/>
      <c r="F122" s="1"/>
      <c r="G122" s="1"/>
      <c r="H122" s="1"/>
      <c r="I122" s="3"/>
      <c r="J122" s="26"/>
      <c r="K122" s="1"/>
    </row>
    <row r="123" spans="3:11" x14ac:dyDescent="0.3">
      <c r="C123" s="1"/>
      <c r="D123" s="23"/>
      <c r="E123" s="1"/>
      <c r="F123" s="1"/>
      <c r="G123" s="1"/>
      <c r="H123" s="1"/>
      <c r="I123" s="3"/>
      <c r="J123" s="26"/>
      <c r="K123" s="1"/>
    </row>
    <row r="124" spans="3:11" x14ac:dyDescent="0.3">
      <c r="C124" s="1"/>
      <c r="D124" s="23"/>
      <c r="E124" s="1"/>
      <c r="F124" s="1"/>
      <c r="G124" s="1"/>
      <c r="H124" s="1"/>
      <c r="I124" s="3"/>
      <c r="J124" s="26"/>
      <c r="K124" s="1"/>
    </row>
    <row r="125" spans="3:11" x14ac:dyDescent="0.3">
      <c r="C125" s="1"/>
      <c r="D125" s="23"/>
      <c r="E125" s="1"/>
      <c r="F125" s="1"/>
      <c r="G125" s="1"/>
      <c r="H125" s="1"/>
      <c r="I125" s="3"/>
      <c r="J125" s="26"/>
      <c r="K125" s="1"/>
    </row>
    <row r="126" spans="3:11" x14ac:dyDescent="0.3">
      <c r="C126" s="1"/>
      <c r="D126" s="23"/>
      <c r="E126" s="1"/>
      <c r="F126" s="1"/>
      <c r="G126" s="1"/>
      <c r="H126" s="1"/>
      <c r="I126" s="3"/>
      <c r="J126" s="26"/>
      <c r="K126" s="1"/>
    </row>
    <row r="127" spans="3:11" x14ac:dyDescent="0.3">
      <c r="C127" s="1"/>
      <c r="D127" s="23"/>
      <c r="E127" s="1"/>
      <c r="F127" s="1"/>
      <c r="G127" s="1"/>
      <c r="H127" s="1"/>
      <c r="I127" s="3"/>
      <c r="J127" s="26"/>
      <c r="K127" s="1"/>
    </row>
    <row r="128" spans="3:11" x14ac:dyDescent="0.3">
      <c r="C128" s="1"/>
      <c r="D128" s="23"/>
      <c r="E128" s="1"/>
      <c r="F128" s="1"/>
      <c r="G128" s="1"/>
      <c r="H128" s="1"/>
      <c r="I128" s="3"/>
      <c r="J128" s="26"/>
      <c r="K128" s="1"/>
    </row>
    <row r="129" spans="3:11" x14ac:dyDescent="0.3">
      <c r="C129" s="1"/>
      <c r="D129" s="23"/>
      <c r="E129" s="1"/>
      <c r="F129" s="1"/>
      <c r="G129" s="1"/>
      <c r="H129" s="1"/>
      <c r="I129" s="3"/>
      <c r="J129" s="26"/>
      <c r="K129" s="1"/>
    </row>
    <row r="130" spans="3:11" x14ac:dyDescent="0.3">
      <c r="C130" s="1"/>
      <c r="D130" s="23"/>
      <c r="E130" s="1"/>
      <c r="F130" s="1"/>
      <c r="G130" s="1"/>
      <c r="H130" s="1"/>
      <c r="I130" s="3"/>
      <c r="J130" s="26"/>
      <c r="K130" s="1"/>
    </row>
    <row r="131" spans="3:11" x14ac:dyDescent="0.3">
      <c r="C131" s="1"/>
      <c r="D131" s="23"/>
      <c r="E131" s="1"/>
      <c r="F131" s="1"/>
      <c r="G131" s="1"/>
      <c r="H131" s="1"/>
      <c r="I131" s="3"/>
      <c r="J131" s="26"/>
      <c r="K131" s="1"/>
    </row>
    <row r="132" spans="3:11" x14ac:dyDescent="0.3">
      <c r="C132" s="1"/>
      <c r="D132" s="23"/>
      <c r="E132" s="1"/>
      <c r="F132" s="1"/>
      <c r="G132" s="1"/>
      <c r="H132" s="1"/>
      <c r="I132" s="3"/>
      <c r="J132" s="26"/>
      <c r="K132" s="1"/>
    </row>
    <row r="133" spans="3:11" x14ac:dyDescent="0.3">
      <c r="C133" s="1"/>
      <c r="D133" s="23"/>
      <c r="E133" s="1"/>
      <c r="F133" s="1"/>
      <c r="G133" s="1"/>
      <c r="H133" s="1"/>
      <c r="I133" s="3"/>
      <c r="J133" s="26"/>
      <c r="K133" s="1"/>
    </row>
    <row r="134" spans="3:11" x14ac:dyDescent="0.3">
      <c r="C134" s="1"/>
      <c r="D134" s="23"/>
      <c r="E134" s="1"/>
      <c r="F134" s="1"/>
      <c r="G134" s="1"/>
      <c r="H134" s="1"/>
      <c r="I134" s="3"/>
      <c r="J134" s="26"/>
      <c r="K134" s="1"/>
    </row>
    <row r="135" spans="3:11" x14ac:dyDescent="0.3">
      <c r="C135" s="1"/>
      <c r="D135" s="23"/>
      <c r="E135" s="1"/>
      <c r="F135" s="1"/>
      <c r="G135" s="1"/>
      <c r="H135" s="1"/>
      <c r="I135" s="3"/>
      <c r="J135" s="26"/>
      <c r="K135" s="1"/>
    </row>
    <row r="136" spans="3:11" x14ac:dyDescent="0.3">
      <c r="C136" s="1"/>
      <c r="D136" s="23"/>
      <c r="E136" s="1"/>
      <c r="F136" s="1"/>
      <c r="G136" s="1"/>
      <c r="H136" s="1"/>
      <c r="I136" s="3"/>
      <c r="J136" s="26"/>
      <c r="K136" s="1"/>
    </row>
    <row r="137" spans="3:11" x14ac:dyDescent="0.3">
      <c r="C137" s="1"/>
      <c r="D137" s="23"/>
      <c r="E137" s="1"/>
      <c r="F137" s="1"/>
      <c r="G137" s="1"/>
      <c r="H137" s="1"/>
      <c r="I137" s="3"/>
      <c r="J137" s="26"/>
      <c r="K137" s="1"/>
    </row>
    <row r="138" spans="3:11" x14ac:dyDescent="0.3">
      <c r="C138" s="1"/>
      <c r="D138" s="23"/>
      <c r="E138" s="1"/>
      <c r="F138" s="1"/>
      <c r="G138" s="1"/>
      <c r="H138" s="1"/>
      <c r="I138" s="3"/>
      <c r="J138" s="26"/>
      <c r="K138" s="1"/>
    </row>
    <row r="139" spans="3:11" x14ac:dyDescent="0.3">
      <c r="C139" s="1"/>
      <c r="D139" s="23"/>
      <c r="E139" s="1"/>
      <c r="F139" s="1"/>
      <c r="G139" s="1"/>
      <c r="H139" s="1"/>
      <c r="I139" s="3"/>
      <c r="J139" s="26"/>
      <c r="K139" s="1"/>
    </row>
    <row r="140" spans="3:11" x14ac:dyDescent="0.3">
      <c r="C140" s="1"/>
      <c r="D140" s="23"/>
      <c r="E140" s="1"/>
      <c r="F140" s="1"/>
      <c r="G140" s="1"/>
      <c r="H140" s="1"/>
      <c r="I140" s="3"/>
      <c r="J140" s="26"/>
      <c r="K140" s="1"/>
    </row>
    <row r="141" spans="3:11" x14ac:dyDescent="0.3">
      <c r="C141" s="1"/>
      <c r="D141" s="23"/>
      <c r="E141" s="1"/>
      <c r="F141" s="1"/>
      <c r="G141" s="1"/>
      <c r="H141" s="1"/>
      <c r="I141" s="3"/>
      <c r="J141" s="26"/>
      <c r="K141" s="1"/>
    </row>
    <row r="142" spans="3:11" x14ac:dyDescent="0.3">
      <c r="C142" s="1"/>
      <c r="D142" s="23"/>
      <c r="E142" s="1"/>
      <c r="F142" s="1"/>
      <c r="G142" s="1"/>
      <c r="H142" s="1"/>
      <c r="I142" s="3"/>
      <c r="J142" s="26"/>
      <c r="K142" s="1"/>
    </row>
    <row r="143" spans="3:11" x14ac:dyDescent="0.3">
      <c r="C143" s="1"/>
      <c r="D143" s="23"/>
      <c r="E143" s="1"/>
      <c r="F143" s="1"/>
      <c r="G143" s="1"/>
      <c r="H143" s="1"/>
      <c r="I143" s="3"/>
      <c r="J143" s="26"/>
      <c r="K143" s="1"/>
    </row>
    <row r="144" spans="3:11" x14ac:dyDescent="0.3">
      <c r="C144" s="1"/>
      <c r="D144" s="23"/>
      <c r="E144" s="1"/>
      <c r="F144" s="1"/>
      <c r="G144" s="1"/>
      <c r="H144" s="1"/>
      <c r="I144" s="3"/>
      <c r="J144" s="26"/>
      <c r="K144" s="1"/>
    </row>
    <row r="145" spans="2:11" x14ac:dyDescent="0.3">
      <c r="C145" s="1"/>
      <c r="D145" s="23"/>
      <c r="E145" s="1"/>
      <c r="F145" s="1"/>
      <c r="G145" s="1"/>
      <c r="H145" s="1"/>
      <c r="I145" s="3"/>
      <c r="J145" s="26"/>
      <c r="K145" s="1"/>
    </row>
    <row r="146" spans="2:11" x14ac:dyDescent="0.3">
      <c r="C146" s="1"/>
      <c r="D146" s="23"/>
      <c r="E146" s="1"/>
      <c r="F146" s="1"/>
      <c r="G146" s="1"/>
      <c r="H146" s="1"/>
      <c r="I146" s="3"/>
      <c r="J146" s="26"/>
      <c r="K146" s="1"/>
    </row>
    <row r="147" spans="2:11" x14ac:dyDescent="0.3">
      <c r="C147" s="1"/>
      <c r="D147" s="23"/>
      <c r="E147" s="1"/>
      <c r="F147" s="1"/>
      <c r="G147" s="1"/>
      <c r="H147" s="1"/>
      <c r="I147" s="3"/>
      <c r="J147" s="26"/>
      <c r="K147" s="1"/>
    </row>
    <row r="148" spans="2:11" x14ac:dyDescent="0.3">
      <c r="C148" s="1"/>
      <c r="D148" s="23"/>
      <c r="E148" s="1"/>
      <c r="F148" s="1"/>
      <c r="G148" s="1"/>
      <c r="H148" s="1"/>
      <c r="I148" s="3"/>
      <c r="J148" s="26"/>
      <c r="K148" s="1"/>
    </row>
    <row r="149" spans="2:11" x14ac:dyDescent="0.3">
      <c r="C149" s="1"/>
      <c r="D149" s="23"/>
      <c r="E149" s="1"/>
      <c r="F149" s="1"/>
      <c r="G149" s="1"/>
      <c r="H149" s="1"/>
      <c r="I149" s="3"/>
      <c r="J149" s="26"/>
      <c r="K149" s="1"/>
    </row>
    <row r="150" spans="2:11" x14ac:dyDescent="0.3">
      <c r="C150" s="1"/>
      <c r="D150" s="23"/>
      <c r="E150" s="1"/>
      <c r="F150" s="1"/>
      <c r="G150" s="1"/>
      <c r="H150" s="1"/>
      <c r="I150" s="3"/>
      <c r="J150" s="26"/>
      <c r="K150" s="1"/>
    </row>
    <row r="151" spans="2:11" x14ac:dyDescent="0.3">
      <c r="C151" s="1"/>
      <c r="D151" s="23"/>
      <c r="E151" s="1"/>
      <c r="F151" s="1"/>
      <c r="G151" s="1"/>
      <c r="H151" s="1"/>
      <c r="I151" s="3"/>
      <c r="J151" s="26"/>
      <c r="K151" s="1"/>
    </row>
    <row r="152" spans="2:11" x14ac:dyDescent="0.3">
      <c r="C152" s="1"/>
      <c r="D152" s="23"/>
      <c r="E152" s="1"/>
      <c r="F152" s="1"/>
      <c r="G152" s="1"/>
      <c r="H152" s="1"/>
      <c r="I152" s="3"/>
      <c r="J152" s="26"/>
      <c r="K152" s="1"/>
    </row>
    <row r="153" spans="2:11" x14ac:dyDescent="0.3">
      <c r="C153" s="1"/>
      <c r="D153" s="23"/>
      <c r="E153" s="1"/>
      <c r="F153" s="1"/>
      <c r="G153" s="1"/>
      <c r="H153" s="1"/>
      <c r="I153" s="3"/>
      <c r="J153" s="26"/>
      <c r="K153" s="1"/>
    </row>
    <row r="154" spans="2:11" x14ac:dyDescent="0.3">
      <c r="C154" s="1"/>
      <c r="D154" s="23"/>
      <c r="E154" s="1"/>
      <c r="F154" s="1"/>
      <c r="G154" s="1"/>
      <c r="H154" s="1"/>
      <c r="I154" s="3"/>
      <c r="J154" s="26"/>
      <c r="K154" s="1"/>
    </row>
    <row r="155" spans="2:11" x14ac:dyDescent="0.3">
      <c r="C155" s="1"/>
      <c r="D155" s="23"/>
      <c r="E155" s="1"/>
      <c r="F155" s="1"/>
      <c r="G155" s="1"/>
      <c r="H155" s="1"/>
      <c r="I155" s="3"/>
      <c r="J155" s="26"/>
      <c r="K155" s="1"/>
    </row>
    <row r="156" spans="2:11" x14ac:dyDescent="0.3">
      <c r="C156" s="1"/>
      <c r="D156" s="23"/>
      <c r="E156" s="1"/>
      <c r="F156" s="1"/>
      <c r="G156" s="1"/>
      <c r="H156" s="1"/>
      <c r="I156" s="3"/>
      <c r="J156" s="26"/>
      <c r="K156" s="1"/>
    </row>
    <row r="157" spans="2:11" x14ac:dyDescent="0.3">
      <c r="B157" t="s">
        <v>163</v>
      </c>
      <c r="C157" s="1" t="s">
        <v>165</v>
      </c>
      <c r="D157" s="23" t="s">
        <v>151</v>
      </c>
      <c r="E157" s="1"/>
      <c r="F157" s="1"/>
      <c r="G157" s="1"/>
      <c r="H157" s="1"/>
      <c r="I157" s="3"/>
      <c r="J157" s="26"/>
      <c r="K157" s="1"/>
    </row>
    <row r="158" spans="2:11" x14ac:dyDescent="0.3">
      <c r="B158">
        <v>1</v>
      </c>
    </row>
    <row r="159" spans="2:11" x14ac:dyDescent="0.3">
      <c r="B159">
        <v>2</v>
      </c>
    </row>
    <row r="160" spans="2:11" x14ac:dyDescent="0.3">
      <c r="B160">
        <v>3</v>
      </c>
    </row>
    <row r="161" spans="2:2" x14ac:dyDescent="0.3">
      <c r="B161">
        <v>4</v>
      </c>
    </row>
    <row r="162" spans="2:2" x14ac:dyDescent="0.3">
      <c r="B162">
        <v>5</v>
      </c>
    </row>
    <row r="163" spans="2:2" x14ac:dyDescent="0.3">
      <c r="B163">
        <v>6</v>
      </c>
    </row>
    <row r="164" spans="2:2" x14ac:dyDescent="0.3">
      <c r="B164">
        <v>7</v>
      </c>
    </row>
    <row r="165" spans="2:2" x14ac:dyDescent="0.3">
      <c r="B165">
        <v>8</v>
      </c>
    </row>
    <row r="166" spans="2:2" x14ac:dyDescent="0.3">
      <c r="B166">
        <v>9</v>
      </c>
    </row>
    <row r="167" spans="2:2" x14ac:dyDescent="0.3">
      <c r="B167">
        <v>10</v>
      </c>
    </row>
    <row r="168" spans="2:2" x14ac:dyDescent="0.3">
      <c r="B168">
        <v>11</v>
      </c>
    </row>
    <row r="169" spans="2:2" x14ac:dyDescent="0.3">
      <c r="B169">
        <v>12</v>
      </c>
    </row>
    <row r="170" spans="2:2" x14ac:dyDescent="0.3">
      <c r="B170">
        <v>13</v>
      </c>
    </row>
    <row r="171" spans="2:2" x14ac:dyDescent="0.3">
      <c r="B171">
        <v>14</v>
      </c>
    </row>
    <row r="172" spans="2:2" x14ac:dyDescent="0.3">
      <c r="B172">
        <v>15</v>
      </c>
    </row>
    <row r="173" spans="2:2" x14ac:dyDescent="0.3">
      <c r="B173">
        <v>16</v>
      </c>
    </row>
    <row r="174" spans="2:2" x14ac:dyDescent="0.3">
      <c r="B174">
        <v>17</v>
      </c>
    </row>
    <row r="175" spans="2:2" x14ac:dyDescent="0.3">
      <c r="B175">
        <v>18</v>
      </c>
    </row>
    <row r="176" spans="2:2" x14ac:dyDescent="0.3">
      <c r="B176">
        <v>19</v>
      </c>
    </row>
    <row r="177" spans="2:2" x14ac:dyDescent="0.3">
      <c r="B177">
        <v>20</v>
      </c>
    </row>
    <row r="178" spans="2:2" x14ac:dyDescent="0.3">
      <c r="B178">
        <v>21</v>
      </c>
    </row>
    <row r="179" spans="2:2" x14ac:dyDescent="0.3">
      <c r="B179">
        <v>22</v>
      </c>
    </row>
    <row r="180" spans="2:2" x14ac:dyDescent="0.3">
      <c r="B180">
        <v>23</v>
      </c>
    </row>
    <row r="181" spans="2:2" x14ac:dyDescent="0.3">
      <c r="B181">
        <v>24</v>
      </c>
    </row>
    <row r="182" spans="2:2" x14ac:dyDescent="0.3">
      <c r="B182">
        <v>25</v>
      </c>
    </row>
    <row r="183" spans="2:2" x14ac:dyDescent="0.3">
      <c r="B183">
        <v>26</v>
      </c>
    </row>
    <row r="184" spans="2:2" x14ac:dyDescent="0.3">
      <c r="B184">
        <v>27</v>
      </c>
    </row>
    <row r="185" spans="2:2" x14ac:dyDescent="0.3">
      <c r="B185">
        <v>28</v>
      </c>
    </row>
    <row r="186" spans="2:2" x14ac:dyDescent="0.3">
      <c r="B186">
        <v>29</v>
      </c>
    </row>
    <row r="187" spans="2:2" x14ac:dyDescent="0.3">
      <c r="B187">
        <v>30</v>
      </c>
    </row>
    <row r="188" spans="2:2" x14ac:dyDescent="0.3">
      <c r="B188">
        <v>31</v>
      </c>
    </row>
    <row r="189" spans="2:2" x14ac:dyDescent="0.3">
      <c r="B189">
        <v>32</v>
      </c>
    </row>
    <row r="190" spans="2:2" x14ac:dyDescent="0.3">
      <c r="B190">
        <v>33</v>
      </c>
    </row>
    <row r="191" spans="2:2" x14ac:dyDescent="0.3">
      <c r="B191">
        <v>34</v>
      </c>
    </row>
    <row r="192" spans="2:2" x14ac:dyDescent="0.3">
      <c r="B192">
        <v>35</v>
      </c>
    </row>
    <row r="193" spans="2:2" x14ac:dyDescent="0.3">
      <c r="B193">
        <v>36</v>
      </c>
    </row>
    <row r="194" spans="2:2" x14ac:dyDescent="0.3">
      <c r="B194">
        <v>37</v>
      </c>
    </row>
    <row r="195" spans="2:2" x14ac:dyDescent="0.3">
      <c r="B195">
        <v>38</v>
      </c>
    </row>
    <row r="196" spans="2:2" x14ac:dyDescent="0.3">
      <c r="B196">
        <v>39</v>
      </c>
    </row>
    <row r="197" spans="2:2" x14ac:dyDescent="0.3">
      <c r="B197">
        <v>40</v>
      </c>
    </row>
    <row r="198" spans="2:2" x14ac:dyDescent="0.3">
      <c r="B198">
        <v>41</v>
      </c>
    </row>
    <row r="199" spans="2:2" x14ac:dyDescent="0.3">
      <c r="B199">
        <v>42</v>
      </c>
    </row>
    <row r="200" spans="2:2" x14ac:dyDescent="0.3">
      <c r="B200">
        <v>43</v>
      </c>
    </row>
    <row r="201" spans="2:2" x14ac:dyDescent="0.3">
      <c r="B201">
        <v>44</v>
      </c>
    </row>
    <row r="202" spans="2:2" x14ac:dyDescent="0.3">
      <c r="B202">
        <v>45</v>
      </c>
    </row>
    <row r="203" spans="2:2" x14ac:dyDescent="0.3">
      <c r="B203">
        <v>46</v>
      </c>
    </row>
    <row r="204" spans="2:2" x14ac:dyDescent="0.3">
      <c r="B204">
        <v>47</v>
      </c>
    </row>
    <row r="205" spans="2:2" x14ac:dyDescent="0.3">
      <c r="B205">
        <v>48</v>
      </c>
    </row>
    <row r="206" spans="2:2" x14ac:dyDescent="0.3">
      <c r="B206">
        <v>49</v>
      </c>
    </row>
    <row r="207" spans="2:2" x14ac:dyDescent="0.3">
      <c r="B207">
        <v>50</v>
      </c>
    </row>
    <row r="208" spans="2:2" x14ac:dyDescent="0.3">
      <c r="B208">
        <v>51</v>
      </c>
    </row>
    <row r="209" spans="2:2" x14ac:dyDescent="0.3">
      <c r="B209">
        <v>52</v>
      </c>
    </row>
    <row r="210" spans="2:2" x14ac:dyDescent="0.3">
      <c r="B210">
        <v>53</v>
      </c>
    </row>
    <row r="211" spans="2:2" x14ac:dyDescent="0.3">
      <c r="B211">
        <v>54</v>
      </c>
    </row>
    <row r="212" spans="2:2" x14ac:dyDescent="0.3">
      <c r="B212">
        <v>55</v>
      </c>
    </row>
    <row r="213" spans="2:2" x14ac:dyDescent="0.3">
      <c r="B213">
        <v>56</v>
      </c>
    </row>
    <row r="214" spans="2:2" x14ac:dyDescent="0.3">
      <c r="B214">
        <v>57</v>
      </c>
    </row>
    <row r="215" spans="2:2" x14ac:dyDescent="0.3">
      <c r="B215">
        <v>58</v>
      </c>
    </row>
    <row r="216" spans="2:2" x14ac:dyDescent="0.3">
      <c r="B216">
        <v>59</v>
      </c>
    </row>
    <row r="217" spans="2:2" x14ac:dyDescent="0.3">
      <c r="B217">
        <v>60</v>
      </c>
    </row>
    <row r="218" spans="2:2" x14ac:dyDescent="0.3">
      <c r="B218">
        <v>61</v>
      </c>
    </row>
    <row r="219" spans="2:2" x14ac:dyDescent="0.3">
      <c r="B219">
        <v>62</v>
      </c>
    </row>
    <row r="220" spans="2:2" x14ac:dyDescent="0.3">
      <c r="B220">
        <v>63</v>
      </c>
    </row>
    <row r="221" spans="2:2" x14ac:dyDescent="0.3">
      <c r="B221">
        <v>64</v>
      </c>
    </row>
    <row r="222" spans="2:2" x14ac:dyDescent="0.3">
      <c r="B222">
        <v>65</v>
      </c>
    </row>
    <row r="223" spans="2:2" x14ac:dyDescent="0.3">
      <c r="B223">
        <v>66</v>
      </c>
    </row>
    <row r="224" spans="2:2" x14ac:dyDescent="0.3">
      <c r="B224">
        <v>67</v>
      </c>
    </row>
    <row r="225" spans="2:2" x14ac:dyDescent="0.3">
      <c r="B225">
        <v>68</v>
      </c>
    </row>
    <row r="226" spans="2:2" x14ac:dyDescent="0.3">
      <c r="B226">
        <v>69</v>
      </c>
    </row>
    <row r="227" spans="2:2" x14ac:dyDescent="0.3">
      <c r="B227">
        <v>70</v>
      </c>
    </row>
    <row r="228" spans="2:2" x14ac:dyDescent="0.3">
      <c r="B228">
        <v>71</v>
      </c>
    </row>
    <row r="229" spans="2:2" x14ac:dyDescent="0.3">
      <c r="B229">
        <v>72</v>
      </c>
    </row>
    <row r="230" spans="2:2" x14ac:dyDescent="0.3">
      <c r="B230">
        <v>73</v>
      </c>
    </row>
    <row r="231" spans="2:2" x14ac:dyDescent="0.3">
      <c r="B231">
        <v>74</v>
      </c>
    </row>
    <row r="232" spans="2:2" x14ac:dyDescent="0.3">
      <c r="B232">
        <v>75</v>
      </c>
    </row>
    <row r="233" spans="2:2" x14ac:dyDescent="0.3">
      <c r="B233">
        <v>76</v>
      </c>
    </row>
    <row r="234" spans="2:2" x14ac:dyDescent="0.3">
      <c r="B234">
        <v>77</v>
      </c>
    </row>
    <row r="235" spans="2:2" x14ac:dyDescent="0.3">
      <c r="B235">
        <v>78</v>
      </c>
    </row>
    <row r="236" spans="2:2" x14ac:dyDescent="0.3">
      <c r="B236">
        <v>79</v>
      </c>
    </row>
    <row r="237" spans="2:2" x14ac:dyDescent="0.3">
      <c r="B237">
        <v>80</v>
      </c>
    </row>
    <row r="238" spans="2:2" x14ac:dyDescent="0.3">
      <c r="B238">
        <v>81</v>
      </c>
    </row>
    <row r="239" spans="2:2" x14ac:dyDescent="0.3">
      <c r="B239">
        <v>82</v>
      </c>
    </row>
    <row r="240" spans="2:2" x14ac:dyDescent="0.3">
      <c r="B240">
        <v>83</v>
      </c>
    </row>
    <row r="241" spans="2:2" x14ac:dyDescent="0.3">
      <c r="B241">
        <v>84</v>
      </c>
    </row>
    <row r="242" spans="2:2" x14ac:dyDescent="0.3">
      <c r="B242">
        <v>85</v>
      </c>
    </row>
    <row r="243" spans="2:2" x14ac:dyDescent="0.3">
      <c r="B243">
        <v>86</v>
      </c>
    </row>
    <row r="244" spans="2:2" x14ac:dyDescent="0.3">
      <c r="B244">
        <v>87</v>
      </c>
    </row>
    <row r="245" spans="2:2" x14ac:dyDescent="0.3">
      <c r="B245">
        <v>88</v>
      </c>
    </row>
    <row r="246" spans="2:2" x14ac:dyDescent="0.3">
      <c r="B246">
        <v>89</v>
      </c>
    </row>
    <row r="247" spans="2:2" x14ac:dyDescent="0.3">
      <c r="B247">
        <v>90</v>
      </c>
    </row>
    <row r="248" spans="2:2" x14ac:dyDescent="0.3">
      <c r="B248">
        <v>91</v>
      </c>
    </row>
    <row r="249" spans="2:2" x14ac:dyDescent="0.3">
      <c r="B249">
        <v>92</v>
      </c>
    </row>
    <row r="250" spans="2:2" x14ac:dyDescent="0.3">
      <c r="B250">
        <v>93</v>
      </c>
    </row>
    <row r="251" spans="2:2" x14ac:dyDescent="0.3">
      <c r="B251">
        <v>94</v>
      </c>
    </row>
    <row r="252" spans="2:2" x14ac:dyDescent="0.3">
      <c r="B252">
        <v>95</v>
      </c>
    </row>
    <row r="253" spans="2:2" x14ac:dyDescent="0.3">
      <c r="B253">
        <v>96</v>
      </c>
    </row>
    <row r="254" spans="2:2" x14ac:dyDescent="0.3">
      <c r="B254">
        <v>97</v>
      </c>
    </row>
    <row r="255" spans="2:2" x14ac:dyDescent="0.3">
      <c r="B255">
        <v>98</v>
      </c>
    </row>
    <row r="256" spans="2:2" x14ac:dyDescent="0.3">
      <c r="B256">
        <v>99</v>
      </c>
    </row>
    <row r="257" spans="2:2" x14ac:dyDescent="0.3">
      <c r="B257">
        <v>100</v>
      </c>
    </row>
    <row r="258" spans="2:2" x14ac:dyDescent="0.3">
      <c r="B258">
        <v>101</v>
      </c>
    </row>
    <row r="259" spans="2:2" x14ac:dyDescent="0.3">
      <c r="B259">
        <v>102</v>
      </c>
    </row>
    <row r="260" spans="2:2" x14ac:dyDescent="0.3">
      <c r="B260">
        <v>103</v>
      </c>
    </row>
    <row r="261" spans="2:2" x14ac:dyDescent="0.3">
      <c r="B261">
        <v>104</v>
      </c>
    </row>
    <row r="262" spans="2:2" x14ac:dyDescent="0.3">
      <c r="B262">
        <v>105</v>
      </c>
    </row>
    <row r="263" spans="2:2" x14ac:dyDescent="0.3">
      <c r="B263">
        <v>106</v>
      </c>
    </row>
    <row r="264" spans="2:2" x14ac:dyDescent="0.3">
      <c r="B264">
        <v>107</v>
      </c>
    </row>
    <row r="265" spans="2:2" x14ac:dyDescent="0.3">
      <c r="B265">
        <v>108</v>
      </c>
    </row>
    <row r="266" spans="2:2" x14ac:dyDescent="0.3">
      <c r="B266">
        <v>109</v>
      </c>
    </row>
    <row r="267" spans="2:2" x14ac:dyDescent="0.3">
      <c r="B267">
        <v>110</v>
      </c>
    </row>
    <row r="268" spans="2:2" x14ac:dyDescent="0.3">
      <c r="B268">
        <v>111</v>
      </c>
    </row>
    <row r="269" spans="2:2" x14ac:dyDescent="0.3">
      <c r="B269">
        <v>112</v>
      </c>
    </row>
    <row r="270" spans="2:2" x14ac:dyDescent="0.3">
      <c r="B270">
        <v>113</v>
      </c>
    </row>
    <row r="271" spans="2:2" x14ac:dyDescent="0.3">
      <c r="B271">
        <v>114</v>
      </c>
    </row>
    <row r="272" spans="2:2" x14ac:dyDescent="0.3">
      <c r="B272">
        <v>115</v>
      </c>
    </row>
    <row r="273" spans="2:2" x14ac:dyDescent="0.3">
      <c r="B273">
        <v>116</v>
      </c>
    </row>
    <row r="274" spans="2:2" x14ac:dyDescent="0.3">
      <c r="B274">
        <v>117</v>
      </c>
    </row>
    <row r="275" spans="2:2" x14ac:dyDescent="0.3">
      <c r="B275">
        <v>118</v>
      </c>
    </row>
    <row r="276" spans="2:2" x14ac:dyDescent="0.3">
      <c r="B276">
        <v>119</v>
      </c>
    </row>
    <row r="277" spans="2:2" x14ac:dyDescent="0.3">
      <c r="B277">
        <v>120</v>
      </c>
    </row>
    <row r="278" spans="2:2" x14ac:dyDescent="0.3">
      <c r="B278">
        <v>121</v>
      </c>
    </row>
    <row r="279" spans="2:2" x14ac:dyDescent="0.3">
      <c r="B279">
        <v>122</v>
      </c>
    </row>
    <row r="280" spans="2:2" x14ac:dyDescent="0.3">
      <c r="B280">
        <v>123</v>
      </c>
    </row>
    <row r="281" spans="2:2" x14ac:dyDescent="0.3">
      <c r="B281">
        <v>124</v>
      </c>
    </row>
    <row r="282" spans="2:2" x14ac:dyDescent="0.3">
      <c r="B282">
        <v>125</v>
      </c>
    </row>
    <row r="283" spans="2:2" x14ac:dyDescent="0.3">
      <c r="B283">
        <v>126</v>
      </c>
    </row>
    <row r="284" spans="2:2" x14ac:dyDescent="0.3">
      <c r="B284">
        <v>127</v>
      </c>
    </row>
    <row r="285" spans="2:2" x14ac:dyDescent="0.3">
      <c r="B285">
        <v>128</v>
      </c>
    </row>
    <row r="286" spans="2:2" x14ac:dyDescent="0.3">
      <c r="B286">
        <v>129</v>
      </c>
    </row>
    <row r="287" spans="2:2" x14ac:dyDescent="0.3">
      <c r="B287">
        <v>130</v>
      </c>
    </row>
    <row r="288" spans="2:2" x14ac:dyDescent="0.3">
      <c r="B288">
        <v>131</v>
      </c>
    </row>
    <row r="289" spans="2:2" x14ac:dyDescent="0.3">
      <c r="B289">
        <v>132</v>
      </c>
    </row>
    <row r="290" spans="2:2" x14ac:dyDescent="0.3">
      <c r="B290">
        <v>133</v>
      </c>
    </row>
    <row r="291" spans="2:2" x14ac:dyDescent="0.3">
      <c r="B291">
        <v>134</v>
      </c>
    </row>
    <row r="292" spans="2:2" x14ac:dyDescent="0.3">
      <c r="B292">
        <v>135</v>
      </c>
    </row>
    <row r="293" spans="2:2" x14ac:dyDescent="0.3">
      <c r="B293">
        <v>136</v>
      </c>
    </row>
    <row r="294" spans="2:2" x14ac:dyDescent="0.3">
      <c r="B294">
        <v>137</v>
      </c>
    </row>
    <row r="295" spans="2:2" x14ac:dyDescent="0.3">
      <c r="B295">
        <v>138</v>
      </c>
    </row>
    <row r="296" spans="2:2" x14ac:dyDescent="0.3">
      <c r="B296">
        <v>139</v>
      </c>
    </row>
    <row r="297" spans="2:2" x14ac:dyDescent="0.3">
      <c r="B297">
        <v>140</v>
      </c>
    </row>
    <row r="298" spans="2:2" x14ac:dyDescent="0.3">
      <c r="B298">
        <v>141</v>
      </c>
    </row>
    <row r="299" spans="2:2" x14ac:dyDescent="0.3">
      <c r="B299">
        <v>142</v>
      </c>
    </row>
    <row r="300" spans="2:2" x14ac:dyDescent="0.3">
      <c r="B300">
        <v>143</v>
      </c>
    </row>
    <row r="301" spans="2:2" x14ac:dyDescent="0.3">
      <c r="B301">
        <v>144</v>
      </c>
    </row>
    <row r="302" spans="2:2" x14ac:dyDescent="0.3">
      <c r="B302">
        <v>145</v>
      </c>
    </row>
    <row r="303" spans="2:2" x14ac:dyDescent="0.3">
      <c r="B303">
        <v>146</v>
      </c>
    </row>
    <row r="304" spans="2:2" x14ac:dyDescent="0.3">
      <c r="B304">
        <v>147</v>
      </c>
    </row>
    <row r="305" spans="2:2" x14ac:dyDescent="0.3">
      <c r="B305">
        <v>148</v>
      </c>
    </row>
    <row r="306" spans="2:2" x14ac:dyDescent="0.3">
      <c r="B306">
        <v>149</v>
      </c>
    </row>
    <row r="307" spans="2:2" x14ac:dyDescent="0.3">
      <c r="B307">
        <v>150</v>
      </c>
    </row>
    <row r="308" spans="2:2" x14ac:dyDescent="0.3">
      <c r="B308">
        <v>151</v>
      </c>
    </row>
    <row r="309" spans="2:2" x14ac:dyDescent="0.3">
      <c r="B309">
        <v>152</v>
      </c>
    </row>
    <row r="310" spans="2:2" x14ac:dyDescent="0.3">
      <c r="B310">
        <v>153</v>
      </c>
    </row>
    <row r="311" spans="2:2" x14ac:dyDescent="0.3">
      <c r="B311">
        <v>154</v>
      </c>
    </row>
    <row r="312" spans="2:2" x14ac:dyDescent="0.3">
      <c r="B312">
        <v>155</v>
      </c>
    </row>
    <row r="313" spans="2:2" x14ac:dyDescent="0.3">
      <c r="B313">
        <v>156</v>
      </c>
    </row>
    <row r="314" spans="2:2" x14ac:dyDescent="0.3">
      <c r="B314">
        <v>157</v>
      </c>
    </row>
    <row r="315" spans="2:2" x14ac:dyDescent="0.3">
      <c r="B315">
        <v>158</v>
      </c>
    </row>
    <row r="316" spans="2:2" x14ac:dyDescent="0.3">
      <c r="B316">
        <v>159</v>
      </c>
    </row>
    <row r="317" spans="2:2" x14ac:dyDescent="0.3">
      <c r="B317">
        <v>160</v>
      </c>
    </row>
    <row r="318" spans="2:2" x14ac:dyDescent="0.3">
      <c r="B318">
        <v>161</v>
      </c>
    </row>
    <row r="319" spans="2:2" x14ac:dyDescent="0.3">
      <c r="B319">
        <v>162</v>
      </c>
    </row>
    <row r="320" spans="2:2" x14ac:dyDescent="0.3">
      <c r="B320">
        <v>163</v>
      </c>
    </row>
    <row r="321" spans="2:2" x14ac:dyDescent="0.3">
      <c r="B321">
        <v>164</v>
      </c>
    </row>
    <row r="322" spans="2:2" x14ac:dyDescent="0.3">
      <c r="B322">
        <v>165</v>
      </c>
    </row>
    <row r="323" spans="2:2" x14ac:dyDescent="0.3">
      <c r="B323">
        <v>166</v>
      </c>
    </row>
    <row r="324" spans="2:2" x14ac:dyDescent="0.3">
      <c r="B324">
        <v>167</v>
      </c>
    </row>
    <row r="325" spans="2:2" x14ac:dyDescent="0.3">
      <c r="B325">
        <v>168</v>
      </c>
    </row>
    <row r="326" spans="2:2" x14ac:dyDescent="0.3">
      <c r="B326">
        <v>169</v>
      </c>
    </row>
    <row r="327" spans="2:2" x14ac:dyDescent="0.3">
      <c r="B327">
        <v>170</v>
      </c>
    </row>
    <row r="328" spans="2:2" x14ac:dyDescent="0.3">
      <c r="B328">
        <v>171</v>
      </c>
    </row>
    <row r="329" spans="2:2" x14ac:dyDescent="0.3">
      <c r="B329">
        <v>172</v>
      </c>
    </row>
    <row r="330" spans="2:2" x14ac:dyDescent="0.3">
      <c r="B330">
        <v>173</v>
      </c>
    </row>
    <row r="331" spans="2:2" x14ac:dyDescent="0.3">
      <c r="B331">
        <v>174</v>
      </c>
    </row>
    <row r="332" spans="2:2" x14ac:dyDescent="0.3">
      <c r="B332">
        <v>175</v>
      </c>
    </row>
    <row r="333" spans="2:2" x14ac:dyDescent="0.3">
      <c r="B333">
        <v>176</v>
      </c>
    </row>
    <row r="334" spans="2:2" x14ac:dyDescent="0.3">
      <c r="B334">
        <v>177</v>
      </c>
    </row>
    <row r="335" spans="2:2" x14ac:dyDescent="0.3">
      <c r="B335">
        <v>178</v>
      </c>
    </row>
    <row r="336" spans="2:2" x14ac:dyDescent="0.3">
      <c r="B336">
        <v>179</v>
      </c>
    </row>
    <row r="337" spans="2:2" x14ac:dyDescent="0.3">
      <c r="B337">
        <v>180</v>
      </c>
    </row>
  </sheetData>
  <mergeCells count="2">
    <mergeCell ref="B2:I2"/>
    <mergeCell ref="B1:G1"/>
  </mergeCells>
  <conditionalFormatting sqref="N29:AM29 N38:AM38">
    <cfRule type="cellIs" dxfId="5" priority="2" operator="lessThanOrEqual">
      <formula>3</formula>
    </cfRule>
  </conditionalFormatting>
  <conditionalFormatting sqref="N11:AM11 N20:AM20">
    <cfRule type="cellIs" dxfId="4" priority="1" operator="lessThanOrEqual">
      <formula>3</formula>
    </cfRule>
  </conditionalFormatting>
  <pageMargins left="0.7" right="0.7" top="0.75" bottom="0.75" header="0.3" footer="0.3"/>
  <pageSetup paperSize="9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tabColor rgb="FF00B0F0"/>
    <pageSetUpPr fitToPage="1"/>
  </sheetPr>
  <dimension ref="A1:AM724"/>
  <sheetViews>
    <sheetView workbookViewId="0">
      <pane ySplit="3" topLeftCell="A4" activePane="bottomLeft" state="frozen"/>
      <selection activeCell="E54" sqref="E54"/>
      <selection pane="bottomLeft" activeCell="A4" sqref="A4"/>
    </sheetView>
  </sheetViews>
  <sheetFormatPr defaultColWidth="9.109375" defaultRowHeight="14.4" x14ac:dyDescent="0.3"/>
  <cols>
    <col min="1" max="1" width="8.109375" customWidth="1"/>
    <col min="2" max="2" width="5.1093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hidden="1" customWidth="1"/>
    <col min="9" max="9" width="4.109375" hidden="1" customWidth="1"/>
    <col min="10" max="10" width="3.109375" hidden="1" customWidth="1"/>
    <col min="11" max="11" width="7.6640625" style="1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4" t="s">
        <v>585</v>
      </c>
      <c r="C1" s="64"/>
      <c r="D1" s="64"/>
      <c r="E1" s="64"/>
      <c r="F1" s="64"/>
      <c r="G1" s="64"/>
      <c r="H1" s="42"/>
      <c r="I1" s="20"/>
      <c r="J1" s="20"/>
      <c r="K1" s="20"/>
      <c r="N1" s="38" t="s">
        <v>570</v>
      </c>
    </row>
    <row r="2" spans="1:39" x14ac:dyDescent="0.3">
      <c r="B2" s="65" t="s">
        <v>584</v>
      </c>
      <c r="C2" s="65"/>
      <c r="D2" s="65"/>
      <c r="E2" s="65"/>
      <c r="F2" s="65"/>
      <c r="G2" s="65"/>
      <c r="H2" s="65"/>
      <c r="I2" s="65"/>
      <c r="J2" s="65"/>
      <c r="K2" s="65"/>
      <c r="N2" s="38"/>
    </row>
    <row r="3" spans="1:39" x14ac:dyDescent="0.3">
      <c r="A3" s="22" t="s">
        <v>343</v>
      </c>
      <c r="B3" s="7" t="s">
        <v>163</v>
      </c>
      <c r="C3" s="6" t="s">
        <v>165</v>
      </c>
      <c r="D3" s="6" t="s">
        <v>151</v>
      </c>
      <c r="E3" s="5" t="s">
        <v>150</v>
      </c>
      <c r="F3" s="5" t="s">
        <v>0</v>
      </c>
      <c r="G3" s="5" t="s">
        <v>1</v>
      </c>
      <c r="H3" s="10" t="s">
        <v>162</v>
      </c>
      <c r="I3" s="11" t="s">
        <v>167</v>
      </c>
      <c r="J3" s="6" t="s">
        <v>166</v>
      </c>
      <c r="K3" s="6" t="s">
        <v>377</v>
      </c>
      <c r="L3" s="3"/>
      <c r="N3" s="12" t="s">
        <v>154</v>
      </c>
      <c r="O3" s="12" t="s">
        <v>367</v>
      </c>
      <c r="P3" s="12" t="s">
        <v>153</v>
      </c>
      <c r="Q3" s="12" t="s">
        <v>157</v>
      </c>
      <c r="R3" s="12" t="s">
        <v>152</v>
      </c>
      <c r="S3" s="12" t="s">
        <v>624</v>
      </c>
      <c r="T3" s="12" t="s">
        <v>568</v>
      </c>
      <c r="U3" s="12" t="s">
        <v>158</v>
      </c>
      <c r="V3" s="12" t="s">
        <v>348</v>
      </c>
      <c r="W3" s="12" t="s">
        <v>156</v>
      </c>
      <c r="X3" s="12" t="s">
        <v>168</v>
      </c>
      <c r="Y3" s="12" t="s">
        <v>1001</v>
      </c>
      <c r="Z3" s="12" t="s">
        <v>411</v>
      </c>
      <c r="AA3" s="12" t="s">
        <v>161</v>
      </c>
      <c r="AB3" s="12" t="s">
        <v>155</v>
      </c>
      <c r="AC3" s="12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x14ac:dyDescent="0.3">
      <c r="A4" t="str">
        <f>+K4</f>
        <v>CHI  1</v>
      </c>
      <c r="B4" s="3">
        <v>1</v>
      </c>
      <c r="C4" s="1">
        <v>463</v>
      </c>
      <c r="D4" s="23" t="s">
        <v>1484</v>
      </c>
      <c r="E4" s="1" t="str">
        <f>+VLOOKUP($C4,MasterData!$B$4:$I$1003,2,"false")</f>
        <v>Beth</v>
      </c>
      <c r="F4" s="1" t="str">
        <f>+VLOOKUP($C4,MasterData!$B$4:$I$1003,3,"false")</f>
        <v>Garland</v>
      </c>
      <c r="G4" s="1" t="str">
        <f>+VLOOKUP($C4,MasterData!$B$4:$I$1003,4,"false")</f>
        <v>CHI</v>
      </c>
      <c r="H4" s="1" t="str">
        <f>+VLOOKUP($C4,MasterData!$B$4:$I$1003,5,"False")</f>
        <v>Sen</v>
      </c>
      <c r="I4" s="3" t="str">
        <f>+VLOOKUP($C4,MasterData!$B$4:$I$1003,6,"false")</f>
        <v>W</v>
      </c>
      <c r="J4" s="26" t="str">
        <f t="shared" ref="J4:J35" si="0">TEXT(SUMPRODUCT(--(G4=$G$4:$G$398),--(B4&gt;$B$4:$B$398))+1,0)</f>
        <v>1</v>
      </c>
      <c r="K4" s="1" t="str">
        <f t="shared" ref="K4:K53" si="1">+G4&amp;"  "&amp;J4</f>
        <v>CHI  1</v>
      </c>
      <c r="M4">
        <v>1</v>
      </c>
      <c r="N4" s="30">
        <f>+IF(ISNA(VLOOKUP(N$3&amp;"  "&amp;$M4,$A$3:$I$110,2,0)),"",VLOOKUP(N$3&amp;"  "&amp;$M4,$A$3:$I$110,2,0))</f>
        <v>1</v>
      </c>
      <c r="O4" s="30">
        <f t="shared" ref="O4:AM9" si="2">+IF(ISNA(VLOOKUP(O$3&amp;"  "&amp;$M4,$A$3:$I$110,2,0)),"",VLOOKUP(O$3&amp;"  "&amp;$M4,$A$3:$I$110,2,0))</f>
        <v>2</v>
      </c>
      <c r="P4" s="30">
        <f t="shared" si="2"/>
        <v>3</v>
      </c>
      <c r="Q4" s="30">
        <f t="shared" si="2"/>
        <v>5</v>
      </c>
      <c r="R4" s="30">
        <f t="shared" si="2"/>
        <v>9</v>
      </c>
      <c r="S4" s="30">
        <f t="shared" si="2"/>
        <v>15</v>
      </c>
      <c r="T4" s="30">
        <f t="shared" si="2"/>
        <v>22</v>
      </c>
      <c r="U4" s="30">
        <f t="shared" si="2"/>
        <v>23</v>
      </c>
      <c r="V4" s="30">
        <f t="shared" si="2"/>
        <v>25</v>
      </c>
      <c r="W4" s="30">
        <f t="shared" si="2"/>
        <v>26</v>
      </c>
      <c r="X4" s="30">
        <f t="shared" si="2"/>
        <v>30</v>
      </c>
      <c r="Y4" s="30">
        <f t="shared" si="2"/>
        <v>35</v>
      </c>
      <c r="Z4" s="30">
        <f t="shared" si="2"/>
        <v>41</v>
      </c>
      <c r="AA4" s="30">
        <f t="shared" si="2"/>
        <v>42</v>
      </c>
      <c r="AB4" s="30">
        <f t="shared" si="2"/>
        <v>44</v>
      </c>
      <c r="AC4" s="30" t="str">
        <f t="shared" si="2"/>
        <v/>
      </c>
      <c r="AD4" s="30" t="str">
        <f t="shared" si="2"/>
        <v/>
      </c>
      <c r="AE4" s="30" t="str">
        <f t="shared" si="2"/>
        <v/>
      </c>
      <c r="AF4" s="30" t="str">
        <f t="shared" si="2"/>
        <v/>
      </c>
      <c r="AG4" s="30" t="str">
        <f t="shared" si="2"/>
        <v/>
      </c>
      <c r="AH4" s="30" t="str">
        <f t="shared" si="2"/>
        <v/>
      </c>
      <c r="AI4" s="30" t="str">
        <f t="shared" si="2"/>
        <v/>
      </c>
      <c r="AJ4" s="30" t="str">
        <f t="shared" si="2"/>
        <v/>
      </c>
      <c r="AK4" s="30" t="str">
        <f t="shared" si="2"/>
        <v/>
      </c>
      <c r="AL4" s="30" t="str">
        <f t="shared" si="2"/>
        <v/>
      </c>
      <c r="AM4" s="30" t="str">
        <f t="shared" si="2"/>
        <v/>
      </c>
    </row>
    <row r="5" spans="1:39" x14ac:dyDescent="0.3">
      <c r="A5" t="str">
        <f t="shared" ref="A5:A53" si="3">+K5</f>
        <v>TON  1</v>
      </c>
      <c r="B5" s="3">
        <f>+B4+1</f>
        <v>2</v>
      </c>
      <c r="C5" s="1">
        <v>490</v>
      </c>
      <c r="D5" s="23" t="s">
        <v>1485</v>
      </c>
      <c r="E5" s="1" t="str">
        <f>+VLOOKUP($C5,MasterData!$B$4:$I$1003,2,"false")</f>
        <v>Verity</v>
      </c>
      <c r="F5" s="1" t="str">
        <f>+VLOOKUP($C5,MasterData!$B$4:$I$1003,3,"false")</f>
        <v>Hopkins</v>
      </c>
      <c r="G5" s="1" t="str">
        <f>+VLOOKUP($C5,MasterData!$B$4:$I$1003,4,"false")</f>
        <v>TON</v>
      </c>
      <c r="H5" s="1" t="str">
        <f>+VLOOKUP($C5,MasterData!$B$4:$I$1003,5,"False")</f>
        <v>Sen</v>
      </c>
      <c r="I5" s="3" t="str">
        <f>+VLOOKUP($C5,MasterData!$B$4:$I$1003,6,"false")</f>
        <v>W</v>
      </c>
      <c r="J5" s="26" t="str">
        <f t="shared" si="0"/>
        <v>1</v>
      </c>
      <c r="K5" s="1" t="str">
        <f t="shared" si="1"/>
        <v>TON  1</v>
      </c>
      <c r="M5">
        <v>2</v>
      </c>
      <c r="N5" s="30">
        <f t="shared" ref="N5:AC9" si="4">+IF(ISNA(VLOOKUP(N$3&amp;"  "&amp;$M5,$A$3:$I$110,2,0)),"",VLOOKUP(N$3&amp;"  "&amp;$M5,$A$3:$I$110,2,0))</f>
        <v>4</v>
      </c>
      <c r="O5" s="30" t="str">
        <f t="shared" si="4"/>
        <v/>
      </c>
      <c r="P5" s="30">
        <f t="shared" si="4"/>
        <v>7</v>
      </c>
      <c r="Q5" s="30">
        <f t="shared" si="4"/>
        <v>6</v>
      </c>
      <c r="R5" s="30">
        <f t="shared" si="4"/>
        <v>12</v>
      </c>
      <c r="S5" s="30">
        <f t="shared" si="4"/>
        <v>19</v>
      </c>
      <c r="T5" s="30">
        <f t="shared" si="4"/>
        <v>28</v>
      </c>
      <c r="U5" s="30">
        <f t="shared" si="4"/>
        <v>29</v>
      </c>
      <c r="V5" s="30" t="str">
        <f t="shared" si="4"/>
        <v/>
      </c>
      <c r="W5" s="30">
        <f t="shared" si="4"/>
        <v>45</v>
      </c>
      <c r="X5" s="30" t="str">
        <f t="shared" si="4"/>
        <v/>
      </c>
      <c r="Y5" s="30" t="str">
        <f t="shared" si="4"/>
        <v/>
      </c>
      <c r="Z5" s="30" t="str">
        <f t="shared" si="4"/>
        <v/>
      </c>
      <c r="AA5" s="30">
        <f t="shared" si="4"/>
        <v>43</v>
      </c>
      <c r="AB5" s="30">
        <f t="shared" si="4"/>
        <v>48</v>
      </c>
      <c r="AC5" s="30" t="str">
        <f t="shared" si="4"/>
        <v/>
      </c>
      <c r="AD5" s="30" t="str">
        <f t="shared" si="2"/>
        <v/>
      </c>
      <c r="AE5" s="30" t="str">
        <f t="shared" si="2"/>
        <v/>
      </c>
      <c r="AF5" s="30" t="str">
        <f t="shared" si="2"/>
        <v/>
      </c>
      <c r="AG5" s="30" t="str">
        <f t="shared" si="2"/>
        <v/>
      </c>
      <c r="AH5" s="30" t="str">
        <f t="shared" si="2"/>
        <v/>
      </c>
      <c r="AI5" s="30" t="str">
        <f t="shared" si="2"/>
        <v/>
      </c>
      <c r="AJ5" s="30" t="str">
        <f t="shared" si="2"/>
        <v/>
      </c>
      <c r="AK5" s="30" t="str">
        <f t="shared" si="2"/>
        <v/>
      </c>
      <c r="AL5" s="30" t="str">
        <f t="shared" si="2"/>
        <v/>
      </c>
      <c r="AM5" s="30" t="str">
        <f t="shared" si="2"/>
        <v/>
      </c>
    </row>
    <row r="6" spans="1:39" x14ac:dyDescent="0.3">
      <c r="A6" t="str">
        <f t="shared" si="3"/>
        <v>PHX  1</v>
      </c>
      <c r="B6" s="3">
        <f t="shared" ref="B6:B53" si="5">+B5+1</f>
        <v>3</v>
      </c>
      <c r="C6" s="1">
        <v>458</v>
      </c>
      <c r="D6" s="23" t="s">
        <v>1486</v>
      </c>
      <c r="E6" s="1" t="str">
        <f>+VLOOKUP($C6,MasterData!$B$4:$I$1003,2,"false")</f>
        <v>Amy</v>
      </c>
      <c r="F6" s="1" t="str">
        <f>+VLOOKUP($C6,MasterData!$B$4:$I$1003,3,"false")</f>
        <v>Harris</v>
      </c>
      <c r="G6" s="1" t="str">
        <f>+VLOOKUP($C6,MasterData!$B$4:$I$1003,4,"false")</f>
        <v>PHX</v>
      </c>
      <c r="H6" s="1" t="str">
        <f>+VLOOKUP($C6,MasterData!$B$4:$I$1003,5,"False")</f>
        <v>Sen</v>
      </c>
      <c r="I6" s="3" t="str">
        <f>+VLOOKUP($C6,MasterData!$B$4:$I$1003,6,"false")</f>
        <v>W</v>
      </c>
      <c r="J6" s="26" t="str">
        <f t="shared" si="0"/>
        <v>1</v>
      </c>
      <c r="K6" s="1" t="str">
        <f t="shared" si="1"/>
        <v>PHX  1</v>
      </c>
      <c r="M6">
        <v>3</v>
      </c>
      <c r="N6" s="30">
        <f t="shared" si="4"/>
        <v>13</v>
      </c>
      <c r="O6" s="30" t="str">
        <f t="shared" si="2"/>
        <v/>
      </c>
      <c r="P6" s="30">
        <f t="shared" si="2"/>
        <v>11</v>
      </c>
      <c r="Q6" s="30">
        <f t="shared" si="2"/>
        <v>8</v>
      </c>
      <c r="R6" s="30">
        <f t="shared" si="2"/>
        <v>38</v>
      </c>
      <c r="S6" s="30">
        <f t="shared" si="2"/>
        <v>24</v>
      </c>
      <c r="T6" s="30">
        <f t="shared" si="2"/>
        <v>31</v>
      </c>
      <c r="U6" s="30">
        <f t="shared" si="2"/>
        <v>34</v>
      </c>
      <c r="V6" s="30" t="str">
        <f t="shared" si="2"/>
        <v/>
      </c>
      <c r="W6" s="30" t="str">
        <f t="shared" si="2"/>
        <v/>
      </c>
      <c r="X6" s="30" t="str">
        <f t="shared" si="2"/>
        <v/>
      </c>
      <c r="Y6" s="30" t="str">
        <f t="shared" si="2"/>
        <v/>
      </c>
      <c r="Z6" s="30" t="str">
        <f t="shared" si="2"/>
        <v/>
      </c>
      <c r="AA6" s="30">
        <f t="shared" si="2"/>
        <v>46</v>
      </c>
      <c r="AB6" s="30" t="str">
        <f t="shared" si="2"/>
        <v/>
      </c>
      <c r="AC6" s="30" t="str">
        <f t="shared" si="2"/>
        <v/>
      </c>
      <c r="AD6" s="30" t="str">
        <f t="shared" si="2"/>
        <v/>
      </c>
      <c r="AE6" s="30" t="str">
        <f t="shared" si="2"/>
        <v/>
      </c>
      <c r="AF6" s="30" t="str">
        <f t="shared" si="2"/>
        <v/>
      </c>
      <c r="AG6" s="30" t="str">
        <f t="shared" si="2"/>
        <v/>
      </c>
      <c r="AH6" s="30" t="str">
        <f t="shared" si="2"/>
        <v/>
      </c>
      <c r="AI6" s="30" t="str">
        <f t="shared" si="2"/>
        <v/>
      </c>
      <c r="AJ6" s="30" t="str">
        <f t="shared" si="2"/>
        <v/>
      </c>
      <c r="AK6" s="30" t="str">
        <f t="shared" si="2"/>
        <v/>
      </c>
      <c r="AL6" s="30" t="str">
        <f t="shared" si="2"/>
        <v/>
      </c>
      <c r="AM6" s="30" t="str">
        <f t="shared" si="2"/>
        <v/>
      </c>
    </row>
    <row r="7" spans="1:39" x14ac:dyDescent="0.3">
      <c r="A7" t="str">
        <f t="shared" si="3"/>
        <v>CHI  2</v>
      </c>
      <c r="B7" s="3">
        <f t="shared" si="5"/>
        <v>4</v>
      </c>
      <c r="C7" s="1">
        <v>482</v>
      </c>
      <c r="D7" s="23" t="s">
        <v>1487</v>
      </c>
      <c r="E7" s="1" t="str">
        <f>+VLOOKUP($C7,MasterData!$B$4:$I$1003,2,"false")</f>
        <v>Alice</v>
      </c>
      <c r="F7" s="1" t="str">
        <f>+VLOOKUP($C7,MasterData!$B$4:$I$1003,3,"false")</f>
        <v>Cox-Rusbridge</v>
      </c>
      <c r="G7" s="1" t="str">
        <f>+VLOOKUP($C7,MasterData!$B$4:$I$1003,4,"false")</f>
        <v>CHI</v>
      </c>
      <c r="H7" s="1" t="str">
        <f>+VLOOKUP($C7,MasterData!$B$4:$I$1003,5,"False")</f>
        <v>Sen</v>
      </c>
      <c r="I7" s="3" t="str">
        <f>+VLOOKUP($C7,MasterData!$B$4:$I$1003,6,"false")</f>
        <v>W</v>
      </c>
      <c r="J7" s="26" t="str">
        <f t="shared" si="0"/>
        <v>2</v>
      </c>
      <c r="K7" s="1" t="str">
        <f t="shared" si="1"/>
        <v>CHI  2</v>
      </c>
      <c r="M7">
        <v>4</v>
      </c>
      <c r="N7" s="30">
        <f t="shared" si="4"/>
        <v>16</v>
      </c>
      <c r="O7" s="30" t="str">
        <f t="shared" si="2"/>
        <v/>
      </c>
      <c r="P7" s="30">
        <f t="shared" si="2"/>
        <v>14</v>
      </c>
      <c r="Q7" s="30">
        <f t="shared" si="2"/>
        <v>10</v>
      </c>
      <c r="R7" s="30" t="str">
        <f t="shared" si="2"/>
        <v/>
      </c>
      <c r="S7" s="30" t="str">
        <f t="shared" si="2"/>
        <v/>
      </c>
      <c r="T7" s="30">
        <f t="shared" si="2"/>
        <v>39</v>
      </c>
      <c r="U7" s="30" t="str">
        <f t="shared" si="2"/>
        <v/>
      </c>
      <c r="V7" s="30" t="str">
        <f t="shared" si="2"/>
        <v/>
      </c>
      <c r="W7" s="30" t="str">
        <f t="shared" si="2"/>
        <v/>
      </c>
      <c r="X7" s="30" t="str">
        <f t="shared" si="2"/>
        <v/>
      </c>
      <c r="Y7" s="30" t="str">
        <f t="shared" si="2"/>
        <v/>
      </c>
      <c r="Z7" s="30" t="str">
        <f t="shared" si="2"/>
        <v/>
      </c>
      <c r="AA7" s="30">
        <f t="shared" si="2"/>
        <v>47</v>
      </c>
      <c r="AB7" s="30" t="str">
        <f t="shared" si="2"/>
        <v/>
      </c>
      <c r="AC7" s="30" t="str">
        <f t="shared" si="2"/>
        <v/>
      </c>
      <c r="AD7" s="30" t="str">
        <f t="shared" si="2"/>
        <v/>
      </c>
      <c r="AE7" s="30" t="str">
        <f t="shared" si="2"/>
        <v/>
      </c>
      <c r="AF7" s="30" t="str">
        <f t="shared" si="2"/>
        <v/>
      </c>
      <c r="AG7" s="30" t="str">
        <f t="shared" si="2"/>
        <v/>
      </c>
      <c r="AH7" s="30" t="str">
        <f t="shared" si="2"/>
        <v/>
      </c>
      <c r="AI7" s="30" t="str">
        <f t="shared" si="2"/>
        <v/>
      </c>
      <c r="AJ7" s="30" t="str">
        <f t="shared" si="2"/>
        <v/>
      </c>
      <c r="AK7" s="30" t="str">
        <f t="shared" si="2"/>
        <v/>
      </c>
      <c r="AL7" s="30" t="str">
        <f t="shared" si="2"/>
        <v/>
      </c>
      <c r="AM7" s="30" t="str">
        <f t="shared" si="2"/>
        <v/>
      </c>
    </row>
    <row r="8" spans="1:39" x14ac:dyDescent="0.3">
      <c r="A8" t="str">
        <f t="shared" si="3"/>
        <v>LEW  1</v>
      </c>
      <c r="B8" s="3">
        <f t="shared" si="5"/>
        <v>5</v>
      </c>
      <c r="C8" s="1">
        <v>479</v>
      </c>
      <c r="D8" s="23" t="s">
        <v>1488</v>
      </c>
      <c r="E8" s="1" t="str">
        <f>+VLOOKUP($C8,MasterData!$B$4:$I$1003,2,"false")</f>
        <v>Lizzie</v>
      </c>
      <c r="F8" s="1" t="str">
        <f>+VLOOKUP($C8,MasterData!$B$4:$I$1003,3,"false")</f>
        <v>Keep</v>
      </c>
      <c r="G8" s="1" t="str">
        <f>+VLOOKUP($C8,MasterData!$B$4:$I$1003,4,"false")</f>
        <v>LEW</v>
      </c>
      <c r="H8" s="1" t="str">
        <f>+VLOOKUP($C8,MasterData!$B$4:$I$1003,5,"False")</f>
        <v>Sen</v>
      </c>
      <c r="I8" s="3" t="str">
        <f>+VLOOKUP($C8,MasterData!$B$4:$I$1003,6,"false")</f>
        <v>W</v>
      </c>
      <c r="J8" s="26" t="str">
        <f t="shared" si="0"/>
        <v>1</v>
      </c>
      <c r="K8" s="1" t="str">
        <f t="shared" si="1"/>
        <v>LEW  1</v>
      </c>
      <c r="N8" s="30" t="str">
        <f t="shared" si="4"/>
        <v/>
      </c>
      <c r="O8" s="30" t="str">
        <f t="shared" si="2"/>
        <v/>
      </c>
      <c r="P8" s="30" t="str">
        <f t="shared" si="2"/>
        <v/>
      </c>
      <c r="Q8" s="30" t="str">
        <f t="shared" si="2"/>
        <v/>
      </c>
      <c r="R8" s="30" t="str">
        <f t="shared" si="2"/>
        <v/>
      </c>
      <c r="S8" s="30" t="str">
        <f t="shared" si="2"/>
        <v/>
      </c>
      <c r="T8" s="30" t="str">
        <f t="shared" si="2"/>
        <v/>
      </c>
      <c r="U8" s="30" t="str">
        <f t="shared" si="2"/>
        <v/>
      </c>
      <c r="V8" s="30" t="str">
        <f t="shared" si="2"/>
        <v/>
      </c>
      <c r="W8" s="30" t="str">
        <f t="shared" si="2"/>
        <v/>
      </c>
      <c r="X8" s="30" t="str">
        <f t="shared" si="2"/>
        <v/>
      </c>
      <c r="Y8" s="30" t="str">
        <f t="shared" si="2"/>
        <v/>
      </c>
      <c r="Z8" s="30" t="str">
        <f t="shared" si="2"/>
        <v/>
      </c>
      <c r="AA8" s="30" t="str">
        <f t="shared" si="2"/>
        <v/>
      </c>
      <c r="AB8" s="30" t="str">
        <f t="shared" si="2"/>
        <v/>
      </c>
      <c r="AC8" s="30" t="str">
        <f t="shared" si="2"/>
        <v/>
      </c>
      <c r="AD8" s="30" t="str">
        <f t="shared" si="2"/>
        <v/>
      </c>
      <c r="AE8" s="30" t="str">
        <f t="shared" si="2"/>
        <v/>
      </c>
      <c r="AF8" s="30" t="str">
        <f t="shared" si="2"/>
        <v/>
      </c>
      <c r="AG8" s="30" t="str">
        <f t="shared" si="2"/>
        <v/>
      </c>
      <c r="AH8" s="30" t="str">
        <f t="shared" si="2"/>
        <v/>
      </c>
      <c r="AI8" s="30" t="str">
        <f t="shared" si="2"/>
        <v/>
      </c>
      <c r="AJ8" s="30" t="str">
        <f t="shared" si="2"/>
        <v/>
      </c>
      <c r="AK8" s="30" t="str">
        <f t="shared" si="2"/>
        <v/>
      </c>
      <c r="AL8" s="30" t="str">
        <f t="shared" si="2"/>
        <v/>
      </c>
      <c r="AM8" s="30" t="str">
        <f t="shared" si="2"/>
        <v/>
      </c>
    </row>
    <row r="9" spans="1:39" x14ac:dyDescent="0.3">
      <c r="A9" t="str">
        <f t="shared" si="3"/>
        <v>LEW  2</v>
      </c>
      <c r="B9" s="3">
        <f t="shared" si="5"/>
        <v>6</v>
      </c>
      <c r="C9" s="1">
        <v>456</v>
      </c>
      <c r="D9" s="23" t="s">
        <v>1489</v>
      </c>
      <c r="E9" s="1" t="str">
        <f>+VLOOKUP($C9,MasterData!$B$4:$I$1003,2,"false")</f>
        <v>Rachel</v>
      </c>
      <c r="F9" s="1" t="str">
        <f>+VLOOKUP($C9,MasterData!$B$4:$I$1003,3,"false")</f>
        <v>Hillman</v>
      </c>
      <c r="G9" s="1" t="str">
        <f>+VLOOKUP($C9,MasterData!$B$4:$I$1003,4,"false")</f>
        <v>LEW</v>
      </c>
      <c r="H9" s="1" t="str">
        <f>+VLOOKUP($C9,MasterData!$B$4:$I$1003,5,"False")</f>
        <v>Sen</v>
      </c>
      <c r="I9" s="3" t="str">
        <f>+VLOOKUP($C9,MasterData!$B$4:$I$1003,6,"false")</f>
        <v>W</v>
      </c>
      <c r="J9" s="26" t="str">
        <f t="shared" si="0"/>
        <v>2</v>
      </c>
      <c r="K9" s="1" t="str">
        <f t="shared" si="1"/>
        <v>LEW  2</v>
      </c>
      <c r="L9" s="8"/>
      <c r="N9" s="30" t="str">
        <f t="shared" si="4"/>
        <v/>
      </c>
      <c r="O9" s="30" t="str">
        <f t="shared" si="2"/>
        <v/>
      </c>
      <c r="P9" s="30" t="str">
        <f t="shared" si="2"/>
        <v/>
      </c>
      <c r="Q9" s="30" t="str">
        <f t="shared" si="2"/>
        <v/>
      </c>
      <c r="R9" s="30" t="str">
        <f t="shared" si="2"/>
        <v/>
      </c>
      <c r="S9" s="30" t="str">
        <f t="shared" si="2"/>
        <v/>
      </c>
      <c r="T9" s="30" t="str">
        <f t="shared" si="2"/>
        <v/>
      </c>
      <c r="U9" s="30" t="str">
        <f t="shared" si="2"/>
        <v/>
      </c>
      <c r="V9" s="30" t="str">
        <f t="shared" si="2"/>
        <v/>
      </c>
      <c r="W9" s="30" t="str">
        <f t="shared" si="2"/>
        <v/>
      </c>
      <c r="X9" s="30" t="str">
        <f t="shared" si="2"/>
        <v/>
      </c>
      <c r="Y9" s="30" t="str">
        <f t="shared" si="2"/>
        <v/>
      </c>
      <c r="Z9" s="30" t="str">
        <f t="shared" si="2"/>
        <v/>
      </c>
      <c r="AA9" s="30" t="str">
        <f t="shared" si="2"/>
        <v/>
      </c>
      <c r="AB9" s="30" t="str">
        <f t="shared" si="2"/>
        <v/>
      </c>
      <c r="AC9" s="30" t="str">
        <f t="shared" si="2"/>
        <v/>
      </c>
      <c r="AD9" s="30" t="str">
        <f t="shared" si="2"/>
        <v/>
      </c>
      <c r="AE9" s="30" t="str">
        <f t="shared" si="2"/>
        <v/>
      </c>
      <c r="AF9" s="30" t="str">
        <f t="shared" si="2"/>
        <v/>
      </c>
      <c r="AG9" s="30" t="str">
        <f t="shared" si="2"/>
        <v/>
      </c>
      <c r="AH9" s="30" t="str">
        <f t="shared" si="2"/>
        <v/>
      </c>
      <c r="AI9" s="30" t="str">
        <f t="shared" si="2"/>
        <v/>
      </c>
      <c r="AJ9" s="30" t="str">
        <f t="shared" si="2"/>
        <v/>
      </c>
      <c r="AK9" s="30" t="str">
        <f t="shared" si="2"/>
        <v/>
      </c>
      <c r="AL9" s="30" t="str">
        <f t="shared" si="2"/>
        <v/>
      </c>
      <c r="AM9" s="30" t="str">
        <f t="shared" si="2"/>
        <v/>
      </c>
    </row>
    <row r="10" spans="1:39" x14ac:dyDescent="0.3">
      <c r="A10" t="str">
        <f t="shared" si="3"/>
        <v>PHX  2</v>
      </c>
      <c r="B10" s="3">
        <f t="shared" si="5"/>
        <v>7</v>
      </c>
      <c r="C10" s="1">
        <v>457</v>
      </c>
      <c r="D10" s="23" t="s">
        <v>1490</v>
      </c>
      <c r="E10" s="1" t="str">
        <f>+VLOOKUP($C10,MasterData!$B$4:$I$1003,2,"false")</f>
        <v>Suzy</v>
      </c>
      <c r="F10" s="1" t="str">
        <f>+VLOOKUP($C10,MasterData!$B$4:$I$1003,3,"false")</f>
        <v>Rushforth</v>
      </c>
      <c r="G10" s="1" t="str">
        <f>+VLOOKUP($C10,MasterData!$B$4:$I$1003,4,"false")</f>
        <v>PHX</v>
      </c>
      <c r="H10" s="1" t="str">
        <f>+VLOOKUP($C10,MasterData!$B$4:$I$1003,5,"False")</f>
        <v>Sen</v>
      </c>
      <c r="I10" s="3" t="str">
        <f>+VLOOKUP($C10,MasterData!$B$4:$I$1003,6,"false")</f>
        <v>W</v>
      </c>
      <c r="J10" s="26" t="str">
        <f t="shared" si="0"/>
        <v>2</v>
      </c>
      <c r="K10" s="1" t="str">
        <f t="shared" si="1"/>
        <v>PHX  2</v>
      </c>
      <c r="M10" s="12" t="s">
        <v>378</v>
      </c>
      <c r="N10" s="31">
        <f>IF(N7="",1000,SUM(N4:N7))</f>
        <v>34</v>
      </c>
      <c r="O10" s="31">
        <f t="shared" ref="O10:AM10" si="6">IF(O7="",1000,SUM(O4:O7))</f>
        <v>1000</v>
      </c>
      <c r="P10" s="31">
        <f t="shared" si="6"/>
        <v>35</v>
      </c>
      <c r="Q10" s="31">
        <f t="shared" si="6"/>
        <v>29</v>
      </c>
      <c r="R10" s="31">
        <f t="shared" si="6"/>
        <v>1000</v>
      </c>
      <c r="S10" s="31">
        <f t="shared" si="6"/>
        <v>1000</v>
      </c>
      <c r="T10" s="31">
        <f t="shared" si="6"/>
        <v>120</v>
      </c>
      <c r="U10" s="31">
        <f t="shared" si="6"/>
        <v>1000</v>
      </c>
      <c r="V10" s="31">
        <f t="shared" si="6"/>
        <v>1000</v>
      </c>
      <c r="W10" s="31">
        <f t="shared" si="6"/>
        <v>1000</v>
      </c>
      <c r="X10" s="31">
        <f t="shared" si="6"/>
        <v>1000</v>
      </c>
      <c r="Y10" s="31">
        <f t="shared" si="6"/>
        <v>1000</v>
      </c>
      <c r="Z10" s="31">
        <f t="shared" si="6"/>
        <v>1000</v>
      </c>
      <c r="AA10" s="31">
        <f t="shared" si="6"/>
        <v>178</v>
      </c>
      <c r="AB10" s="31">
        <f t="shared" si="6"/>
        <v>1000</v>
      </c>
      <c r="AC10" s="31">
        <f t="shared" si="6"/>
        <v>1000</v>
      </c>
      <c r="AD10" s="31">
        <f t="shared" si="6"/>
        <v>1000</v>
      </c>
      <c r="AE10" s="31">
        <f t="shared" si="6"/>
        <v>1000</v>
      </c>
      <c r="AF10" s="31">
        <f t="shared" si="6"/>
        <v>1000</v>
      </c>
      <c r="AG10" s="31">
        <f t="shared" si="6"/>
        <v>1000</v>
      </c>
      <c r="AH10" s="31">
        <f t="shared" si="6"/>
        <v>1000</v>
      </c>
      <c r="AI10" s="31">
        <f t="shared" si="6"/>
        <v>1000</v>
      </c>
      <c r="AJ10" s="31">
        <f t="shared" si="6"/>
        <v>1000</v>
      </c>
      <c r="AK10" s="31">
        <f t="shared" si="6"/>
        <v>1000</v>
      </c>
      <c r="AL10" s="31">
        <f t="shared" si="6"/>
        <v>1000</v>
      </c>
      <c r="AM10" s="31">
        <f t="shared" si="6"/>
        <v>1000</v>
      </c>
    </row>
    <row r="11" spans="1:39" x14ac:dyDescent="0.3">
      <c r="A11" t="str">
        <f t="shared" si="3"/>
        <v>LEW  3</v>
      </c>
      <c r="B11" s="3">
        <f t="shared" si="5"/>
        <v>8</v>
      </c>
      <c r="C11" s="1">
        <v>461</v>
      </c>
      <c r="D11" s="23" t="s">
        <v>1491</v>
      </c>
      <c r="E11" s="1" t="str">
        <f>+VLOOKUP($C11,MasterData!$B$4:$I$1003,2,"false")</f>
        <v>Jenna Louise</v>
      </c>
      <c r="F11" s="1" t="str">
        <f>+VLOOKUP($C11,MasterData!$B$4:$I$1003,3,"false")</f>
        <v>French</v>
      </c>
      <c r="G11" s="1" t="str">
        <f>+VLOOKUP($C11,MasterData!$B$4:$I$1003,4,"false")</f>
        <v>LEW</v>
      </c>
      <c r="H11" s="1" t="str">
        <f>+VLOOKUP($C11,MasterData!$B$4:$I$1003,5,"False")</f>
        <v>Sen</v>
      </c>
      <c r="I11" s="3" t="str">
        <f>+VLOOKUP($C11,MasterData!$B$4:$I$1003,6,"false")</f>
        <v>W</v>
      </c>
      <c r="J11" s="26" t="str">
        <f t="shared" si="0"/>
        <v>3</v>
      </c>
      <c r="K11" s="1" t="str">
        <f t="shared" si="1"/>
        <v>LEW  3</v>
      </c>
      <c r="M11" s="12" t="s">
        <v>163</v>
      </c>
      <c r="N11" s="32">
        <f>RANK(N10,($N$10:$AM$10,$N$19:$AM$19),1)</f>
        <v>2</v>
      </c>
      <c r="O11" s="32">
        <f>RANK(O10,($N$10:$AM$10,$N$19:$AM$19),1)</f>
        <v>8</v>
      </c>
      <c r="P11" s="32">
        <f>RANK(P10,($N$10:$AM$10,$N$19:$AM$19),1)</f>
        <v>3</v>
      </c>
      <c r="Q11" s="32">
        <f>RANK(Q10,($N$10:$AM$10,$N$19:$AM$19),1)</f>
        <v>1</v>
      </c>
      <c r="R11" s="32">
        <f>RANK(R10,($N$10:$AM$10,$N$19:$AM$19),1)</f>
        <v>8</v>
      </c>
      <c r="S11" s="32">
        <f>RANK(S10,($N$10:$AM$10,$N$19:$AM$19),1)</f>
        <v>8</v>
      </c>
      <c r="T11" s="32">
        <f>RANK(T10,($N$10:$AM$10,$N$19:$AM$19),1)</f>
        <v>5</v>
      </c>
      <c r="U11" s="32">
        <f>RANK(U10,($N$10:$AM$10,$N$19:$AM$19),1)</f>
        <v>8</v>
      </c>
      <c r="V11" s="32">
        <f>RANK(V10,($N$10:$AM$10,$N$19:$AM$19),1)</f>
        <v>8</v>
      </c>
      <c r="W11" s="32">
        <f>RANK(W10,($N$10:$AM$10,$N$19:$AM$19),1)</f>
        <v>8</v>
      </c>
      <c r="X11" s="32">
        <f>RANK(X10,($N$10:$AM$10,$N$19:$AM$19),1)</f>
        <v>8</v>
      </c>
      <c r="Y11" s="32">
        <f>RANK(Y10,($N$10:$AM$10,$N$19:$AM$19),1)</f>
        <v>8</v>
      </c>
      <c r="Z11" s="32">
        <f>RANK(Z10,($N$10:$AM$10,$N$19:$AM$19),1)</f>
        <v>8</v>
      </c>
      <c r="AA11" s="32">
        <f>RANK(AA10,($N$10:$AM$10,$N$19:$AM$19),1)</f>
        <v>7</v>
      </c>
      <c r="AB11" s="32">
        <f>RANK(AB10,($N$10:$AM$10,$N$19:$AM$19),1)</f>
        <v>8</v>
      </c>
      <c r="AC11" s="32">
        <f>RANK(AC10,($N$10:$AM$10,$N$19:$AM$19),1)</f>
        <v>8</v>
      </c>
      <c r="AD11" s="32">
        <f>RANK(AD10,($N$10:$AM$10,$N$19:$AM$19),1)</f>
        <v>8</v>
      </c>
      <c r="AE11" s="32">
        <f>RANK(AE10,($N$10:$AM$10,$N$19:$AM$19),1)</f>
        <v>8</v>
      </c>
      <c r="AF11" s="32">
        <f>RANK(AF10,($N$10:$AM$10,$N$19:$AM$19),1)</f>
        <v>8</v>
      </c>
      <c r="AG11" s="32">
        <f>RANK(AG10,($N$10:$AM$10,$N$19:$AM$19),1)</f>
        <v>8</v>
      </c>
      <c r="AH11" s="32">
        <f>RANK(AH10,($N$10:$AM$10,$N$19:$AM$19),1)</f>
        <v>8</v>
      </c>
      <c r="AI11" s="32">
        <f>RANK(AI10,($N$10:$AM$10,$N$19:$AM$19),1)</f>
        <v>8</v>
      </c>
      <c r="AJ11" s="32">
        <f>RANK(AJ10,($N$10:$AM$10,$N$19:$AM$19),1)</f>
        <v>8</v>
      </c>
      <c r="AK11" s="32">
        <f>RANK(AK10,($N$10:$AM$10,$N$19:$AM$19),1)</f>
        <v>8</v>
      </c>
      <c r="AL11" s="32">
        <f>RANK(AL10,($N$10:$AM$10,$N$19:$AM$19),1)</f>
        <v>8</v>
      </c>
      <c r="AM11" s="32">
        <f>RANK(AM10,($N$10:$AM$10,$N$19:$AM$19),1)</f>
        <v>8</v>
      </c>
    </row>
    <row r="12" spans="1:39" x14ac:dyDescent="0.3">
      <c r="A12" t="str">
        <f t="shared" si="3"/>
        <v>B&amp;H  1</v>
      </c>
      <c r="B12" s="3">
        <f t="shared" si="5"/>
        <v>9</v>
      </c>
      <c r="C12" s="1">
        <v>486</v>
      </c>
      <c r="D12" s="23" t="s">
        <v>1492</v>
      </c>
      <c r="E12" s="1" t="str">
        <f>+VLOOKUP($C12,MasterData!$B$4:$I$1003,2,"false")</f>
        <v>Kathleen</v>
      </c>
      <c r="F12" s="1" t="str">
        <f>+VLOOKUP($C12,MasterData!$B$4:$I$1003,3,"false")</f>
        <v>Law</v>
      </c>
      <c r="G12" s="1" t="str">
        <f>+VLOOKUP($C12,MasterData!$B$4:$I$1003,4,"false")</f>
        <v>B&amp;H</v>
      </c>
      <c r="H12" s="1" t="str">
        <f>+VLOOKUP($C12,MasterData!$B$4:$I$1003,5,"False")</f>
        <v>Sen</v>
      </c>
      <c r="I12" s="3" t="str">
        <f>+VLOOKUP($C12,MasterData!$B$4:$I$1003,6,"false")</f>
        <v>W</v>
      </c>
      <c r="J12" s="26" t="str">
        <f t="shared" si="0"/>
        <v>1</v>
      </c>
      <c r="K12" s="1" t="str">
        <f t="shared" si="1"/>
        <v>B&amp;H  1</v>
      </c>
    </row>
    <row r="13" spans="1:39" x14ac:dyDescent="0.3">
      <c r="A13" t="str">
        <f t="shared" si="3"/>
        <v>LEW  4</v>
      </c>
      <c r="B13" s="3">
        <f t="shared" si="5"/>
        <v>10</v>
      </c>
      <c r="C13" s="1">
        <v>449</v>
      </c>
      <c r="D13" s="23" t="s">
        <v>1493</v>
      </c>
      <c r="E13" s="1" t="str">
        <f>+VLOOKUP($C13,MasterData!$B$4:$I$1003,2,"false")</f>
        <v>Darja</v>
      </c>
      <c r="F13" s="1" t="str">
        <f>+VLOOKUP($C13,MasterData!$B$4:$I$1003,3,"false")</f>
        <v>Knotkova-Hanley</v>
      </c>
      <c r="G13" s="1" t="str">
        <f>+VLOOKUP($C13,MasterData!$B$4:$I$1003,4,"false")</f>
        <v>LEW</v>
      </c>
      <c r="H13" s="1" t="str">
        <f>+VLOOKUP($C13,MasterData!$B$4:$I$1003,5,"False")</f>
        <v>Sen</v>
      </c>
      <c r="I13" s="3" t="str">
        <f>+VLOOKUP($C13,MasterData!$B$4:$I$1003,6,"false")</f>
        <v>W</v>
      </c>
      <c r="J13" s="26" t="str">
        <f t="shared" si="0"/>
        <v>4</v>
      </c>
      <c r="K13" s="1" t="str">
        <f t="shared" si="1"/>
        <v>LEW  4</v>
      </c>
      <c r="M13">
        <v>5</v>
      </c>
      <c r="N13" s="30">
        <f>+IF(ISNA(VLOOKUP(N$3&amp;"  "&amp;$M13,$A$3:$I$110,2,0)),"",VLOOKUP(N$3&amp;"  "&amp;$M13,$A$3:$I$110,2,0))</f>
        <v>32</v>
      </c>
      <c r="O13" s="30" t="str">
        <f t="shared" ref="O13:AD18" si="7">+IF(ISNA(VLOOKUP(O$3&amp;"  "&amp;$M13,$A$3:$I$110,2,0)),"",VLOOKUP(O$3&amp;"  "&amp;$M13,$A$3:$I$110,2,0))</f>
        <v/>
      </c>
      <c r="P13" s="30">
        <f t="shared" si="7"/>
        <v>17</v>
      </c>
      <c r="Q13" s="30">
        <f t="shared" si="7"/>
        <v>36</v>
      </c>
      <c r="R13" s="30" t="str">
        <f t="shared" si="7"/>
        <v/>
      </c>
      <c r="S13" s="30" t="str">
        <f t="shared" si="7"/>
        <v/>
      </c>
      <c r="T13" s="30" t="str">
        <f t="shared" si="7"/>
        <v/>
      </c>
      <c r="U13" s="30" t="str">
        <f t="shared" si="7"/>
        <v/>
      </c>
      <c r="V13" s="30" t="str">
        <f t="shared" si="7"/>
        <v/>
      </c>
      <c r="W13" s="30" t="str">
        <f t="shared" si="7"/>
        <v/>
      </c>
      <c r="X13" s="30" t="str">
        <f t="shared" si="7"/>
        <v/>
      </c>
      <c r="Y13" s="30" t="str">
        <f t="shared" si="7"/>
        <v/>
      </c>
      <c r="Z13" s="30" t="str">
        <f t="shared" si="7"/>
        <v/>
      </c>
      <c r="AA13" s="30" t="str">
        <f t="shared" si="7"/>
        <v/>
      </c>
      <c r="AB13" s="30" t="str">
        <f t="shared" si="7"/>
        <v/>
      </c>
      <c r="AC13" s="30" t="str">
        <f t="shared" si="7"/>
        <v/>
      </c>
      <c r="AD13" s="30" t="str">
        <f t="shared" si="7"/>
        <v/>
      </c>
      <c r="AE13" s="30" t="str">
        <f t="shared" ref="AE13:AM18" si="8">+IF(ISNA(VLOOKUP(AE$3&amp;"  "&amp;$M13,$A$3:$I$110,2,0)),"",VLOOKUP(AE$3&amp;"  "&amp;$M13,$A$3:$I$110,2,0))</f>
        <v/>
      </c>
      <c r="AF13" s="30" t="str">
        <f t="shared" si="8"/>
        <v/>
      </c>
      <c r="AG13" s="30" t="str">
        <f t="shared" si="8"/>
        <v/>
      </c>
      <c r="AH13" s="30" t="str">
        <f t="shared" si="8"/>
        <v/>
      </c>
      <c r="AI13" s="30" t="str">
        <f t="shared" si="8"/>
        <v/>
      </c>
      <c r="AJ13" s="30" t="str">
        <f t="shared" si="8"/>
        <v/>
      </c>
      <c r="AK13" s="30" t="str">
        <f t="shared" si="8"/>
        <v/>
      </c>
      <c r="AL13" s="30" t="str">
        <f t="shared" si="8"/>
        <v/>
      </c>
      <c r="AM13" s="30" t="str">
        <f t="shared" si="8"/>
        <v/>
      </c>
    </row>
    <row r="14" spans="1:39" x14ac:dyDescent="0.3">
      <c r="A14" t="str">
        <f t="shared" si="3"/>
        <v>PHX  3</v>
      </c>
      <c r="B14" s="3">
        <f t="shared" si="5"/>
        <v>11</v>
      </c>
      <c r="C14" s="1">
        <v>519</v>
      </c>
      <c r="D14" s="23" t="s">
        <v>1494</v>
      </c>
      <c r="E14" s="1" t="str">
        <f>+VLOOKUP($C14,MasterData!$B$4:$I$1003,2,"false")</f>
        <v>Mia</v>
      </c>
      <c r="F14" s="1" t="str">
        <f>+VLOOKUP($C14,MasterData!$B$4:$I$1003,3,"false")</f>
        <v>Edwards</v>
      </c>
      <c r="G14" s="1" t="str">
        <f>+VLOOKUP($C14,MasterData!$B$4:$I$1003,4,"false")</f>
        <v>PHX</v>
      </c>
      <c r="H14" s="1" t="str">
        <f>+VLOOKUP($C14,MasterData!$B$4:$I$1003,5,"False")</f>
        <v>U20</v>
      </c>
      <c r="I14" s="3" t="str">
        <f>+VLOOKUP($C14,MasterData!$B$4:$I$1003,6,"false")</f>
        <v>W</v>
      </c>
      <c r="J14" s="26" t="str">
        <f t="shared" si="0"/>
        <v>3</v>
      </c>
      <c r="K14" s="1" t="str">
        <f t="shared" si="1"/>
        <v>PHX  3</v>
      </c>
      <c r="M14">
        <v>6</v>
      </c>
      <c r="N14" s="30">
        <f t="shared" ref="N14:N18" si="9">+IF(ISNA(VLOOKUP(N$3&amp;"  "&amp;$M14,$A$3:$I$110,2,0)),"",VLOOKUP(N$3&amp;"  "&amp;$M14,$A$3:$I$110,2,0))</f>
        <v>33</v>
      </c>
      <c r="O14" s="30" t="str">
        <f t="shared" si="7"/>
        <v/>
      </c>
      <c r="P14" s="30">
        <f t="shared" si="7"/>
        <v>18</v>
      </c>
      <c r="Q14" s="30" t="str">
        <f t="shared" si="7"/>
        <v/>
      </c>
      <c r="R14" s="30" t="str">
        <f t="shared" si="7"/>
        <v/>
      </c>
      <c r="S14" s="30" t="str">
        <f t="shared" si="7"/>
        <v/>
      </c>
      <c r="T14" s="30" t="str">
        <f t="shared" si="7"/>
        <v/>
      </c>
      <c r="U14" s="30" t="str">
        <f t="shared" si="7"/>
        <v/>
      </c>
      <c r="V14" s="30" t="str">
        <f t="shared" si="7"/>
        <v/>
      </c>
      <c r="W14" s="30" t="str">
        <f t="shared" si="7"/>
        <v/>
      </c>
      <c r="X14" s="30" t="str">
        <f t="shared" si="7"/>
        <v/>
      </c>
      <c r="Y14" s="30" t="str">
        <f t="shared" si="7"/>
        <v/>
      </c>
      <c r="Z14" s="30" t="str">
        <f t="shared" si="7"/>
        <v/>
      </c>
      <c r="AA14" s="30" t="str">
        <f t="shared" si="7"/>
        <v/>
      </c>
      <c r="AB14" s="30" t="str">
        <f t="shared" si="7"/>
        <v/>
      </c>
      <c r="AC14" s="30" t="str">
        <f t="shared" si="7"/>
        <v/>
      </c>
      <c r="AD14" s="30" t="str">
        <f t="shared" si="7"/>
        <v/>
      </c>
      <c r="AE14" s="30" t="str">
        <f t="shared" si="8"/>
        <v/>
      </c>
      <c r="AF14" s="30" t="str">
        <f t="shared" si="8"/>
        <v/>
      </c>
      <c r="AG14" s="30" t="str">
        <f t="shared" si="8"/>
        <v/>
      </c>
      <c r="AH14" s="30" t="str">
        <f t="shared" si="8"/>
        <v/>
      </c>
      <c r="AI14" s="30" t="str">
        <f t="shared" si="8"/>
        <v/>
      </c>
      <c r="AJ14" s="30" t="str">
        <f t="shared" si="8"/>
        <v/>
      </c>
      <c r="AK14" s="30" t="str">
        <f t="shared" si="8"/>
        <v/>
      </c>
      <c r="AL14" s="30" t="str">
        <f t="shared" si="8"/>
        <v/>
      </c>
      <c r="AM14" s="30" t="str">
        <f t="shared" si="8"/>
        <v/>
      </c>
    </row>
    <row r="15" spans="1:39" x14ac:dyDescent="0.3">
      <c r="A15" t="str">
        <f t="shared" si="3"/>
        <v>B&amp;H  2</v>
      </c>
      <c r="B15" s="3">
        <f t="shared" si="5"/>
        <v>12</v>
      </c>
      <c r="C15" s="1">
        <v>319</v>
      </c>
      <c r="D15" s="23" t="s">
        <v>1495</v>
      </c>
      <c r="E15" s="1" t="str">
        <f>+VLOOKUP($C15,MasterData!$B$4:$I$1003,2,"false")</f>
        <v>Ciara</v>
      </c>
      <c r="F15" s="1" t="str">
        <f>+VLOOKUP($C15,MasterData!$B$4:$I$1003,3,"false")</f>
        <v>Muzio</v>
      </c>
      <c r="G15" s="1" t="str">
        <f>+VLOOKUP($C15,MasterData!$B$4:$I$1003,4,"false")</f>
        <v>B&amp;H</v>
      </c>
      <c r="H15" s="1" t="str">
        <f>+VLOOKUP($C15,MasterData!$B$4:$I$1003,5,"False")</f>
        <v>U20</v>
      </c>
      <c r="I15" s="3" t="str">
        <f>+VLOOKUP($C15,MasterData!$B$4:$I$1003,6,"false")</f>
        <v>W</v>
      </c>
      <c r="J15" s="26" t="str">
        <f t="shared" si="0"/>
        <v>2</v>
      </c>
      <c r="K15" s="1" t="str">
        <f t="shared" si="1"/>
        <v>B&amp;H  2</v>
      </c>
      <c r="M15">
        <v>7</v>
      </c>
      <c r="N15" s="30">
        <f t="shared" si="9"/>
        <v>37</v>
      </c>
      <c r="O15" s="30" t="str">
        <f t="shared" si="7"/>
        <v/>
      </c>
      <c r="P15" s="30">
        <f t="shared" si="7"/>
        <v>20</v>
      </c>
      <c r="Q15" s="30" t="str">
        <f t="shared" si="7"/>
        <v/>
      </c>
      <c r="R15" s="30" t="str">
        <f t="shared" si="7"/>
        <v/>
      </c>
      <c r="S15" s="30" t="str">
        <f t="shared" si="7"/>
        <v/>
      </c>
      <c r="T15" s="30" t="str">
        <f t="shared" si="7"/>
        <v/>
      </c>
      <c r="U15" s="30" t="str">
        <f t="shared" si="7"/>
        <v/>
      </c>
      <c r="V15" s="30" t="str">
        <f t="shared" si="7"/>
        <v/>
      </c>
      <c r="W15" s="30" t="str">
        <f t="shared" si="7"/>
        <v/>
      </c>
      <c r="X15" s="30" t="str">
        <f t="shared" si="7"/>
        <v/>
      </c>
      <c r="Y15" s="30" t="str">
        <f t="shared" si="7"/>
        <v/>
      </c>
      <c r="Z15" s="30" t="str">
        <f t="shared" si="7"/>
        <v/>
      </c>
      <c r="AA15" s="30" t="str">
        <f t="shared" si="7"/>
        <v/>
      </c>
      <c r="AB15" s="30" t="str">
        <f t="shared" si="7"/>
        <v/>
      </c>
      <c r="AC15" s="30" t="str">
        <f t="shared" si="7"/>
        <v/>
      </c>
      <c r="AD15" s="30" t="str">
        <f t="shared" si="7"/>
        <v/>
      </c>
      <c r="AE15" s="30" t="str">
        <f t="shared" si="8"/>
        <v/>
      </c>
      <c r="AF15" s="30" t="str">
        <f t="shared" si="8"/>
        <v/>
      </c>
      <c r="AG15" s="30" t="str">
        <f t="shared" si="8"/>
        <v/>
      </c>
      <c r="AH15" s="30" t="str">
        <f t="shared" si="8"/>
        <v/>
      </c>
      <c r="AI15" s="30" t="str">
        <f t="shared" si="8"/>
        <v/>
      </c>
      <c r="AJ15" s="30" t="str">
        <f t="shared" si="8"/>
        <v/>
      </c>
      <c r="AK15" s="30" t="str">
        <f t="shared" si="8"/>
        <v/>
      </c>
      <c r="AL15" s="30" t="str">
        <f t="shared" si="8"/>
        <v/>
      </c>
      <c r="AM15" s="30" t="str">
        <f t="shared" si="8"/>
        <v/>
      </c>
    </row>
    <row r="16" spans="1:39" x14ac:dyDescent="0.3">
      <c r="A16" t="str">
        <f t="shared" si="3"/>
        <v>CHI  3</v>
      </c>
      <c r="B16" s="3">
        <f t="shared" si="5"/>
        <v>13</v>
      </c>
      <c r="C16" s="1">
        <v>466</v>
      </c>
      <c r="D16" s="23" t="s">
        <v>1496</v>
      </c>
      <c r="E16" s="1" t="str">
        <f>+VLOOKUP($C16,MasterData!$B$4:$I$1003,2,"false")</f>
        <v>Imogen</v>
      </c>
      <c r="F16" s="1" t="str">
        <f>+VLOOKUP($C16,MasterData!$B$4:$I$1003,3,"false")</f>
        <v>Matthews</v>
      </c>
      <c r="G16" s="1" t="str">
        <f>+VLOOKUP($C16,MasterData!$B$4:$I$1003,4,"false")</f>
        <v>CHI</v>
      </c>
      <c r="H16" s="1" t="str">
        <f>+VLOOKUP($C16,MasterData!$B$4:$I$1003,5,"False")</f>
        <v>Sen</v>
      </c>
      <c r="I16" s="3" t="str">
        <f>+VLOOKUP($C16,MasterData!$B$4:$I$1003,6,"false")</f>
        <v>W</v>
      </c>
      <c r="J16" s="26" t="str">
        <f t="shared" si="0"/>
        <v>3</v>
      </c>
      <c r="K16" s="1" t="str">
        <f t="shared" si="1"/>
        <v>CHI  3</v>
      </c>
      <c r="M16">
        <v>8</v>
      </c>
      <c r="N16" s="30">
        <f t="shared" si="9"/>
        <v>50</v>
      </c>
      <c r="O16" s="30" t="str">
        <f t="shared" si="7"/>
        <v/>
      </c>
      <c r="P16" s="30">
        <f t="shared" si="7"/>
        <v>21</v>
      </c>
      <c r="Q16" s="30" t="str">
        <f t="shared" si="7"/>
        <v/>
      </c>
      <c r="R16" s="30" t="str">
        <f t="shared" si="7"/>
        <v/>
      </c>
      <c r="S16" s="30" t="str">
        <f t="shared" si="7"/>
        <v/>
      </c>
      <c r="T16" s="30" t="str">
        <f t="shared" si="7"/>
        <v/>
      </c>
      <c r="U16" s="30" t="str">
        <f t="shared" si="7"/>
        <v/>
      </c>
      <c r="V16" s="30" t="str">
        <f t="shared" si="7"/>
        <v/>
      </c>
      <c r="W16" s="30" t="str">
        <f t="shared" si="7"/>
        <v/>
      </c>
      <c r="X16" s="30" t="str">
        <f t="shared" si="7"/>
        <v/>
      </c>
      <c r="Y16" s="30" t="str">
        <f t="shared" si="7"/>
        <v/>
      </c>
      <c r="Z16" s="30" t="str">
        <f t="shared" si="7"/>
        <v/>
      </c>
      <c r="AA16" s="30" t="str">
        <f t="shared" si="7"/>
        <v/>
      </c>
      <c r="AB16" s="30" t="str">
        <f t="shared" si="7"/>
        <v/>
      </c>
      <c r="AC16" s="30" t="str">
        <f t="shared" si="7"/>
        <v/>
      </c>
      <c r="AD16" s="30" t="str">
        <f t="shared" si="7"/>
        <v/>
      </c>
      <c r="AE16" s="30" t="str">
        <f t="shared" si="8"/>
        <v/>
      </c>
      <c r="AF16" s="30" t="str">
        <f t="shared" si="8"/>
        <v/>
      </c>
      <c r="AG16" s="30" t="str">
        <f t="shared" si="8"/>
        <v/>
      </c>
      <c r="AH16" s="30" t="str">
        <f t="shared" si="8"/>
        <v/>
      </c>
      <c r="AI16" s="30" t="str">
        <f t="shared" si="8"/>
        <v/>
      </c>
      <c r="AJ16" s="30" t="str">
        <f t="shared" si="8"/>
        <v/>
      </c>
      <c r="AK16" s="30" t="str">
        <f t="shared" si="8"/>
        <v/>
      </c>
      <c r="AL16" s="30" t="str">
        <f t="shared" si="8"/>
        <v/>
      </c>
      <c r="AM16" s="30" t="str">
        <f t="shared" si="8"/>
        <v/>
      </c>
    </row>
    <row r="17" spans="1:39" x14ac:dyDescent="0.3">
      <c r="A17" t="str">
        <f t="shared" si="3"/>
        <v>PHX  4</v>
      </c>
      <c r="B17" s="3">
        <f t="shared" si="5"/>
        <v>14</v>
      </c>
      <c r="C17" s="1">
        <v>314</v>
      </c>
      <c r="D17" s="23" t="s">
        <v>1497</v>
      </c>
      <c r="E17" s="1" t="str">
        <f>+VLOOKUP($C17,MasterData!$B$4:$I$1003,2,"false")</f>
        <v>Flora</v>
      </c>
      <c r="F17" s="1" t="str">
        <f>+VLOOKUP($C17,MasterData!$B$4:$I$1003,3,"false")</f>
        <v>Davis</v>
      </c>
      <c r="G17" s="1" t="str">
        <f>+VLOOKUP($C17,MasterData!$B$4:$I$1003,4,"false")</f>
        <v>PHX</v>
      </c>
      <c r="H17" s="1" t="str">
        <f>+VLOOKUP($C17,MasterData!$B$4:$I$1003,5,"False")</f>
        <v>U20</v>
      </c>
      <c r="I17" s="3" t="str">
        <f>+VLOOKUP($C17,MasterData!$B$4:$I$1003,6,"false")</f>
        <v>W</v>
      </c>
      <c r="J17" s="26" t="str">
        <f t="shared" si="0"/>
        <v>4</v>
      </c>
      <c r="K17" s="1" t="str">
        <f t="shared" si="1"/>
        <v>PHX  4</v>
      </c>
      <c r="N17" s="30" t="str">
        <f t="shared" si="9"/>
        <v/>
      </c>
      <c r="O17" s="30" t="str">
        <f t="shared" si="7"/>
        <v/>
      </c>
      <c r="P17" s="30" t="str">
        <f t="shared" si="7"/>
        <v/>
      </c>
      <c r="Q17" s="30" t="str">
        <f t="shared" si="7"/>
        <v/>
      </c>
      <c r="R17" s="30" t="str">
        <f t="shared" si="7"/>
        <v/>
      </c>
      <c r="S17" s="30" t="str">
        <f t="shared" si="7"/>
        <v/>
      </c>
      <c r="T17" s="30" t="str">
        <f t="shared" si="7"/>
        <v/>
      </c>
      <c r="U17" s="30" t="str">
        <f t="shared" si="7"/>
        <v/>
      </c>
      <c r="V17" s="30" t="str">
        <f t="shared" si="7"/>
        <v/>
      </c>
      <c r="W17" s="30" t="str">
        <f t="shared" si="7"/>
        <v/>
      </c>
      <c r="X17" s="30" t="str">
        <f t="shared" si="7"/>
        <v/>
      </c>
      <c r="Y17" s="30" t="str">
        <f t="shared" si="7"/>
        <v/>
      </c>
      <c r="Z17" s="30" t="str">
        <f t="shared" si="7"/>
        <v/>
      </c>
      <c r="AA17" s="30" t="str">
        <f t="shared" si="7"/>
        <v/>
      </c>
      <c r="AB17" s="30" t="str">
        <f t="shared" si="7"/>
        <v/>
      </c>
      <c r="AC17" s="30" t="str">
        <f t="shared" si="7"/>
        <v/>
      </c>
      <c r="AD17" s="30" t="str">
        <f t="shared" si="7"/>
        <v/>
      </c>
      <c r="AE17" s="30" t="str">
        <f t="shared" si="8"/>
        <v/>
      </c>
      <c r="AF17" s="30" t="str">
        <f t="shared" si="8"/>
        <v/>
      </c>
      <c r="AG17" s="30" t="str">
        <f t="shared" si="8"/>
        <v/>
      </c>
      <c r="AH17" s="30" t="str">
        <f t="shared" si="8"/>
        <v/>
      </c>
      <c r="AI17" s="30" t="str">
        <f t="shared" si="8"/>
        <v/>
      </c>
      <c r="AJ17" s="30" t="str">
        <f t="shared" si="8"/>
        <v/>
      </c>
      <c r="AK17" s="30" t="str">
        <f t="shared" si="8"/>
        <v/>
      </c>
      <c r="AL17" s="30" t="str">
        <f t="shared" si="8"/>
        <v/>
      </c>
      <c r="AM17" s="30" t="str">
        <f t="shared" si="8"/>
        <v/>
      </c>
    </row>
    <row r="18" spans="1:39" x14ac:dyDescent="0.3">
      <c r="A18" t="str">
        <f t="shared" si="3"/>
        <v>EBR  1</v>
      </c>
      <c r="B18" s="3">
        <f t="shared" si="5"/>
        <v>15</v>
      </c>
      <c r="C18" s="1">
        <v>483</v>
      </c>
      <c r="D18" s="23" t="s">
        <v>1498</v>
      </c>
      <c r="E18" s="1" t="str">
        <f>+VLOOKUP($C18,MasterData!$B$4:$I$1003,2,"false")</f>
        <v>Jennifer</v>
      </c>
      <c r="F18" s="1" t="str">
        <f>+VLOOKUP($C18,MasterData!$B$4:$I$1003,3,"false")</f>
        <v>Brown</v>
      </c>
      <c r="G18" s="1" t="str">
        <f>+VLOOKUP($C18,MasterData!$B$4:$I$1003,4,"false")</f>
        <v>EBR</v>
      </c>
      <c r="H18" s="1" t="str">
        <f>+VLOOKUP($C18,MasterData!$B$4:$I$1003,5,"False")</f>
        <v>Sen</v>
      </c>
      <c r="I18" s="3" t="str">
        <f>+VLOOKUP($C18,MasterData!$B$4:$I$1003,6,"false")</f>
        <v>W</v>
      </c>
      <c r="J18" s="26" t="str">
        <f t="shared" si="0"/>
        <v>1</v>
      </c>
      <c r="K18" s="1" t="str">
        <f t="shared" si="1"/>
        <v>EBR  1</v>
      </c>
      <c r="N18" s="30" t="str">
        <f t="shared" si="9"/>
        <v/>
      </c>
      <c r="O18" s="30" t="str">
        <f t="shared" si="7"/>
        <v/>
      </c>
      <c r="P18" s="30" t="str">
        <f t="shared" si="7"/>
        <v/>
      </c>
      <c r="Q18" s="30" t="str">
        <f t="shared" si="7"/>
        <v/>
      </c>
      <c r="R18" s="30" t="str">
        <f t="shared" si="7"/>
        <v/>
      </c>
      <c r="S18" s="30" t="str">
        <f t="shared" si="7"/>
        <v/>
      </c>
      <c r="T18" s="30" t="str">
        <f t="shared" si="7"/>
        <v/>
      </c>
      <c r="U18" s="30" t="str">
        <f t="shared" si="7"/>
        <v/>
      </c>
      <c r="V18" s="30" t="str">
        <f t="shared" si="7"/>
        <v/>
      </c>
      <c r="W18" s="30" t="str">
        <f t="shared" si="7"/>
        <v/>
      </c>
      <c r="X18" s="30" t="str">
        <f t="shared" si="7"/>
        <v/>
      </c>
      <c r="Y18" s="30" t="str">
        <f t="shared" si="7"/>
        <v/>
      </c>
      <c r="Z18" s="30" t="str">
        <f t="shared" si="7"/>
        <v/>
      </c>
      <c r="AA18" s="30" t="str">
        <f t="shared" si="7"/>
        <v/>
      </c>
      <c r="AB18" s="30" t="str">
        <f t="shared" si="7"/>
        <v/>
      </c>
      <c r="AC18" s="30" t="str">
        <f t="shared" si="7"/>
        <v/>
      </c>
      <c r="AD18" s="30" t="str">
        <f t="shared" si="7"/>
        <v/>
      </c>
      <c r="AE18" s="30" t="str">
        <f t="shared" si="8"/>
        <v/>
      </c>
      <c r="AF18" s="30" t="str">
        <f t="shared" si="8"/>
        <v/>
      </c>
      <c r="AG18" s="30" t="str">
        <f t="shared" si="8"/>
        <v/>
      </c>
      <c r="AH18" s="30" t="str">
        <f t="shared" si="8"/>
        <v/>
      </c>
      <c r="AI18" s="30" t="str">
        <f t="shared" si="8"/>
        <v/>
      </c>
      <c r="AJ18" s="30" t="str">
        <f t="shared" si="8"/>
        <v/>
      </c>
      <c r="AK18" s="30" t="str">
        <f t="shared" si="8"/>
        <v/>
      </c>
      <c r="AL18" s="30" t="str">
        <f t="shared" si="8"/>
        <v/>
      </c>
      <c r="AM18" s="30" t="str">
        <f t="shared" si="8"/>
        <v/>
      </c>
    </row>
    <row r="19" spans="1:39" x14ac:dyDescent="0.3">
      <c r="A19" t="str">
        <f t="shared" si="3"/>
        <v>CHI  4</v>
      </c>
      <c r="B19" s="3">
        <f t="shared" si="5"/>
        <v>16</v>
      </c>
      <c r="C19" s="1">
        <v>473</v>
      </c>
      <c r="D19" s="23" t="s">
        <v>1499</v>
      </c>
      <c r="E19" s="1" t="str">
        <f>+VLOOKUP($C19,MasterData!$B$4:$I$1003,2,"false")</f>
        <v>Fay</v>
      </c>
      <c r="F19" s="1" t="str">
        <f>+VLOOKUP($C19,MasterData!$B$4:$I$1003,3,"false")</f>
        <v>Cripps</v>
      </c>
      <c r="G19" s="1" t="str">
        <f>+VLOOKUP($C19,MasterData!$B$4:$I$1003,4,"false")</f>
        <v>CHI</v>
      </c>
      <c r="H19" s="1" t="str">
        <f>+VLOOKUP($C19,MasterData!$B$4:$I$1003,5,"False")</f>
        <v>Sen</v>
      </c>
      <c r="I19" s="3" t="str">
        <f>+VLOOKUP($C19,MasterData!$B$4:$I$1003,6,"false")</f>
        <v>W</v>
      </c>
      <c r="J19" s="26" t="str">
        <f t="shared" si="0"/>
        <v>4</v>
      </c>
      <c r="K19" s="1" t="str">
        <f t="shared" si="1"/>
        <v>CHI  4</v>
      </c>
      <c r="M19" s="12" t="s">
        <v>378</v>
      </c>
      <c r="N19" s="31">
        <f>IF(N16="",1000,SUM(N13:N16))</f>
        <v>152</v>
      </c>
      <c r="O19" s="31">
        <f t="shared" ref="O19:AM19" si="10">IF(O16="",1000,SUM(O13:O16))</f>
        <v>1000</v>
      </c>
      <c r="P19" s="31">
        <f t="shared" si="10"/>
        <v>76</v>
      </c>
      <c r="Q19" s="31">
        <f t="shared" si="10"/>
        <v>1000</v>
      </c>
      <c r="R19" s="31">
        <f t="shared" si="10"/>
        <v>1000</v>
      </c>
      <c r="S19" s="31">
        <f t="shared" si="10"/>
        <v>1000</v>
      </c>
      <c r="T19" s="31">
        <f t="shared" si="10"/>
        <v>1000</v>
      </c>
      <c r="U19" s="31">
        <f t="shared" si="10"/>
        <v>1000</v>
      </c>
      <c r="V19" s="31">
        <f t="shared" si="10"/>
        <v>1000</v>
      </c>
      <c r="W19" s="31">
        <f t="shared" si="10"/>
        <v>1000</v>
      </c>
      <c r="X19" s="31">
        <f t="shared" si="10"/>
        <v>1000</v>
      </c>
      <c r="Y19" s="31">
        <f t="shared" si="10"/>
        <v>1000</v>
      </c>
      <c r="Z19" s="31">
        <f t="shared" si="10"/>
        <v>1000</v>
      </c>
      <c r="AA19" s="31">
        <f t="shared" si="10"/>
        <v>1000</v>
      </c>
      <c r="AB19" s="31">
        <f t="shared" si="10"/>
        <v>1000</v>
      </c>
      <c r="AC19" s="31">
        <f t="shared" si="10"/>
        <v>1000</v>
      </c>
      <c r="AD19" s="31">
        <f t="shared" si="10"/>
        <v>1000</v>
      </c>
      <c r="AE19" s="31">
        <f t="shared" si="10"/>
        <v>1000</v>
      </c>
      <c r="AF19" s="31">
        <f t="shared" si="10"/>
        <v>1000</v>
      </c>
      <c r="AG19" s="31">
        <f t="shared" si="10"/>
        <v>1000</v>
      </c>
      <c r="AH19" s="31">
        <f t="shared" si="10"/>
        <v>1000</v>
      </c>
      <c r="AI19" s="31">
        <f t="shared" si="10"/>
        <v>1000</v>
      </c>
      <c r="AJ19" s="31">
        <f t="shared" si="10"/>
        <v>1000</v>
      </c>
      <c r="AK19" s="31">
        <f t="shared" si="10"/>
        <v>1000</v>
      </c>
      <c r="AL19" s="31">
        <f t="shared" si="10"/>
        <v>1000</v>
      </c>
      <c r="AM19" s="31">
        <f t="shared" si="10"/>
        <v>1000</v>
      </c>
    </row>
    <row r="20" spans="1:39" x14ac:dyDescent="0.3">
      <c r="A20" t="str">
        <f t="shared" si="3"/>
        <v>PHX  5</v>
      </c>
      <c r="B20" s="3">
        <f t="shared" si="5"/>
        <v>17</v>
      </c>
      <c r="C20" s="1">
        <v>496</v>
      </c>
      <c r="D20" s="23" t="s">
        <v>1500</v>
      </c>
      <c r="E20" s="1" t="str">
        <f>+VLOOKUP($C20,MasterData!$B$4:$I$1003,2,"false")</f>
        <v>Sibel</v>
      </c>
      <c r="F20" s="1" t="str">
        <f>+VLOOKUP($C20,MasterData!$B$4:$I$1003,3,"false")</f>
        <v>Recber Latchman</v>
      </c>
      <c r="G20" s="1" t="str">
        <f>+VLOOKUP($C20,MasterData!$B$4:$I$1003,4,"false")</f>
        <v>PHX</v>
      </c>
      <c r="H20" s="1" t="str">
        <f>+VLOOKUP($C20,MasterData!$B$4:$I$1003,5,"False")</f>
        <v>Sen</v>
      </c>
      <c r="I20" s="3" t="str">
        <f>+VLOOKUP($C20,MasterData!$B$4:$I$1003,6,"false")</f>
        <v>W</v>
      </c>
      <c r="J20" s="26" t="str">
        <f t="shared" si="0"/>
        <v>5</v>
      </c>
      <c r="K20" s="1" t="str">
        <f t="shared" si="1"/>
        <v>PHX  5</v>
      </c>
      <c r="M20" s="12" t="s">
        <v>163</v>
      </c>
      <c r="N20" s="32">
        <f>RANK(N19,($N$10:$AM$10,$N$19:$AM$19),1)</f>
        <v>6</v>
      </c>
      <c r="O20" s="32">
        <f>RANK(O19,($N$10:$AM$10,$N$19:$AM$19),1)</f>
        <v>8</v>
      </c>
      <c r="P20" s="32">
        <f>RANK(P19,($N$10:$AM$10,$N$19:$AM$19),1)</f>
        <v>4</v>
      </c>
      <c r="Q20" s="32">
        <f>RANK(Q19,($N$10:$AM$10,$N$19:$AM$19),1)</f>
        <v>8</v>
      </c>
      <c r="R20" s="32">
        <f>RANK(R19,($N$10:$AM$10,$N$19:$AM$19),1)</f>
        <v>8</v>
      </c>
      <c r="S20" s="32">
        <f>RANK(S19,($N$10:$AM$10,$N$19:$AM$19),1)</f>
        <v>8</v>
      </c>
      <c r="T20" s="32">
        <f>RANK(T19,($N$10:$AM$10,$N$19:$AM$19),1)</f>
        <v>8</v>
      </c>
      <c r="U20" s="32">
        <f>RANK(U19,($N$10:$AM$10,$N$19:$AM$19),1)</f>
        <v>8</v>
      </c>
      <c r="V20" s="32">
        <f>RANK(V19,($N$10:$AM$10,$N$19:$AM$19),1)</f>
        <v>8</v>
      </c>
      <c r="W20" s="32">
        <f>RANK(W19,($N$10:$AM$10,$N$19:$AM$19),1)</f>
        <v>8</v>
      </c>
      <c r="X20" s="32">
        <f>RANK(X19,($N$10:$AM$10,$N$19:$AM$19),1)</f>
        <v>8</v>
      </c>
      <c r="Y20" s="32">
        <f>RANK(Y19,($N$10:$AM$10,$N$19:$AM$19),1)</f>
        <v>8</v>
      </c>
      <c r="Z20" s="32">
        <f>RANK(Z19,($N$10:$AM$10,$N$19:$AM$19),1)</f>
        <v>8</v>
      </c>
      <c r="AA20" s="32">
        <f>RANK(AA19,($N$10:$AM$10,$N$19:$AM$19),1)</f>
        <v>8</v>
      </c>
      <c r="AB20" s="32">
        <f>RANK(AB19,($N$10:$AM$10,$N$19:$AM$19),1)</f>
        <v>8</v>
      </c>
      <c r="AC20" s="32">
        <f>RANK(AC19,($N$10:$AM$10,$N$19:$AM$19),1)</f>
        <v>8</v>
      </c>
      <c r="AD20" s="32">
        <f>RANK(AD19,($N$10:$AM$10,$N$19:$AM$19),1)</f>
        <v>8</v>
      </c>
      <c r="AE20" s="32">
        <f>RANK(AE19,($N$10:$AM$10,$N$19:$AM$19),1)</f>
        <v>8</v>
      </c>
      <c r="AF20" s="32">
        <f>RANK(AF19,($N$10:$AM$10,$N$19:$AM$19),1)</f>
        <v>8</v>
      </c>
      <c r="AG20" s="32">
        <f>RANK(AG19,($N$10:$AM$10,$N$19:$AM$19),1)</f>
        <v>8</v>
      </c>
      <c r="AH20" s="32">
        <f>RANK(AH19,($N$10:$AM$10,$N$19:$AM$19),1)</f>
        <v>8</v>
      </c>
      <c r="AI20" s="32">
        <f>RANK(AI19,($N$10:$AM$10,$N$19:$AM$19),1)</f>
        <v>8</v>
      </c>
      <c r="AJ20" s="32">
        <f>RANK(AJ19,($N$10:$AM$10,$N$19:$AM$19),1)</f>
        <v>8</v>
      </c>
      <c r="AK20" s="32">
        <f>RANK(AK19,($N$10:$AM$10,$N$19:$AM$19),1)</f>
        <v>8</v>
      </c>
      <c r="AL20" s="32">
        <f>RANK(AL19,($N$10:$AM$10,$N$19:$AM$19),1)</f>
        <v>8</v>
      </c>
      <c r="AM20" s="32">
        <f>RANK(AM19,($N$10:$AM$10,$N$19:$AM$19),1)</f>
        <v>8</v>
      </c>
    </row>
    <row r="21" spans="1:39" x14ac:dyDescent="0.3">
      <c r="A21" t="str">
        <f t="shared" si="3"/>
        <v>PHX  6</v>
      </c>
      <c r="B21" s="3">
        <f t="shared" si="5"/>
        <v>18</v>
      </c>
      <c r="C21" s="1">
        <v>489</v>
      </c>
      <c r="D21" s="23" t="s">
        <v>1501</v>
      </c>
      <c r="E21" s="1" t="str">
        <f>+VLOOKUP($C21,MasterData!$B$4:$I$1003,2,"false")</f>
        <v>Sarah</v>
      </c>
      <c r="F21" s="1" t="str">
        <f>+VLOOKUP($C21,MasterData!$B$4:$I$1003,3,"false")</f>
        <v>Roberts</v>
      </c>
      <c r="G21" s="1" t="str">
        <f>+VLOOKUP($C21,MasterData!$B$4:$I$1003,4,"false")</f>
        <v>PHX</v>
      </c>
      <c r="H21" s="1" t="str">
        <f>+VLOOKUP($C21,MasterData!$B$4:$I$1003,5,"False")</f>
        <v>Sen</v>
      </c>
      <c r="I21" s="3" t="str">
        <f>+VLOOKUP($C21,MasterData!$B$4:$I$1003,6,"false")</f>
        <v>W</v>
      </c>
      <c r="J21" s="26" t="str">
        <f t="shared" si="0"/>
        <v>6</v>
      </c>
      <c r="K21" s="1" t="str">
        <f t="shared" si="1"/>
        <v>PHX  6</v>
      </c>
    </row>
    <row r="22" spans="1:39" x14ac:dyDescent="0.3">
      <c r="A22" t="str">
        <f t="shared" si="3"/>
        <v>EBR  2</v>
      </c>
      <c r="B22" s="3">
        <f t="shared" si="5"/>
        <v>19</v>
      </c>
      <c r="C22" s="1">
        <v>452</v>
      </c>
      <c r="D22" s="23" t="s">
        <v>1502</v>
      </c>
      <c r="E22" s="1" t="str">
        <f>+VLOOKUP($C22,MasterData!$B$4:$I$1003,2,"false")</f>
        <v>Sue</v>
      </c>
      <c r="F22" s="1" t="str">
        <f>+VLOOKUP($C22,MasterData!$B$4:$I$1003,3,"false")</f>
        <v>Fry</v>
      </c>
      <c r="G22" s="1" t="str">
        <f>+VLOOKUP($C22,MasterData!$B$4:$I$1003,4,"false")</f>
        <v>EBR</v>
      </c>
      <c r="H22" s="1" t="str">
        <f>+VLOOKUP($C22,MasterData!$B$4:$I$1003,5,"False")</f>
        <v>Sen</v>
      </c>
      <c r="I22" s="3" t="str">
        <f>+VLOOKUP($C22,MasterData!$B$4:$I$1003,6,"false")</f>
        <v>W</v>
      </c>
      <c r="J22" s="26" t="str">
        <f t="shared" si="0"/>
        <v>2</v>
      </c>
      <c r="K22" s="1" t="str">
        <f t="shared" si="1"/>
        <v>EBR  2</v>
      </c>
      <c r="M22">
        <v>9</v>
      </c>
      <c r="N22" s="30" t="str">
        <f>+IF(ISNA(VLOOKUP(N$3&amp;"  "&amp;$M22,$A$3:$I$110,2,0)),"",VLOOKUP(N$3&amp;"  "&amp;$M22,$A$3:$I$110,2,0))</f>
        <v/>
      </c>
      <c r="O22" s="30" t="str">
        <f t="shared" ref="O22:AM27" si="11">+IF(ISNA(VLOOKUP(O$3&amp;"  "&amp;$M22,$A$3:$I$110,2,0)),"",VLOOKUP(O$3&amp;"  "&amp;$M22,$A$3:$I$110,2,0))</f>
        <v/>
      </c>
      <c r="P22" s="30">
        <f t="shared" si="11"/>
        <v>27</v>
      </c>
      <c r="Q22" s="30" t="str">
        <f t="shared" si="11"/>
        <v/>
      </c>
      <c r="R22" s="30" t="str">
        <f t="shared" si="11"/>
        <v/>
      </c>
      <c r="S22" s="30" t="str">
        <f t="shared" si="11"/>
        <v/>
      </c>
      <c r="T22" s="30" t="str">
        <f t="shared" si="11"/>
        <v/>
      </c>
      <c r="U22" s="30" t="str">
        <f t="shared" si="11"/>
        <v/>
      </c>
      <c r="V22" s="30" t="str">
        <f t="shared" si="11"/>
        <v/>
      </c>
      <c r="W22" s="30" t="str">
        <f t="shared" si="11"/>
        <v/>
      </c>
      <c r="X22" s="30" t="str">
        <f t="shared" si="11"/>
        <v/>
      </c>
      <c r="Y22" s="30" t="str">
        <f t="shared" si="11"/>
        <v/>
      </c>
      <c r="Z22" s="30" t="str">
        <f t="shared" si="11"/>
        <v/>
      </c>
      <c r="AA22" s="30" t="str">
        <f t="shared" si="11"/>
        <v/>
      </c>
      <c r="AB22" s="30" t="str">
        <f t="shared" si="11"/>
        <v/>
      </c>
      <c r="AC22" s="30" t="str">
        <f t="shared" si="11"/>
        <v/>
      </c>
      <c r="AD22" s="30" t="str">
        <f t="shared" si="11"/>
        <v/>
      </c>
      <c r="AE22" s="30" t="str">
        <f t="shared" si="11"/>
        <v/>
      </c>
      <c r="AF22" s="30" t="str">
        <f t="shared" si="11"/>
        <v/>
      </c>
      <c r="AG22" s="30" t="str">
        <f t="shared" si="11"/>
        <v/>
      </c>
      <c r="AH22" s="30" t="str">
        <f t="shared" si="11"/>
        <v/>
      </c>
      <c r="AI22" s="30" t="str">
        <f t="shared" si="11"/>
        <v/>
      </c>
      <c r="AJ22" s="30" t="str">
        <f t="shared" si="11"/>
        <v/>
      </c>
      <c r="AK22" s="30" t="str">
        <f t="shared" si="11"/>
        <v/>
      </c>
      <c r="AL22" s="30" t="str">
        <f t="shared" si="11"/>
        <v/>
      </c>
      <c r="AM22" s="30" t="str">
        <f t="shared" si="11"/>
        <v/>
      </c>
    </row>
    <row r="23" spans="1:39" x14ac:dyDescent="0.3">
      <c r="A23" t="str">
        <f t="shared" si="3"/>
        <v>PHX  7</v>
      </c>
      <c r="B23" s="3">
        <f t="shared" si="5"/>
        <v>20</v>
      </c>
      <c r="C23" s="1">
        <v>469</v>
      </c>
      <c r="D23" s="23" t="s">
        <v>1503</v>
      </c>
      <c r="E23" s="1" t="str">
        <f>+VLOOKUP($C23,MasterData!$B$4:$I$1003,2,"false")</f>
        <v>Claire</v>
      </c>
      <c r="F23" s="1" t="str">
        <f>+VLOOKUP($C23,MasterData!$B$4:$I$1003,3,"false")</f>
        <v>Read</v>
      </c>
      <c r="G23" s="1" t="str">
        <f>+VLOOKUP($C23,MasterData!$B$4:$I$1003,4,"false")</f>
        <v>PHX</v>
      </c>
      <c r="H23" s="1" t="str">
        <f>+VLOOKUP($C23,MasterData!$B$4:$I$1003,5,"False")</f>
        <v>Sen</v>
      </c>
      <c r="I23" s="3" t="str">
        <f>+VLOOKUP($C23,MasterData!$B$4:$I$1003,6,"false")</f>
        <v>W</v>
      </c>
      <c r="J23" s="26" t="str">
        <f t="shared" si="0"/>
        <v>7</v>
      </c>
      <c r="K23" s="1" t="str">
        <f t="shared" si="1"/>
        <v>PHX  7</v>
      </c>
      <c r="M23">
        <v>10</v>
      </c>
      <c r="N23" s="30" t="str">
        <f t="shared" ref="N23:AC27" si="12">+IF(ISNA(VLOOKUP(N$3&amp;"  "&amp;$M23,$A$3:$I$110,2,0)),"",VLOOKUP(N$3&amp;"  "&amp;$M23,$A$3:$I$110,2,0))</f>
        <v/>
      </c>
      <c r="O23" s="30" t="str">
        <f t="shared" si="12"/>
        <v/>
      </c>
      <c r="P23" s="30">
        <f t="shared" si="12"/>
        <v>40</v>
      </c>
      <c r="Q23" s="30" t="str">
        <f t="shared" si="12"/>
        <v/>
      </c>
      <c r="R23" s="30" t="str">
        <f t="shared" si="12"/>
        <v/>
      </c>
      <c r="S23" s="30" t="str">
        <f t="shared" si="12"/>
        <v/>
      </c>
      <c r="T23" s="30" t="str">
        <f t="shared" si="12"/>
        <v/>
      </c>
      <c r="U23" s="30" t="str">
        <f t="shared" si="12"/>
        <v/>
      </c>
      <c r="V23" s="30" t="str">
        <f t="shared" si="12"/>
        <v/>
      </c>
      <c r="W23" s="30" t="str">
        <f t="shared" si="12"/>
        <v/>
      </c>
      <c r="X23" s="30" t="str">
        <f t="shared" si="12"/>
        <v/>
      </c>
      <c r="Y23" s="30" t="str">
        <f t="shared" si="12"/>
        <v/>
      </c>
      <c r="Z23" s="30" t="str">
        <f t="shared" si="12"/>
        <v/>
      </c>
      <c r="AA23" s="30" t="str">
        <f t="shared" si="12"/>
        <v/>
      </c>
      <c r="AB23" s="30" t="str">
        <f t="shared" si="12"/>
        <v/>
      </c>
      <c r="AC23" s="30" t="str">
        <f t="shared" si="12"/>
        <v/>
      </c>
      <c r="AD23" s="30" t="str">
        <f t="shared" si="11"/>
        <v/>
      </c>
      <c r="AE23" s="30" t="str">
        <f t="shared" si="11"/>
        <v/>
      </c>
      <c r="AF23" s="30" t="str">
        <f t="shared" si="11"/>
        <v/>
      </c>
      <c r="AG23" s="30" t="str">
        <f t="shared" si="11"/>
        <v/>
      </c>
      <c r="AH23" s="30" t="str">
        <f t="shared" si="11"/>
        <v/>
      </c>
      <c r="AI23" s="30" t="str">
        <f t="shared" si="11"/>
        <v/>
      </c>
      <c r="AJ23" s="30" t="str">
        <f t="shared" si="11"/>
        <v/>
      </c>
      <c r="AK23" s="30" t="str">
        <f t="shared" si="11"/>
        <v/>
      </c>
      <c r="AL23" s="30" t="str">
        <f t="shared" si="11"/>
        <v/>
      </c>
      <c r="AM23" s="30" t="str">
        <f t="shared" si="11"/>
        <v/>
      </c>
    </row>
    <row r="24" spans="1:39" x14ac:dyDescent="0.3">
      <c r="A24" t="str">
        <f t="shared" si="3"/>
        <v>PHX  8</v>
      </c>
      <c r="B24" s="3">
        <f t="shared" si="5"/>
        <v>21</v>
      </c>
      <c r="C24" s="1">
        <v>315</v>
      </c>
      <c r="D24" s="23" t="s">
        <v>1504</v>
      </c>
      <c r="E24" s="1" t="str">
        <f>+VLOOKUP($C24,MasterData!$B$4:$I$1003,2,"false")</f>
        <v>Madelaine</v>
      </c>
      <c r="F24" s="1" t="str">
        <f>+VLOOKUP($C24,MasterData!$B$4:$I$1003,3,"false")</f>
        <v>Parmar</v>
      </c>
      <c r="G24" s="1" t="str">
        <f>+VLOOKUP($C24,MasterData!$B$4:$I$1003,4,"false")</f>
        <v>PHX</v>
      </c>
      <c r="H24" s="1" t="str">
        <f>+VLOOKUP($C24,MasterData!$B$4:$I$1003,5,"False")</f>
        <v>U20</v>
      </c>
      <c r="I24" s="3" t="str">
        <f>+VLOOKUP($C24,MasterData!$B$4:$I$1003,6,"false")</f>
        <v>W</v>
      </c>
      <c r="J24" s="26" t="str">
        <f t="shared" si="0"/>
        <v>8</v>
      </c>
      <c r="K24" s="1" t="str">
        <f t="shared" si="1"/>
        <v>PHX  8</v>
      </c>
      <c r="M24">
        <v>11</v>
      </c>
      <c r="N24" s="30" t="str">
        <f t="shared" si="12"/>
        <v/>
      </c>
      <c r="O24" s="30" t="str">
        <f t="shared" si="11"/>
        <v/>
      </c>
      <c r="P24" s="30">
        <f t="shared" si="11"/>
        <v>49</v>
      </c>
      <c r="Q24" s="30" t="str">
        <f t="shared" si="11"/>
        <v/>
      </c>
      <c r="R24" s="30" t="str">
        <f t="shared" si="11"/>
        <v/>
      </c>
      <c r="S24" s="30" t="str">
        <f t="shared" si="11"/>
        <v/>
      </c>
      <c r="T24" s="30" t="str">
        <f t="shared" si="11"/>
        <v/>
      </c>
      <c r="U24" s="30" t="str">
        <f t="shared" si="11"/>
        <v/>
      </c>
      <c r="V24" s="30" t="str">
        <f t="shared" si="11"/>
        <v/>
      </c>
      <c r="W24" s="30" t="str">
        <f t="shared" si="11"/>
        <v/>
      </c>
      <c r="X24" s="30" t="str">
        <f t="shared" si="11"/>
        <v/>
      </c>
      <c r="Y24" s="30" t="str">
        <f t="shared" si="11"/>
        <v/>
      </c>
      <c r="Z24" s="30" t="str">
        <f t="shared" si="11"/>
        <v/>
      </c>
      <c r="AA24" s="30" t="str">
        <f t="shared" si="11"/>
        <v/>
      </c>
      <c r="AB24" s="30" t="str">
        <f t="shared" si="11"/>
        <v/>
      </c>
      <c r="AC24" s="30" t="str">
        <f t="shared" si="11"/>
        <v/>
      </c>
      <c r="AD24" s="30" t="str">
        <f t="shared" si="11"/>
        <v/>
      </c>
      <c r="AE24" s="30" t="str">
        <f t="shared" si="11"/>
        <v/>
      </c>
      <c r="AF24" s="30" t="str">
        <f t="shared" si="11"/>
        <v/>
      </c>
      <c r="AG24" s="30" t="str">
        <f t="shared" si="11"/>
        <v/>
      </c>
      <c r="AH24" s="30" t="str">
        <f t="shared" si="11"/>
        <v/>
      </c>
      <c r="AI24" s="30" t="str">
        <f t="shared" si="11"/>
        <v/>
      </c>
      <c r="AJ24" s="30" t="str">
        <f t="shared" si="11"/>
        <v/>
      </c>
      <c r="AK24" s="30" t="str">
        <f t="shared" si="11"/>
        <v/>
      </c>
      <c r="AL24" s="30" t="str">
        <f t="shared" si="11"/>
        <v/>
      </c>
      <c r="AM24" s="30" t="str">
        <f t="shared" si="11"/>
        <v/>
      </c>
    </row>
    <row r="25" spans="1:39" x14ac:dyDescent="0.3">
      <c r="A25" t="str">
        <f t="shared" si="3"/>
        <v>HY  1</v>
      </c>
      <c r="B25" s="3">
        <f t="shared" si="5"/>
        <v>22</v>
      </c>
      <c r="C25" s="1">
        <v>470</v>
      </c>
      <c r="D25" s="23" t="s">
        <v>1505</v>
      </c>
      <c r="E25" s="1" t="str">
        <f>+VLOOKUP($C25,MasterData!$B$4:$I$1003,2,"false")</f>
        <v>Sophie</v>
      </c>
      <c r="F25" s="1" t="str">
        <f>+VLOOKUP($C25,MasterData!$B$4:$I$1003,3,"false")</f>
        <v>McGoldrick</v>
      </c>
      <c r="G25" s="1" t="str">
        <f>+VLOOKUP($C25,MasterData!$B$4:$I$1003,4,"false")</f>
        <v>HY</v>
      </c>
      <c r="H25" s="1" t="str">
        <f>+VLOOKUP($C25,MasterData!$B$4:$I$1003,5,"False")</f>
        <v>Sen</v>
      </c>
      <c r="I25" s="3" t="str">
        <f>+VLOOKUP($C25,MasterData!$B$4:$I$1003,6,"false")</f>
        <v>W</v>
      </c>
      <c r="J25" s="26" t="str">
        <f t="shared" si="0"/>
        <v>1</v>
      </c>
      <c r="K25" s="1" t="str">
        <f t="shared" si="1"/>
        <v>HY  1</v>
      </c>
      <c r="M25">
        <v>12</v>
      </c>
      <c r="N25" s="30" t="str">
        <f t="shared" si="12"/>
        <v/>
      </c>
      <c r="O25" s="30" t="str">
        <f t="shared" si="11"/>
        <v/>
      </c>
      <c r="P25" s="30" t="str">
        <f t="shared" si="11"/>
        <v/>
      </c>
      <c r="Q25" s="30" t="str">
        <f t="shared" si="11"/>
        <v/>
      </c>
      <c r="R25" s="30" t="str">
        <f t="shared" si="11"/>
        <v/>
      </c>
      <c r="S25" s="30" t="str">
        <f t="shared" si="11"/>
        <v/>
      </c>
      <c r="T25" s="30" t="str">
        <f t="shared" si="11"/>
        <v/>
      </c>
      <c r="U25" s="30" t="str">
        <f t="shared" si="11"/>
        <v/>
      </c>
      <c r="V25" s="30" t="str">
        <f t="shared" si="11"/>
        <v/>
      </c>
      <c r="W25" s="30" t="str">
        <f t="shared" si="11"/>
        <v/>
      </c>
      <c r="X25" s="30" t="str">
        <f t="shared" si="11"/>
        <v/>
      </c>
      <c r="Y25" s="30" t="str">
        <f t="shared" si="11"/>
        <v/>
      </c>
      <c r="Z25" s="30" t="str">
        <f t="shared" si="11"/>
        <v/>
      </c>
      <c r="AA25" s="30" t="str">
        <f t="shared" si="11"/>
        <v/>
      </c>
      <c r="AB25" s="30" t="str">
        <f t="shared" si="11"/>
        <v/>
      </c>
      <c r="AC25" s="30" t="str">
        <f t="shared" si="11"/>
        <v/>
      </c>
      <c r="AD25" s="30" t="str">
        <f t="shared" si="11"/>
        <v/>
      </c>
      <c r="AE25" s="30" t="str">
        <f t="shared" si="11"/>
        <v/>
      </c>
      <c r="AF25" s="30" t="str">
        <f t="shared" si="11"/>
        <v/>
      </c>
      <c r="AG25" s="30" t="str">
        <f t="shared" si="11"/>
        <v/>
      </c>
      <c r="AH25" s="30" t="str">
        <f t="shared" si="11"/>
        <v/>
      </c>
      <c r="AI25" s="30" t="str">
        <f t="shared" si="11"/>
        <v/>
      </c>
      <c r="AJ25" s="30" t="str">
        <f t="shared" si="11"/>
        <v/>
      </c>
      <c r="AK25" s="30" t="str">
        <f t="shared" si="11"/>
        <v/>
      </c>
      <c r="AL25" s="30" t="str">
        <f t="shared" si="11"/>
        <v/>
      </c>
      <c r="AM25" s="30" t="str">
        <f t="shared" si="11"/>
        <v/>
      </c>
    </row>
    <row r="26" spans="1:39" x14ac:dyDescent="0.3">
      <c r="A26" t="str">
        <f t="shared" si="3"/>
        <v>WDH  1</v>
      </c>
      <c r="B26" s="3">
        <f t="shared" si="5"/>
        <v>23</v>
      </c>
      <c r="C26" s="1">
        <v>497</v>
      </c>
      <c r="D26" s="23" t="s">
        <v>1506</v>
      </c>
      <c r="E26" s="1" t="str">
        <f>+VLOOKUP($C26,MasterData!$B$4:$I$1003,2,"false")</f>
        <v>Tracy</v>
      </c>
      <c r="F26" s="1" t="str">
        <f>+VLOOKUP($C26,MasterData!$B$4:$I$1003,3,"false")</f>
        <v>Thomas</v>
      </c>
      <c r="G26" s="1" t="str">
        <f>+VLOOKUP($C26,MasterData!$B$4:$I$1003,4,"false")</f>
        <v>WDH</v>
      </c>
      <c r="H26" s="1" t="str">
        <f>+VLOOKUP($C26,MasterData!$B$4:$I$1003,5,"False")</f>
        <v>Sen</v>
      </c>
      <c r="I26" s="3" t="str">
        <f>+VLOOKUP($C26,MasterData!$B$4:$I$1003,6,"false")</f>
        <v>W</v>
      </c>
      <c r="J26" s="26" t="str">
        <f t="shared" si="0"/>
        <v>1</v>
      </c>
      <c r="K26" s="1" t="str">
        <f t="shared" si="1"/>
        <v>WDH  1</v>
      </c>
      <c r="N26" s="30" t="str">
        <f t="shared" si="12"/>
        <v/>
      </c>
      <c r="O26" s="30" t="str">
        <f t="shared" si="11"/>
        <v/>
      </c>
      <c r="P26" s="30" t="str">
        <f t="shared" si="11"/>
        <v/>
      </c>
      <c r="Q26" s="30" t="str">
        <f t="shared" si="11"/>
        <v/>
      </c>
      <c r="R26" s="30" t="str">
        <f t="shared" si="11"/>
        <v/>
      </c>
      <c r="S26" s="30" t="str">
        <f t="shared" si="11"/>
        <v/>
      </c>
      <c r="T26" s="30" t="str">
        <f t="shared" si="11"/>
        <v/>
      </c>
      <c r="U26" s="30" t="str">
        <f t="shared" si="11"/>
        <v/>
      </c>
      <c r="V26" s="30" t="str">
        <f t="shared" si="11"/>
        <v/>
      </c>
      <c r="W26" s="30" t="str">
        <f t="shared" si="11"/>
        <v/>
      </c>
      <c r="X26" s="30" t="str">
        <f t="shared" si="11"/>
        <v/>
      </c>
      <c r="Y26" s="30" t="str">
        <f t="shared" si="11"/>
        <v/>
      </c>
      <c r="Z26" s="30" t="str">
        <f t="shared" si="11"/>
        <v/>
      </c>
      <c r="AA26" s="30" t="str">
        <f t="shared" si="11"/>
        <v/>
      </c>
      <c r="AB26" s="30" t="str">
        <f t="shared" si="11"/>
        <v/>
      </c>
      <c r="AC26" s="30" t="str">
        <f t="shared" si="11"/>
        <v/>
      </c>
      <c r="AD26" s="30" t="str">
        <f t="shared" si="11"/>
        <v/>
      </c>
      <c r="AE26" s="30" t="str">
        <f t="shared" si="11"/>
        <v/>
      </c>
      <c r="AF26" s="30" t="str">
        <f t="shared" si="11"/>
        <v/>
      </c>
      <c r="AG26" s="30" t="str">
        <f t="shared" si="11"/>
        <v/>
      </c>
      <c r="AH26" s="30" t="str">
        <f t="shared" si="11"/>
        <v/>
      </c>
      <c r="AI26" s="30" t="str">
        <f t="shared" si="11"/>
        <v/>
      </c>
      <c r="AJ26" s="30" t="str">
        <f t="shared" si="11"/>
        <v/>
      </c>
      <c r="AK26" s="30" t="str">
        <f t="shared" si="11"/>
        <v/>
      </c>
      <c r="AL26" s="30" t="str">
        <f t="shared" si="11"/>
        <v/>
      </c>
      <c r="AM26" s="30" t="str">
        <f t="shared" si="11"/>
        <v/>
      </c>
    </row>
    <row r="27" spans="1:39" x14ac:dyDescent="0.3">
      <c r="A27" t="str">
        <f t="shared" si="3"/>
        <v>EBR  3</v>
      </c>
      <c r="B27" s="3">
        <f t="shared" si="5"/>
        <v>24</v>
      </c>
      <c r="C27" s="1">
        <v>453</v>
      </c>
      <c r="D27" s="23" t="s">
        <v>1507</v>
      </c>
      <c r="E27" s="1" t="str">
        <f>+VLOOKUP($C27,MasterData!$B$4:$I$1003,2,"false")</f>
        <v>Liz</v>
      </c>
      <c r="F27" s="1" t="str">
        <f>+VLOOKUP($C27,MasterData!$B$4:$I$1003,3,"false")</f>
        <v>Lumber</v>
      </c>
      <c r="G27" s="1" t="str">
        <f>+VLOOKUP($C27,MasterData!$B$4:$I$1003,4,"false")</f>
        <v>EBR</v>
      </c>
      <c r="H27" s="1" t="str">
        <f>+VLOOKUP($C27,MasterData!$B$4:$I$1003,5,"False")</f>
        <v>Sen</v>
      </c>
      <c r="I27" s="3" t="str">
        <f>+VLOOKUP($C27,MasterData!$B$4:$I$1003,6,"false")</f>
        <v>W</v>
      </c>
      <c r="J27" s="26" t="str">
        <f t="shared" si="0"/>
        <v>3</v>
      </c>
      <c r="K27" s="1" t="str">
        <f t="shared" si="1"/>
        <v>EBR  3</v>
      </c>
      <c r="N27" s="30" t="str">
        <f t="shared" si="12"/>
        <v/>
      </c>
      <c r="O27" s="30" t="str">
        <f t="shared" si="11"/>
        <v/>
      </c>
      <c r="P27" s="30" t="str">
        <f t="shared" si="11"/>
        <v/>
      </c>
      <c r="Q27" s="30" t="str">
        <f t="shared" si="11"/>
        <v/>
      </c>
      <c r="R27" s="30" t="str">
        <f t="shared" si="11"/>
        <v/>
      </c>
      <c r="S27" s="30" t="str">
        <f t="shared" si="11"/>
        <v/>
      </c>
      <c r="T27" s="30" t="str">
        <f t="shared" si="11"/>
        <v/>
      </c>
      <c r="U27" s="30" t="str">
        <f t="shared" si="11"/>
        <v/>
      </c>
      <c r="V27" s="30" t="str">
        <f t="shared" si="11"/>
        <v/>
      </c>
      <c r="W27" s="30" t="str">
        <f t="shared" si="11"/>
        <v/>
      </c>
      <c r="X27" s="30" t="str">
        <f t="shared" si="11"/>
        <v/>
      </c>
      <c r="Y27" s="30" t="str">
        <f t="shared" si="11"/>
        <v/>
      </c>
      <c r="Z27" s="30" t="str">
        <f t="shared" si="11"/>
        <v/>
      </c>
      <c r="AA27" s="30" t="str">
        <f t="shared" si="11"/>
        <v/>
      </c>
      <c r="AB27" s="30" t="str">
        <f t="shared" si="11"/>
        <v/>
      </c>
      <c r="AC27" s="30" t="str">
        <f t="shared" si="11"/>
        <v/>
      </c>
      <c r="AD27" s="30" t="str">
        <f t="shared" si="11"/>
        <v/>
      </c>
      <c r="AE27" s="30" t="str">
        <f t="shared" si="11"/>
        <v/>
      </c>
      <c r="AF27" s="30" t="str">
        <f t="shared" si="11"/>
        <v/>
      </c>
      <c r="AG27" s="30" t="str">
        <f t="shared" si="11"/>
        <v/>
      </c>
      <c r="AH27" s="30" t="str">
        <f t="shared" si="11"/>
        <v/>
      </c>
      <c r="AI27" s="30" t="str">
        <f t="shared" si="11"/>
        <v/>
      </c>
      <c r="AJ27" s="30" t="str">
        <f t="shared" si="11"/>
        <v/>
      </c>
      <c r="AK27" s="30" t="str">
        <f t="shared" si="11"/>
        <v/>
      </c>
      <c r="AL27" s="30" t="str">
        <f t="shared" si="11"/>
        <v/>
      </c>
      <c r="AM27" s="30" t="str">
        <f t="shared" si="11"/>
        <v/>
      </c>
    </row>
    <row r="28" spans="1:39" x14ac:dyDescent="0.3">
      <c r="A28" t="str">
        <f t="shared" si="3"/>
        <v>CRA  1</v>
      </c>
      <c r="B28" s="3">
        <f t="shared" si="5"/>
        <v>25</v>
      </c>
      <c r="C28" s="1">
        <v>317</v>
      </c>
      <c r="D28" s="23" t="s">
        <v>1508</v>
      </c>
      <c r="E28" s="1" t="str">
        <f>+VLOOKUP($C28,MasterData!$B$4:$I$1003,2,"false")</f>
        <v>Kayleigh</v>
      </c>
      <c r="F28" s="1" t="str">
        <f>+VLOOKUP($C28,MasterData!$B$4:$I$1003,3,"false")</f>
        <v>Oldfield</v>
      </c>
      <c r="G28" s="1" t="str">
        <f>+VLOOKUP($C28,MasterData!$B$4:$I$1003,4,"false")</f>
        <v>CRA</v>
      </c>
      <c r="H28" s="1" t="str">
        <f>+VLOOKUP($C28,MasterData!$B$4:$I$1003,5,"False")</f>
        <v>U20</v>
      </c>
      <c r="I28" s="3" t="str">
        <f>+VLOOKUP($C28,MasterData!$B$4:$I$1003,6,"false")</f>
        <v>W</v>
      </c>
      <c r="J28" s="26" t="str">
        <f t="shared" si="0"/>
        <v>1</v>
      </c>
      <c r="K28" s="1" t="str">
        <f t="shared" si="1"/>
        <v>CRA  1</v>
      </c>
      <c r="M28" s="12" t="s">
        <v>378</v>
      </c>
      <c r="N28" s="31">
        <f>IF(N24="",1000,SUM(N22:N24))</f>
        <v>1000</v>
      </c>
      <c r="O28" s="31">
        <f t="shared" ref="O28:AM28" si="13">IF(O24="",1000,SUM(O22:O24))</f>
        <v>1000</v>
      </c>
      <c r="P28" s="31">
        <f t="shared" si="13"/>
        <v>116</v>
      </c>
      <c r="Q28" s="31">
        <f t="shared" si="13"/>
        <v>1000</v>
      </c>
      <c r="R28" s="31">
        <f t="shared" si="13"/>
        <v>1000</v>
      </c>
      <c r="S28" s="31">
        <f t="shared" si="13"/>
        <v>1000</v>
      </c>
      <c r="T28" s="31">
        <f t="shared" si="13"/>
        <v>1000</v>
      </c>
      <c r="U28" s="31">
        <f t="shared" si="13"/>
        <v>1000</v>
      </c>
      <c r="V28" s="31">
        <f t="shared" si="13"/>
        <v>1000</v>
      </c>
      <c r="W28" s="31">
        <f t="shared" si="13"/>
        <v>1000</v>
      </c>
      <c r="X28" s="31">
        <f t="shared" si="13"/>
        <v>1000</v>
      </c>
      <c r="Y28" s="31">
        <f t="shared" si="13"/>
        <v>1000</v>
      </c>
      <c r="Z28" s="31">
        <f t="shared" si="13"/>
        <v>1000</v>
      </c>
      <c r="AA28" s="31">
        <f t="shared" si="13"/>
        <v>1000</v>
      </c>
      <c r="AB28" s="31">
        <f t="shared" si="13"/>
        <v>1000</v>
      </c>
      <c r="AC28" s="31">
        <f t="shared" si="13"/>
        <v>1000</v>
      </c>
      <c r="AD28" s="31">
        <f t="shared" si="13"/>
        <v>1000</v>
      </c>
      <c r="AE28" s="31">
        <f t="shared" si="13"/>
        <v>1000</v>
      </c>
      <c r="AF28" s="31">
        <f t="shared" si="13"/>
        <v>1000</v>
      </c>
      <c r="AG28" s="31">
        <f t="shared" si="13"/>
        <v>1000</v>
      </c>
      <c r="AH28" s="31">
        <f t="shared" si="13"/>
        <v>1000</v>
      </c>
      <c r="AI28" s="31">
        <f t="shared" si="13"/>
        <v>1000</v>
      </c>
      <c r="AJ28" s="31">
        <f t="shared" si="13"/>
        <v>1000</v>
      </c>
      <c r="AK28" s="31">
        <f t="shared" si="13"/>
        <v>1000</v>
      </c>
      <c r="AL28" s="31">
        <f t="shared" si="13"/>
        <v>1000</v>
      </c>
      <c r="AM28" s="31">
        <f t="shared" si="13"/>
        <v>1000</v>
      </c>
    </row>
    <row r="29" spans="1:39" x14ac:dyDescent="0.3">
      <c r="A29" t="str">
        <f t="shared" si="3"/>
        <v>HBS  1</v>
      </c>
      <c r="B29" s="3">
        <f t="shared" si="5"/>
        <v>26</v>
      </c>
      <c r="C29" s="1">
        <v>286</v>
      </c>
      <c r="D29" s="23" t="s">
        <v>1509</v>
      </c>
      <c r="E29" s="1" t="str">
        <f>+VLOOKUP($C29,MasterData!$B$4:$I$1003,2,"false")</f>
        <v>Charlie</v>
      </c>
      <c r="F29" s="1" t="str">
        <f>+VLOOKUP($C29,MasterData!$B$4:$I$1003,3,"false")</f>
        <v>Kent</v>
      </c>
      <c r="G29" s="1" t="str">
        <f>+VLOOKUP($C29,MasterData!$B$4:$I$1003,4,"false")</f>
        <v>HBS</v>
      </c>
      <c r="H29" s="1" t="str">
        <f>+VLOOKUP($C29,MasterData!$B$4:$I$1003,5,"False")</f>
        <v>U17</v>
      </c>
      <c r="I29" s="3" t="str">
        <f>+VLOOKUP($C29,MasterData!$B$4:$I$1003,6,"false")</f>
        <v>W</v>
      </c>
      <c r="J29" s="26" t="str">
        <f t="shared" si="0"/>
        <v>1</v>
      </c>
      <c r="K29" s="1" t="str">
        <f t="shared" si="1"/>
        <v>HBS  1</v>
      </c>
      <c r="M29" s="12" t="s">
        <v>163</v>
      </c>
      <c r="N29" s="32">
        <f>RANK(N28,($N$10:$AM$10,$N$19:$AM$19,$N$28:$AM$28, $N$37:$AM$37),1)</f>
        <v>9</v>
      </c>
      <c r="O29" s="32">
        <f>RANK(O28,($N$10:$AM$10,$N$19:$AM$19,$N$28:$AM$28, $N$37:$AM$37),1)</f>
        <v>9</v>
      </c>
      <c r="P29" s="32">
        <f>RANK(P28,($N$10:$AM$10,$N$19:$AM$19,$N$28:$AM$28, $N$37:$AM$37),1)</f>
        <v>5</v>
      </c>
      <c r="Q29" s="32">
        <f>RANK(Q28,($N$10:$AM$10,$N$19:$AM$19,$N$28:$AM$28, $N$37:$AM$37),1)</f>
        <v>9</v>
      </c>
      <c r="R29" s="32">
        <f>RANK(R28,($N$10:$AM$10,$N$19:$AM$19,$N$28:$AM$28, $N$37:$AM$37),1)</f>
        <v>9</v>
      </c>
      <c r="S29" s="32">
        <f>RANK(S28,($N$10:$AM$10,$N$19:$AM$19,$N$28:$AM$28, $N$37:$AM$37),1)</f>
        <v>9</v>
      </c>
      <c r="T29" s="32">
        <f>RANK(T28,($N$10:$AM$10,$N$19:$AM$19,$N$28:$AM$28, $N$37:$AM$37),1)</f>
        <v>9</v>
      </c>
      <c r="U29" s="32">
        <f>RANK(U28,($N$10:$AM$10,$N$19:$AM$19,$N$28:$AM$28, $N$37:$AM$37),1)</f>
        <v>9</v>
      </c>
      <c r="V29" s="32">
        <f>RANK(V28,($N$10:$AM$10,$N$19:$AM$19,$N$28:$AM$28, $N$37:$AM$37),1)</f>
        <v>9</v>
      </c>
      <c r="W29" s="32">
        <f>RANK(W28,($N$10:$AM$10,$N$19:$AM$19,$N$28:$AM$28, $N$37:$AM$37),1)</f>
        <v>9</v>
      </c>
      <c r="X29" s="32">
        <f>RANK(X28,($N$10:$AM$10,$N$19:$AM$19,$N$28:$AM$28, $N$37:$AM$37),1)</f>
        <v>9</v>
      </c>
      <c r="Y29" s="32">
        <f>RANK(Y28,($N$10:$AM$10,$N$19:$AM$19,$N$28:$AM$28, $N$37:$AM$37),1)</f>
        <v>9</v>
      </c>
      <c r="Z29" s="32">
        <f>RANK(Z28,($N$10:$AM$10,$N$19:$AM$19,$N$28:$AM$28, $N$37:$AM$37),1)</f>
        <v>9</v>
      </c>
      <c r="AA29" s="32">
        <f>RANK(AA28,($N$10:$AM$10,$N$19:$AM$19,$N$28:$AM$28, $N$37:$AM$37),1)</f>
        <v>9</v>
      </c>
      <c r="AB29" s="32">
        <f>RANK(AB28,($N$10:$AM$10,$N$19:$AM$19,$N$28:$AM$28, $N$37:$AM$37),1)</f>
        <v>9</v>
      </c>
      <c r="AC29" s="32">
        <f>RANK(AC28,($N$10:$AM$10,$N$19:$AM$19,$N$28:$AM$28, $N$37:$AM$37),1)</f>
        <v>9</v>
      </c>
      <c r="AD29" s="32">
        <f>RANK(AD28,($N$10:$AM$10,$N$19:$AM$19,$N$28:$AM$28, $N$37:$AM$37),1)</f>
        <v>9</v>
      </c>
      <c r="AE29" s="32">
        <f>RANK(AE28,($N$10:$AM$10,$N$19:$AM$19,$N$28:$AM$28, $N$37:$AM$37),1)</f>
        <v>9</v>
      </c>
      <c r="AF29" s="32">
        <f>RANK(AF28,($N$10:$AM$10,$N$19:$AM$19,$N$28:$AM$28, $N$37:$AM$37),1)</f>
        <v>9</v>
      </c>
      <c r="AG29" s="32">
        <f>RANK(AG28,($N$10:$AM$10,$N$19:$AM$19,$N$28:$AM$28, $N$37:$AM$37),1)</f>
        <v>9</v>
      </c>
      <c r="AH29" s="32">
        <f>RANK(AH28,($N$10:$AM$10,$N$19:$AM$19,$N$28:$AM$28, $N$37:$AM$37),1)</f>
        <v>9</v>
      </c>
      <c r="AI29" s="32">
        <f>RANK(AI28,($N$10:$AM$10,$N$19:$AM$19,$N$28:$AM$28, $N$37:$AM$37),1)</f>
        <v>9</v>
      </c>
      <c r="AJ29" s="32">
        <f>RANK(AJ28,($N$10:$AM$10,$N$19:$AM$19,$N$28:$AM$28, $N$37:$AM$37),1)</f>
        <v>9</v>
      </c>
      <c r="AK29" s="32">
        <f>RANK(AK28,($N$10:$AM$10,$N$19:$AM$19,$N$28:$AM$28, $N$37:$AM$37),1)</f>
        <v>9</v>
      </c>
      <c r="AL29" s="32">
        <f>RANK(AL28,($N$10:$AM$10,$N$19:$AM$19,$N$28:$AM$28, $N$37:$AM$37),1)</f>
        <v>9</v>
      </c>
      <c r="AM29" s="32">
        <f>RANK(AM28,($N$10:$AM$10,$N$19:$AM$19,$N$28:$AM$28, $N$37:$AM$37),1)</f>
        <v>9</v>
      </c>
    </row>
    <row r="30" spans="1:39" x14ac:dyDescent="0.3">
      <c r="A30" t="str">
        <f t="shared" si="3"/>
        <v>PHX  9</v>
      </c>
      <c r="B30" s="3">
        <f t="shared" si="5"/>
        <v>27</v>
      </c>
      <c r="C30" s="1">
        <v>450</v>
      </c>
      <c r="D30" s="23" t="s">
        <v>1510</v>
      </c>
      <c r="E30" s="1" t="str">
        <f>+VLOOKUP($C30,MasterData!$B$4:$I$1003,2,"false")</f>
        <v>Sara</v>
      </c>
      <c r="F30" s="1" t="str">
        <f>+VLOOKUP($C30,MasterData!$B$4:$I$1003,3,"false")</f>
        <v>Burns</v>
      </c>
      <c r="G30" s="1" t="str">
        <f>+VLOOKUP($C30,MasterData!$B$4:$I$1003,4,"false")</f>
        <v>PHX</v>
      </c>
      <c r="H30" s="1" t="str">
        <f>+VLOOKUP($C30,MasterData!$B$4:$I$1003,5,"False")</f>
        <v>Sen</v>
      </c>
      <c r="I30" s="3" t="str">
        <f>+VLOOKUP($C30,MasterData!$B$4:$I$1003,6,"false")</f>
        <v>W</v>
      </c>
      <c r="J30" s="26" t="str">
        <f t="shared" si="0"/>
        <v>9</v>
      </c>
      <c r="K30" s="1" t="str">
        <f t="shared" si="1"/>
        <v>PHX  9</v>
      </c>
    </row>
    <row r="31" spans="1:39" x14ac:dyDescent="0.3">
      <c r="A31" t="str">
        <f t="shared" si="3"/>
        <v>HY  2</v>
      </c>
      <c r="B31" s="3">
        <f t="shared" si="5"/>
        <v>28</v>
      </c>
      <c r="C31" s="1">
        <v>474</v>
      </c>
      <c r="D31" s="23" t="s">
        <v>1511</v>
      </c>
      <c r="E31" s="1" t="str">
        <f>+VLOOKUP($C31,MasterData!$B$4:$I$1003,2,"false")</f>
        <v>Emma</v>
      </c>
      <c r="F31" s="1" t="str">
        <f>+VLOOKUP($C31,MasterData!$B$4:$I$1003,3,"false")</f>
        <v>Welch</v>
      </c>
      <c r="G31" s="1" t="str">
        <f>+VLOOKUP($C31,MasterData!$B$4:$I$1003,4,"false")</f>
        <v>HY</v>
      </c>
      <c r="H31" s="1" t="str">
        <f>+VLOOKUP($C31,MasterData!$B$4:$I$1003,5,"False")</f>
        <v>Sen</v>
      </c>
      <c r="I31" s="3" t="str">
        <f>+VLOOKUP($C31,MasterData!$B$4:$I$1003,6,"false")</f>
        <v>W</v>
      </c>
      <c r="J31" s="26" t="str">
        <f t="shared" si="0"/>
        <v>2</v>
      </c>
      <c r="K31" s="1" t="str">
        <f t="shared" si="1"/>
        <v>HY  2</v>
      </c>
      <c r="M31">
        <v>13</v>
      </c>
      <c r="N31" s="30" t="str">
        <f>+IF(ISNA(VLOOKUP(N$3&amp;"  "&amp;$M31,$A$3:$I$110,2,0)),"",VLOOKUP(N$3&amp;"  "&amp;$M31,$A$3:$I$110,2,0))</f>
        <v/>
      </c>
      <c r="O31" s="30" t="str">
        <f t="shared" ref="O31:AD36" si="14">+IF(ISNA(VLOOKUP(O$3&amp;"  "&amp;$M31,$A$3:$I$110,2,0)),"",VLOOKUP(O$3&amp;"  "&amp;$M31,$A$3:$I$110,2,0))</f>
        <v/>
      </c>
      <c r="P31" s="30" t="str">
        <f t="shared" si="14"/>
        <v/>
      </c>
      <c r="Q31" s="30" t="str">
        <f t="shared" si="14"/>
        <v/>
      </c>
      <c r="R31" s="30" t="str">
        <f t="shared" si="14"/>
        <v/>
      </c>
      <c r="S31" s="30" t="str">
        <f t="shared" si="14"/>
        <v/>
      </c>
      <c r="T31" s="30" t="str">
        <f t="shared" si="14"/>
        <v/>
      </c>
      <c r="U31" s="30" t="str">
        <f t="shared" si="14"/>
        <v/>
      </c>
      <c r="V31" s="30" t="str">
        <f t="shared" si="14"/>
        <v/>
      </c>
      <c r="W31" s="30" t="str">
        <f t="shared" si="14"/>
        <v/>
      </c>
      <c r="X31" s="30" t="str">
        <f t="shared" si="14"/>
        <v/>
      </c>
      <c r="Y31" s="30" t="str">
        <f t="shared" si="14"/>
        <v/>
      </c>
      <c r="Z31" s="30" t="str">
        <f t="shared" si="14"/>
        <v/>
      </c>
      <c r="AA31" s="30" t="str">
        <f t="shared" si="14"/>
        <v/>
      </c>
      <c r="AB31" s="30" t="str">
        <f t="shared" si="14"/>
        <v/>
      </c>
      <c r="AC31" s="30" t="str">
        <f t="shared" si="14"/>
        <v/>
      </c>
      <c r="AD31" s="30" t="str">
        <f t="shared" si="14"/>
        <v/>
      </c>
      <c r="AE31" s="30" t="str">
        <f t="shared" ref="AE31:AM36" si="15">+IF(ISNA(VLOOKUP(AE$3&amp;"  "&amp;$M31,$A$3:$I$110,2,0)),"",VLOOKUP(AE$3&amp;"  "&amp;$M31,$A$3:$I$110,2,0))</f>
        <v/>
      </c>
      <c r="AF31" s="30" t="str">
        <f t="shared" si="15"/>
        <v/>
      </c>
      <c r="AG31" s="30" t="str">
        <f t="shared" si="15"/>
        <v/>
      </c>
      <c r="AH31" s="30" t="str">
        <f t="shared" si="15"/>
        <v/>
      </c>
      <c r="AI31" s="30" t="str">
        <f t="shared" si="15"/>
        <v/>
      </c>
      <c r="AJ31" s="30" t="str">
        <f t="shared" si="15"/>
        <v/>
      </c>
      <c r="AK31" s="30" t="str">
        <f t="shared" si="15"/>
        <v/>
      </c>
      <c r="AL31" s="30" t="str">
        <f t="shared" si="15"/>
        <v/>
      </c>
      <c r="AM31" s="30" t="str">
        <f t="shared" si="15"/>
        <v/>
      </c>
    </row>
    <row r="32" spans="1:39" x14ac:dyDescent="0.3">
      <c r="A32" t="str">
        <f t="shared" si="3"/>
        <v>WDH  2</v>
      </c>
      <c r="B32" s="3">
        <f t="shared" si="5"/>
        <v>29</v>
      </c>
      <c r="C32" s="1">
        <v>459</v>
      </c>
      <c r="D32" s="23" t="s">
        <v>1320</v>
      </c>
      <c r="E32" s="1" t="str">
        <f>+VLOOKUP($C32,MasterData!$B$4:$I$1003,2,"false")</f>
        <v>Pippa</v>
      </c>
      <c r="F32" s="1" t="str">
        <f>+VLOOKUP($C32,MasterData!$B$4:$I$1003,3,"false")</f>
        <v>Sutcliffe</v>
      </c>
      <c r="G32" s="1" t="str">
        <f>+VLOOKUP($C32,MasterData!$B$4:$I$1003,4,"false")</f>
        <v>WDH</v>
      </c>
      <c r="H32" s="1" t="str">
        <f>+VLOOKUP($C32,MasterData!$B$4:$I$1003,5,"False")</f>
        <v>Sen</v>
      </c>
      <c r="I32" s="3" t="str">
        <f>+VLOOKUP($C32,MasterData!$B$4:$I$1003,6,"false")</f>
        <v>W</v>
      </c>
      <c r="J32" s="26" t="str">
        <f t="shared" si="0"/>
        <v>2</v>
      </c>
      <c r="K32" s="1" t="str">
        <f t="shared" si="1"/>
        <v>WDH  2</v>
      </c>
      <c r="M32">
        <v>14</v>
      </c>
      <c r="N32" s="30" t="str">
        <f t="shared" ref="N32:N36" si="16">+IF(ISNA(VLOOKUP(N$3&amp;"  "&amp;$M32,$A$3:$I$110,2,0)),"",VLOOKUP(N$3&amp;"  "&amp;$M32,$A$3:$I$110,2,0))</f>
        <v/>
      </c>
      <c r="O32" s="30" t="str">
        <f t="shared" si="14"/>
        <v/>
      </c>
      <c r="P32" s="30" t="str">
        <f t="shared" si="14"/>
        <v/>
      </c>
      <c r="Q32" s="30" t="str">
        <f t="shared" si="14"/>
        <v/>
      </c>
      <c r="R32" s="30" t="str">
        <f t="shared" si="14"/>
        <v/>
      </c>
      <c r="S32" s="30" t="str">
        <f t="shared" si="14"/>
        <v/>
      </c>
      <c r="T32" s="30" t="str">
        <f t="shared" si="14"/>
        <v/>
      </c>
      <c r="U32" s="30" t="str">
        <f t="shared" si="14"/>
        <v/>
      </c>
      <c r="V32" s="30" t="str">
        <f t="shared" si="14"/>
        <v/>
      </c>
      <c r="W32" s="30" t="str">
        <f t="shared" si="14"/>
        <v/>
      </c>
      <c r="X32" s="30" t="str">
        <f t="shared" si="14"/>
        <v/>
      </c>
      <c r="Y32" s="30" t="str">
        <f t="shared" si="14"/>
        <v/>
      </c>
      <c r="Z32" s="30" t="str">
        <f t="shared" si="14"/>
        <v/>
      </c>
      <c r="AA32" s="30" t="str">
        <f t="shared" si="14"/>
        <v/>
      </c>
      <c r="AB32" s="30" t="str">
        <f t="shared" si="14"/>
        <v/>
      </c>
      <c r="AC32" s="30" t="str">
        <f t="shared" si="14"/>
        <v/>
      </c>
      <c r="AD32" s="30" t="str">
        <f t="shared" si="14"/>
        <v/>
      </c>
      <c r="AE32" s="30" t="str">
        <f t="shared" si="15"/>
        <v/>
      </c>
      <c r="AF32" s="30" t="str">
        <f t="shared" si="15"/>
        <v/>
      </c>
      <c r="AG32" s="30" t="str">
        <f t="shared" si="15"/>
        <v/>
      </c>
      <c r="AH32" s="30" t="str">
        <f t="shared" si="15"/>
        <v/>
      </c>
      <c r="AI32" s="30" t="str">
        <f t="shared" si="15"/>
        <v/>
      </c>
      <c r="AJ32" s="30" t="str">
        <f t="shared" si="15"/>
        <v/>
      </c>
      <c r="AK32" s="30" t="str">
        <f t="shared" si="15"/>
        <v/>
      </c>
      <c r="AL32" s="30" t="str">
        <f t="shared" si="15"/>
        <v/>
      </c>
      <c r="AM32" s="30" t="str">
        <f t="shared" si="15"/>
        <v/>
      </c>
    </row>
    <row r="33" spans="1:39" x14ac:dyDescent="0.3">
      <c r="A33" t="str">
        <f t="shared" si="3"/>
        <v>CSS  1</v>
      </c>
      <c r="B33" s="3">
        <f t="shared" si="5"/>
        <v>30</v>
      </c>
      <c r="C33" s="1">
        <v>485</v>
      </c>
      <c r="D33" s="23" t="s">
        <v>1332</v>
      </c>
      <c r="E33" s="1" t="str">
        <f>+VLOOKUP($C33,MasterData!$B$4:$I$1003,2,"false")</f>
        <v>Michele</v>
      </c>
      <c r="F33" s="1" t="str">
        <f>+VLOOKUP($C33,MasterData!$B$4:$I$1003,3,"false")</f>
        <v>Nixon</v>
      </c>
      <c r="G33" s="1" t="str">
        <f>+VLOOKUP($C33,MasterData!$B$4:$I$1003,4,"false")</f>
        <v>CSS</v>
      </c>
      <c r="H33" s="1" t="str">
        <f>+VLOOKUP($C33,MasterData!$B$4:$I$1003,5,"False")</f>
        <v>Sen</v>
      </c>
      <c r="I33" s="3" t="str">
        <f>+VLOOKUP($C33,MasterData!$B$4:$I$1003,6,"false")</f>
        <v>W</v>
      </c>
      <c r="J33" s="26" t="str">
        <f t="shared" si="0"/>
        <v>1</v>
      </c>
      <c r="K33" s="1" t="str">
        <f t="shared" si="1"/>
        <v>CSS  1</v>
      </c>
      <c r="M33">
        <v>15</v>
      </c>
      <c r="N33" s="30" t="str">
        <f t="shared" si="16"/>
        <v/>
      </c>
      <c r="O33" s="30" t="str">
        <f t="shared" si="14"/>
        <v/>
      </c>
      <c r="P33" s="30" t="str">
        <f t="shared" si="14"/>
        <v/>
      </c>
      <c r="Q33" s="30" t="str">
        <f t="shared" si="14"/>
        <v/>
      </c>
      <c r="R33" s="30" t="str">
        <f t="shared" si="14"/>
        <v/>
      </c>
      <c r="S33" s="30" t="str">
        <f t="shared" si="14"/>
        <v/>
      </c>
      <c r="T33" s="30" t="str">
        <f t="shared" si="14"/>
        <v/>
      </c>
      <c r="U33" s="30" t="str">
        <f t="shared" si="14"/>
        <v/>
      </c>
      <c r="V33" s="30" t="str">
        <f t="shared" si="14"/>
        <v/>
      </c>
      <c r="W33" s="30" t="str">
        <f t="shared" si="14"/>
        <v/>
      </c>
      <c r="X33" s="30" t="str">
        <f t="shared" si="14"/>
        <v/>
      </c>
      <c r="Y33" s="30" t="str">
        <f t="shared" si="14"/>
        <v/>
      </c>
      <c r="Z33" s="30" t="str">
        <f t="shared" si="14"/>
        <v/>
      </c>
      <c r="AA33" s="30" t="str">
        <f t="shared" si="14"/>
        <v/>
      </c>
      <c r="AB33" s="30" t="str">
        <f t="shared" si="14"/>
        <v/>
      </c>
      <c r="AC33" s="30" t="str">
        <f t="shared" si="14"/>
        <v/>
      </c>
      <c r="AD33" s="30" t="str">
        <f t="shared" si="14"/>
        <v/>
      </c>
      <c r="AE33" s="30" t="str">
        <f t="shared" si="15"/>
        <v/>
      </c>
      <c r="AF33" s="30" t="str">
        <f t="shared" si="15"/>
        <v/>
      </c>
      <c r="AG33" s="30" t="str">
        <f t="shared" si="15"/>
        <v/>
      </c>
      <c r="AH33" s="30" t="str">
        <f t="shared" si="15"/>
        <v/>
      </c>
      <c r="AI33" s="30" t="str">
        <f t="shared" si="15"/>
        <v/>
      </c>
      <c r="AJ33" s="30" t="str">
        <f t="shared" si="15"/>
        <v/>
      </c>
      <c r="AK33" s="30" t="str">
        <f t="shared" si="15"/>
        <v/>
      </c>
      <c r="AL33" s="30" t="str">
        <f t="shared" si="15"/>
        <v/>
      </c>
      <c r="AM33" s="30" t="str">
        <f t="shared" si="15"/>
        <v/>
      </c>
    </row>
    <row r="34" spans="1:39" x14ac:dyDescent="0.3">
      <c r="A34" t="str">
        <f t="shared" si="3"/>
        <v>HY  3</v>
      </c>
      <c r="B34" s="3">
        <f t="shared" si="5"/>
        <v>31</v>
      </c>
      <c r="C34" s="1">
        <v>471</v>
      </c>
      <c r="D34" s="23" t="s">
        <v>1512</v>
      </c>
      <c r="E34" s="1" t="str">
        <f>+VLOOKUP($C34,MasterData!$B$4:$I$1003,2,"false")</f>
        <v>Rebecca</v>
      </c>
      <c r="F34" s="1" t="str">
        <f>+VLOOKUP($C34,MasterData!$B$4:$I$1003,3,"false")</f>
        <v>Mabon</v>
      </c>
      <c r="G34" s="1" t="str">
        <f>+VLOOKUP($C34,MasterData!$B$4:$I$1003,4,"false")</f>
        <v>HY</v>
      </c>
      <c r="H34" s="1" t="str">
        <f>+VLOOKUP($C34,MasterData!$B$4:$I$1003,5,"False")</f>
        <v>Sen</v>
      </c>
      <c r="I34" s="3" t="str">
        <f>+VLOOKUP($C34,MasterData!$B$4:$I$1003,6,"false")</f>
        <v>W</v>
      </c>
      <c r="J34" s="26" t="str">
        <f t="shared" si="0"/>
        <v>3</v>
      </c>
      <c r="K34" s="1" t="str">
        <f t="shared" si="1"/>
        <v>HY  3</v>
      </c>
      <c r="M34">
        <v>16</v>
      </c>
      <c r="N34" s="30" t="str">
        <f t="shared" si="16"/>
        <v/>
      </c>
      <c r="O34" s="30" t="str">
        <f t="shared" si="14"/>
        <v/>
      </c>
      <c r="P34" s="30" t="str">
        <f t="shared" si="14"/>
        <v/>
      </c>
      <c r="Q34" s="30" t="str">
        <f t="shared" si="14"/>
        <v/>
      </c>
      <c r="R34" s="30" t="str">
        <f t="shared" si="14"/>
        <v/>
      </c>
      <c r="S34" s="30" t="str">
        <f t="shared" si="14"/>
        <v/>
      </c>
      <c r="T34" s="30" t="str">
        <f t="shared" si="14"/>
        <v/>
      </c>
      <c r="U34" s="30" t="str">
        <f t="shared" si="14"/>
        <v/>
      </c>
      <c r="V34" s="30" t="str">
        <f t="shared" si="14"/>
        <v/>
      </c>
      <c r="W34" s="30" t="str">
        <f t="shared" si="14"/>
        <v/>
      </c>
      <c r="X34" s="30" t="str">
        <f t="shared" si="14"/>
        <v/>
      </c>
      <c r="Y34" s="30" t="str">
        <f t="shared" si="14"/>
        <v/>
      </c>
      <c r="Z34" s="30" t="str">
        <f t="shared" si="14"/>
        <v/>
      </c>
      <c r="AA34" s="30" t="str">
        <f t="shared" si="14"/>
        <v/>
      </c>
      <c r="AB34" s="30" t="str">
        <f t="shared" si="14"/>
        <v/>
      </c>
      <c r="AC34" s="30" t="str">
        <f t="shared" si="14"/>
        <v/>
      </c>
      <c r="AD34" s="30" t="str">
        <f t="shared" si="14"/>
        <v/>
      </c>
      <c r="AE34" s="30" t="str">
        <f t="shared" si="15"/>
        <v/>
      </c>
      <c r="AF34" s="30" t="str">
        <f t="shared" si="15"/>
        <v/>
      </c>
      <c r="AG34" s="30" t="str">
        <f t="shared" si="15"/>
        <v/>
      </c>
      <c r="AH34" s="30" t="str">
        <f t="shared" si="15"/>
        <v/>
      </c>
      <c r="AI34" s="30" t="str">
        <f t="shared" si="15"/>
        <v/>
      </c>
      <c r="AJ34" s="30" t="str">
        <f t="shared" si="15"/>
        <v/>
      </c>
      <c r="AK34" s="30" t="str">
        <f t="shared" si="15"/>
        <v/>
      </c>
      <c r="AL34" s="30" t="str">
        <f t="shared" si="15"/>
        <v/>
      </c>
      <c r="AM34" s="30" t="str">
        <f t="shared" si="15"/>
        <v/>
      </c>
    </row>
    <row r="35" spans="1:39" x14ac:dyDescent="0.3">
      <c r="A35" t="str">
        <f t="shared" si="3"/>
        <v>CHI  5</v>
      </c>
      <c r="B35" s="3">
        <f t="shared" si="5"/>
        <v>32</v>
      </c>
      <c r="C35" s="1">
        <v>491</v>
      </c>
      <c r="D35" s="23" t="s">
        <v>1334</v>
      </c>
      <c r="E35" s="1" t="str">
        <f>+VLOOKUP($C35,MasterData!$B$4:$I$1003,2,"false")</f>
        <v>Helen</v>
      </c>
      <c r="F35" s="1" t="str">
        <f>+VLOOKUP($C35,MasterData!$B$4:$I$1003,3,"false")</f>
        <v>Dean</v>
      </c>
      <c r="G35" s="1" t="str">
        <f>+VLOOKUP($C35,MasterData!$B$4:$I$1003,4,"false")</f>
        <v>CHI</v>
      </c>
      <c r="H35" s="1" t="str">
        <f>+VLOOKUP($C35,MasterData!$B$4:$I$1003,5,"False")</f>
        <v>Sen</v>
      </c>
      <c r="I35" s="3" t="str">
        <f>+VLOOKUP($C35,MasterData!$B$4:$I$1003,6,"false")</f>
        <v>W</v>
      </c>
      <c r="J35" s="26" t="str">
        <f t="shared" si="0"/>
        <v>5</v>
      </c>
      <c r="K35" s="1" t="str">
        <f t="shared" si="1"/>
        <v>CHI  5</v>
      </c>
      <c r="N35" s="30" t="str">
        <f t="shared" si="16"/>
        <v/>
      </c>
      <c r="O35" s="30" t="str">
        <f t="shared" si="14"/>
        <v/>
      </c>
      <c r="P35" s="30" t="str">
        <f t="shared" si="14"/>
        <v/>
      </c>
      <c r="Q35" s="30" t="str">
        <f t="shared" si="14"/>
        <v/>
      </c>
      <c r="R35" s="30" t="str">
        <f t="shared" si="14"/>
        <v/>
      </c>
      <c r="S35" s="30" t="str">
        <f t="shared" si="14"/>
        <v/>
      </c>
      <c r="T35" s="30" t="str">
        <f t="shared" si="14"/>
        <v/>
      </c>
      <c r="U35" s="30" t="str">
        <f t="shared" si="14"/>
        <v/>
      </c>
      <c r="V35" s="30" t="str">
        <f t="shared" si="14"/>
        <v/>
      </c>
      <c r="W35" s="30" t="str">
        <f t="shared" si="14"/>
        <v/>
      </c>
      <c r="X35" s="30" t="str">
        <f t="shared" si="14"/>
        <v/>
      </c>
      <c r="Y35" s="30" t="str">
        <f t="shared" si="14"/>
        <v/>
      </c>
      <c r="Z35" s="30" t="str">
        <f t="shared" si="14"/>
        <v/>
      </c>
      <c r="AA35" s="30" t="str">
        <f t="shared" si="14"/>
        <v/>
      </c>
      <c r="AB35" s="30" t="str">
        <f t="shared" si="14"/>
        <v/>
      </c>
      <c r="AC35" s="30" t="str">
        <f t="shared" si="14"/>
        <v/>
      </c>
      <c r="AD35" s="30" t="str">
        <f t="shared" si="14"/>
        <v/>
      </c>
      <c r="AE35" s="30" t="str">
        <f t="shared" si="15"/>
        <v/>
      </c>
      <c r="AF35" s="30" t="str">
        <f t="shared" si="15"/>
        <v/>
      </c>
      <c r="AG35" s="30" t="str">
        <f t="shared" si="15"/>
        <v/>
      </c>
      <c r="AH35" s="30" t="str">
        <f t="shared" si="15"/>
        <v/>
      </c>
      <c r="AI35" s="30" t="str">
        <f t="shared" si="15"/>
        <v/>
      </c>
      <c r="AJ35" s="30" t="str">
        <f t="shared" si="15"/>
        <v/>
      </c>
      <c r="AK35" s="30" t="str">
        <f t="shared" si="15"/>
        <v/>
      </c>
      <c r="AL35" s="30" t="str">
        <f t="shared" si="15"/>
        <v/>
      </c>
      <c r="AM35" s="30" t="str">
        <f t="shared" si="15"/>
        <v/>
      </c>
    </row>
    <row r="36" spans="1:39" x14ac:dyDescent="0.3">
      <c r="A36" t="str">
        <f t="shared" si="3"/>
        <v>CHI  6</v>
      </c>
      <c r="B36" s="3">
        <f t="shared" si="5"/>
        <v>33</v>
      </c>
      <c r="C36" s="1">
        <v>488</v>
      </c>
      <c r="D36" s="23" t="s">
        <v>1513</v>
      </c>
      <c r="E36" s="1" t="str">
        <f>+VLOOKUP($C36,MasterData!$B$4:$I$1003,2,"false")</f>
        <v>Nadia</v>
      </c>
      <c r="F36" s="1" t="str">
        <f>+VLOOKUP($C36,MasterData!$B$4:$I$1003,3,"false")</f>
        <v>Anderson</v>
      </c>
      <c r="G36" s="1" t="str">
        <f>+VLOOKUP($C36,MasterData!$B$4:$I$1003,4,"false")</f>
        <v>CHI</v>
      </c>
      <c r="H36" s="1" t="str">
        <f>+VLOOKUP($C36,MasterData!$B$4:$I$1003,5,"False")</f>
        <v>Sen</v>
      </c>
      <c r="I36" s="3" t="str">
        <f>+VLOOKUP($C36,MasterData!$B$4:$I$1003,6,"false")</f>
        <v>W</v>
      </c>
      <c r="J36" s="26" t="str">
        <f t="shared" ref="J36:J53" si="17">TEXT(SUMPRODUCT(--(G36=$G$4:$G$398),--(B36&gt;$B$4:$B$398))+1,0)</f>
        <v>6</v>
      </c>
      <c r="K36" s="1" t="str">
        <f t="shared" si="1"/>
        <v>CHI  6</v>
      </c>
      <c r="N36" s="30" t="str">
        <f t="shared" si="16"/>
        <v/>
      </c>
      <c r="O36" s="30" t="str">
        <f t="shared" si="14"/>
        <v/>
      </c>
      <c r="P36" s="30" t="str">
        <f t="shared" si="14"/>
        <v/>
      </c>
      <c r="Q36" s="30" t="str">
        <f t="shared" si="14"/>
        <v/>
      </c>
      <c r="R36" s="30" t="str">
        <f t="shared" si="14"/>
        <v/>
      </c>
      <c r="S36" s="30" t="str">
        <f t="shared" si="14"/>
        <v/>
      </c>
      <c r="T36" s="30" t="str">
        <f t="shared" si="14"/>
        <v/>
      </c>
      <c r="U36" s="30" t="str">
        <f t="shared" si="14"/>
        <v/>
      </c>
      <c r="V36" s="30" t="str">
        <f t="shared" si="14"/>
        <v/>
      </c>
      <c r="W36" s="30" t="str">
        <f t="shared" si="14"/>
        <v/>
      </c>
      <c r="X36" s="30" t="str">
        <f t="shared" si="14"/>
        <v/>
      </c>
      <c r="Y36" s="30" t="str">
        <f t="shared" si="14"/>
        <v/>
      </c>
      <c r="Z36" s="30" t="str">
        <f t="shared" si="14"/>
        <v/>
      </c>
      <c r="AA36" s="30" t="str">
        <f t="shared" si="14"/>
        <v/>
      </c>
      <c r="AB36" s="30" t="str">
        <f t="shared" si="14"/>
        <v/>
      </c>
      <c r="AC36" s="30" t="str">
        <f t="shared" si="14"/>
        <v/>
      </c>
      <c r="AD36" s="30" t="str">
        <f t="shared" si="14"/>
        <v/>
      </c>
      <c r="AE36" s="30" t="str">
        <f t="shared" si="15"/>
        <v/>
      </c>
      <c r="AF36" s="30" t="str">
        <f t="shared" si="15"/>
        <v/>
      </c>
      <c r="AG36" s="30" t="str">
        <f t="shared" si="15"/>
        <v/>
      </c>
      <c r="AH36" s="30" t="str">
        <f t="shared" si="15"/>
        <v/>
      </c>
      <c r="AI36" s="30" t="str">
        <f t="shared" si="15"/>
        <v/>
      </c>
      <c r="AJ36" s="30" t="str">
        <f t="shared" si="15"/>
        <v/>
      </c>
      <c r="AK36" s="30" t="str">
        <f t="shared" si="15"/>
        <v/>
      </c>
      <c r="AL36" s="30" t="str">
        <f t="shared" si="15"/>
        <v/>
      </c>
      <c r="AM36" s="30" t="str">
        <f t="shared" si="15"/>
        <v/>
      </c>
    </row>
    <row r="37" spans="1:39" x14ac:dyDescent="0.3">
      <c r="A37" t="str">
        <f t="shared" si="3"/>
        <v>WDH  3</v>
      </c>
      <c r="B37" s="3">
        <f t="shared" si="5"/>
        <v>34</v>
      </c>
      <c r="C37" s="1">
        <v>484</v>
      </c>
      <c r="D37" s="23" t="s">
        <v>1514</v>
      </c>
      <c r="E37" s="1" t="str">
        <f>+VLOOKUP($C37,MasterData!$B$4:$I$1003,2,"false")</f>
        <v>Silje</v>
      </c>
      <c r="F37" s="1" t="str">
        <f>+VLOOKUP($C37,MasterData!$B$4:$I$1003,3,"false")</f>
        <v>Hovstad</v>
      </c>
      <c r="G37" s="1" t="str">
        <f>+VLOOKUP($C37,MasterData!$B$4:$I$1003,4,"false")</f>
        <v>WDH</v>
      </c>
      <c r="H37" s="1" t="str">
        <f>+VLOOKUP($C37,MasterData!$B$4:$I$1003,5,"False")</f>
        <v>Sen</v>
      </c>
      <c r="I37" s="3" t="str">
        <f>+VLOOKUP($C37,MasterData!$B$4:$I$1003,6,"false")</f>
        <v>W</v>
      </c>
      <c r="J37" s="26" t="str">
        <f t="shared" si="17"/>
        <v>3</v>
      </c>
      <c r="K37" s="1" t="str">
        <f t="shared" si="1"/>
        <v>WDH  3</v>
      </c>
      <c r="M37" s="12" t="s">
        <v>378</v>
      </c>
      <c r="N37" s="31">
        <f>IF(N33="",1000,SUM(N31:N33))</f>
        <v>1000</v>
      </c>
      <c r="O37" s="31">
        <f t="shared" ref="O37:AM37" si="18">IF(O33="",1000,SUM(O31:O33))</f>
        <v>1000</v>
      </c>
      <c r="P37" s="31">
        <f t="shared" si="18"/>
        <v>1000</v>
      </c>
      <c r="Q37" s="31">
        <f t="shared" si="18"/>
        <v>1000</v>
      </c>
      <c r="R37" s="31">
        <f t="shared" si="18"/>
        <v>1000</v>
      </c>
      <c r="S37" s="31">
        <f t="shared" si="18"/>
        <v>1000</v>
      </c>
      <c r="T37" s="31">
        <f t="shared" si="18"/>
        <v>1000</v>
      </c>
      <c r="U37" s="31">
        <f t="shared" si="18"/>
        <v>1000</v>
      </c>
      <c r="V37" s="31">
        <f t="shared" si="18"/>
        <v>1000</v>
      </c>
      <c r="W37" s="31">
        <f t="shared" si="18"/>
        <v>1000</v>
      </c>
      <c r="X37" s="31">
        <f t="shared" si="18"/>
        <v>1000</v>
      </c>
      <c r="Y37" s="31">
        <f t="shared" si="18"/>
        <v>1000</v>
      </c>
      <c r="Z37" s="31">
        <f t="shared" si="18"/>
        <v>1000</v>
      </c>
      <c r="AA37" s="31">
        <f t="shared" si="18"/>
        <v>1000</v>
      </c>
      <c r="AB37" s="31">
        <f t="shared" si="18"/>
        <v>1000</v>
      </c>
      <c r="AC37" s="31">
        <f t="shared" si="18"/>
        <v>1000</v>
      </c>
      <c r="AD37" s="31">
        <f t="shared" si="18"/>
        <v>1000</v>
      </c>
      <c r="AE37" s="31">
        <f t="shared" si="18"/>
        <v>1000</v>
      </c>
      <c r="AF37" s="31">
        <f t="shared" si="18"/>
        <v>1000</v>
      </c>
      <c r="AG37" s="31">
        <f t="shared" si="18"/>
        <v>1000</v>
      </c>
      <c r="AH37" s="31">
        <f t="shared" si="18"/>
        <v>1000</v>
      </c>
      <c r="AI37" s="31">
        <f t="shared" si="18"/>
        <v>1000</v>
      </c>
      <c r="AJ37" s="31">
        <f t="shared" si="18"/>
        <v>1000</v>
      </c>
      <c r="AK37" s="31">
        <f t="shared" si="18"/>
        <v>1000</v>
      </c>
      <c r="AL37" s="31">
        <f t="shared" si="18"/>
        <v>1000</v>
      </c>
      <c r="AM37" s="31">
        <f t="shared" si="18"/>
        <v>1000</v>
      </c>
    </row>
    <row r="38" spans="1:39" x14ac:dyDescent="0.3">
      <c r="A38" t="str">
        <f t="shared" si="3"/>
        <v>BHWRC  1</v>
      </c>
      <c r="B38" s="3">
        <f t="shared" si="5"/>
        <v>35</v>
      </c>
      <c r="C38" s="1">
        <v>492</v>
      </c>
      <c r="D38" s="23" t="s">
        <v>1515</v>
      </c>
      <c r="E38" s="1" t="str">
        <f>+VLOOKUP($C38,MasterData!$B$4:$I$1003,2,"false")</f>
        <v>Rowena</v>
      </c>
      <c r="F38" s="1" t="str">
        <f>+VLOOKUP($C38,MasterData!$B$4:$I$1003,3,"false")</f>
        <v>Horsfield</v>
      </c>
      <c r="G38" s="1" t="str">
        <f>+VLOOKUP($C38,MasterData!$B$4:$I$1003,4,"false")</f>
        <v>BHWRC</v>
      </c>
      <c r="H38" s="1" t="str">
        <f>+VLOOKUP($C38,MasterData!$B$4:$I$1003,5,"False")</f>
        <v>Sen</v>
      </c>
      <c r="I38" s="3" t="str">
        <f>+VLOOKUP($C38,MasterData!$B$4:$I$1003,6,"false")</f>
        <v>W</v>
      </c>
      <c r="J38" s="26" t="str">
        <f t="shared" si="17"/>
        <v>1</v>
      </c>
      <c r="K38" s="1" t="str">
        <f t="shared" si="1"/>
        <v>BHWRC  1</v>
      </c>
      <c r="M38" s="12" t="s">
        <v>163</v>
      </c>
      <c r="N38" s="32">
        <f>RANK(N37,($N$10:$AM$10,$N$19:$AM$19,$N$28:$AM$28, $N$37:$AM$37),1)</f>
        <v>9</v>
      </c>
      <c r="O38" s="32">
        <f>RANK(O37,($N$10:$AM$10,$N$19:$AM$19,$N$28:$AM$28, $N$37:$AM$37),1)</f>
        <v>9</v>
      </c>
      <c r="P38" s="32">
        <f>RANK(P37,($N$10:$AM$10,$N$19:$AM$19,$N$28:$AM$28, $N$37:$AM$37),1)</f>
        <v>9</v>
      </c>
      <c r="Q38" s="32">
        <f>RANK(Q37,($N$10:$AM$10,$N$19:$AM$19,$N$28:$AM$28, $N$37:$AM$37),1)</f>
        <v>9</v>
      </c>
      <c r="R38" s="32">
        <f>RANK(R37,($N$10:$AM$10,$N$19:$AM$19,$N$28:$AM$28, $N$37:$AM$37),1)</f>
        <v>9</v>
      </c>
      <c r="S38" s="32">
        <f>RANK(S37,($N$10:$AM$10,$N$19:$AM$19,$N$28:$AM$28, $N$37:$AM$37),1)</f>
        <v>9</v>
      </c>
      <c r="T38" s="32">
        <f>RANK(T37,($N$10:$AM$10,$N$19:$AM$19,$N$28:$AM$28, $N$37:$AM$37),1)</f>
        <v>9</v>
      </c>
      <c r="U38" s="32">
        <f>RANK(U37,($N$10:$AM$10,$N$19:$AM$19,$N$28:$AM$28, $N$37:$AM$37),1)</f>
        <v>9</v>
      </c>
      <c r="V38" s="32">
        <f>RANK(V37,($N$10:$AM$10,$N$19:$AM$19,$N$28:$AM$28, $N$37:$AM$37),1)</f>
        <v>9</v>
      </c>
      <c r="W38" s="32">
        <f>RANK(W37,($N$10:$AM$10,$N$19:$AM$19,$N$28:$AM$28, $N$37:$AM$37),1)</f>
        <v>9</v>
      </c>
      <c r="X38" s="32">
        <f>RANK(X37,($N$10:$AM$10,$N$19:$AM$19,$N$28:$AM$28, $N$37:$AM$37),1)</f>
        <v>9</v>
      </c>
      <c r="Y38" s="32">
        <f>RANK(Y37,($N$10:$AM$10,$N$19:$AM$19,$N$28:$AM$28, $N$37:$AM$37),1)</f>
        <v>9</v>
      </c>
      <c r="Z38" s="32">
        <f>RANK(Z37,($N$10:$AM$10,$N$19:$AM$19,$N$28:$AM$28, $N$37:$AM$37),1)</f>
        <v>9</v>
      </c>
      <c r="AA38" s="32">
        <f>RANK(AA37,($N$10:$AM$10,$N$19:$AM$19,$N$28:$AM$28, $N$37:$AM$37),1)</f>
        <v>9</v>
      </c>
      <c r="AB38" s="32">
        <f>RANK(AB37,($N$10:$AM$10,$N$19:$AM$19,$N$28:$AM$28, $N$37:$AM$37),1)</f>
        <v>9</v>
      </c>
      <c r="AC38" s="32">
        <f>RANK(AC37,($N$10:$AM$10,$N$19:$AM$19,$N$28:$AM$28, $N$37:$AM$37),1)</f>
        <v>9</v>
      </c>
      <c r="AD38" s="32">
        <f>RANK(AD37,($N$10:$AM$10,$N$19:$AM$19,$N$28:$AM$28, $N$37:$AM$37),1)</f>
        <v>9</v>
      </c>
      <c r="AE38" s="32">
        <f>RANK(AE37,($N$10:$AM$10,$N$19:$AM$19,$N$28:$AM$28, $N$37:$AM$37),1)</f>
        <v>9</v>
      </c>
      <c r="AF38" s="32">
        <f>RANK(AF37,($N$10:$AM$10,$N$19:$AM$19,$N$28:$AM$28, $N$37:$AM$37),1)</f>
        <v>9</v>
      </c>
      <c r="AG38" s="32">
        <f>RANK(AG37,($N$10:$AM$10,$N$19:$AM$19,$N$28:$AM$28, $N$37:$AM$37),1)</f>
        <v>9</v>
      </c>
      <c r="AH38" s="32">
        <f>RANK(AH37,($N$10:$AM$10,$N$19:$AM$19,$N$28:$AM$28, $N$37:$AM$37),1)</f>
        <v>9</v>
      </c>
      <c r="AI38" s="32">
        <f>RANK(AI37,($N$10:$AM$10,$N$19:$AM$19,$N$28:$AM$28, $N$37:$AM$37),1)</f>
        <v>9</v>
      </c>
      <c r="AJ38" s="32">
        <f>RANK(AJ37,($N$10:$AM$10,$N$19:$AM$19,$N$28:$AM$28, $N$37:$AM$37),1)</f>
        <v>9</v>
      </c>
      <c r="AK38" s="32">
        <f>RANK(AK37,($N$10:$AM$10,$N$19:$AM$19,$N$28:$AM$28, $N$37:$AM$37),1)</f>
        <v>9</v>
      </c>
      <c r="AL38" s="32">
        <f>RANK(AL37,($N$10:$AM$10,$N$19:$AM$19,$N$28:$AM$28, $N$37:$AM$37),1)</f>
        <v>9</v>
      </c>
      <c r="AM38" s="32">
        <f>RANK(AM37,($N$10:$AM$10,$N$19:$AM$19,$N$28:$AM$28, $N$37:$AM$37),1)</f>
        <v>9</v>
      </c>
    </row>
    <row r="39" spans="1:39" x14ac:dyDescent="0.3">
      <c r="A39" t="str">
        <f t="shared" si="3"/>
        <v>LEW  5</v>
      </c>
      <c r="B39" s="3">
        <f t="shared" si="5"/>
        <v>36</v>
      </c>
      <c r="C39" s="1">
        <v>495</v>
      </c>
      <c r="D39" s="23" t="s">
        <v>1345</v>
      </c>
      <c r="E39" s="1" t="str">
        <f>+VLOOKUP($C39,MasterData!$B$4:$I$1003,2,"false")</f>
        <v>Beth</v>
      </c>
      <c r="F39" s="1" t="str">
        <f>+VLOOKUP($C39,MasterData!$B$4:$I$1003,3,"false")</f>
        <v>Hancock</v>
      </c>
      <c r="G39" s="1" t="str">
        <f>+VLOOKUP($C39,MasterData!$B$4:$I$1003,4,"false")</f>
        <v>LEW</v>
      </c>
      <c r="H39" s="1" t="str">
        <f>+VLOOKUP($C39,MasterData!$B$4:$I$1003,5,"False")</f>
        <v>Sen</v>
      </c>
      <c r="I39" s="3" t="str">
        <f>+VLOOKUP($C39,MasterData!$B$4:$I$1003,6,"false")</f>
        <v>W</v>
      </c>
      <c r="J39" s="26" t="str">
        <f t="shared" si="17"/>
        <v>5</v>
      </c>
      <c r="K39" s="1" t="str">
        <f t="shared" si="1"/>
        <v>LEW  5</v>
      </c>
    </row>
    <row r="40" spans="1:39" x14ac:dyDescent="0.3">
      <c r="A40" t="str">
        <f t="shared" si="3"/>
        <v>CHI  7</v>
      </c>
      <c r="B40" s="3">
        <f t="shared" si="5"/>
        <v>37</v>
      </c>
      <c r="C40" s="1">
        <v>477</v>
      </c>
      <c r="D40" s="23" t="s">
        <v>1516</v>
      </c>
      <c r="E40" s="1" t="str">
        <f>+VLOOKUP($C40,MasterData!$B$4:$I$1003,2,"false")</f>
        <v>Kim</v>
      </c>
      <c r="F40" s="1" t="str">
        <f>+VLOOKUP($C40,MasterData!$B$4:$I$1003,3,"false")</f>
        <v>Nelson</v>
      </c>
      <c r="G40" s="1" t="str">
        <f>+VLOOKUP($C40,MasterData!$B$4:$I$1003,4,"false")</f>
        <v>CHI</v>
      </c>
      <c r="H40" s="1" t="str">
        <f>+VLOOKUP($C40,MasterData!$B$4:$I$1003,5,"False")</f>
        <v>Sen</v>
      </c>
      <c r="I40" s="3" t="str">
        <f>+VLOOKUP($C40,MasterData!$B$4:$I$1003,6,"false")</f>
        <v>W</v>
      </c>
      <c r="J40" s="26" t="str">
        <f t="shared" si="17"/>
        <v>7</v>
      </c>
      <c r="K40" s="1" t="str">
        <f t="shared" si="1"/>
        <v>CHI  7</v>
      </c>
    </row>
    <row r="41" spans="1:39" x14ac:dyDescent="0.3">
      <c r="A41" t="str">
        <f t="shared" si="3"/>
        <v>B&amp;H  3</v>
      </c>
      <c r="B41" s="3">
        <f t="shared" si="5"/>
        <v>38</v>
      </c>
      <c r="C41" s="1">
        <v>312</v>
      </c>
      <c r="D41" s="23" t="s">
        <v>1517</v>
      </c>
      <c r="E41" s="1" t="str">
        <f>+VLOOKUP($C41,MasterData!$B$4:$I$1003,2,"false")</f>
        <v>Allanah</v>
      </c>
      <c r="F41" s="1" t="str">
        <f>+VLOOKUP($C41,MasterData!$B$4:$I$1003,3,"false")</f>
        <v>Clayton</v>
      </c>
      <c r="G41" s="1" t="str">
        <f>+VLOOKUP($C41,MasterData!$B$4:$I$1003,4,"false")</f>
        <v>B&amp;H</v>
      </c>
      <c r="H41" s="1" t="str">
        <f>+VLOOKUP($C41,MasterData!$B$4:$I$1003,5,"False")</f>
        <v>U20</v>
      </c>
      <c r="I41" s="3" t="str">
        <f>+VLOOKUP($C41,MasterData!$B$4:$I$1003,6,"false")</f>
        <v>W</v>
      </c>
      <c r="J41" s="26" t="str">
        <f t="shared" si="17"/>
        <v>3</v>
      </c>
      <c r="K41" s="1" t="str">
        <f t="shared" si="1"/>
        <v>B&amp;H  3</v>
      </c>
    </row>
    <row r="42" spans="1:39" x14ac:dyDescent="0.3">
      <c r="A42" t="str">
        <f t="shared" si="3"/>
        <v>HY  4</v>
      </c>
      <c r="B42" s="3">
        <f t="shared" si="5"/>
        <v>39</v>
      </c>
      <c r="C42" s="1">
        <v>460</v>
      </c>
      <c r="D42" s="23" t="s">
        <v>1518</v>
      </c>
      <c r="E42" s="1" t="str">
        <f>+VLOOKUP($C42,MasterData!$B$4:$I$1003,2,"false")</f>
        <v>Deborah</v>
      </c>
      <c r="F42" s="1" t="str">
        <f>+VLOOKUP($C42,MasterData!$B$4:$I$1003,3,"false")</f>
        <v>Read</v>
      </c>
      <c r="G42" s="1" t="str">
        <f>+VLOOKUP($C42,MasterData!$B$4:$I$1003,4,"false")</f>
        <v>HY</v>
      </c>
      <c r="H42" s="1" t="str">
        <f>+VLOOKUP($C42,MasterData!$B$4:$I$1003,5,"False")</f>
        <v>Sen</v>
      </c>
      <c r="I42" s="3" t="str">
        <f>+VLOOKUP($C42,MasterData!$B$4:$I$1003,6,"false")</f>
        <v>W</v>
      </c>
      <c r="J42" s="26" t="str">
        <f t="shared" si="17"/>
        <v>4</v>
      </c>
      <c r="K42" s="1" t="str">
        <f t="shared" si="1"/>
        <v>HY  4</v>
      </c>
    </row>
    <row r="43" spans="1:39" x14ac:dyDescent="0.3">
      <c r="A43" t="str">
        <f t="shared" si="3"/>
        <v>PHX  10</v>
      </c>
      <c r="B43" s="3">
        <f t="shared" si="5"/>
        <v>40</v>
      </c>
      <c r="C43" s="1">
        <v>487</v>
      </c>
      <c r="D43" s="23" t="s">
        <v>1519</v>
      </c>
      <c r="E43" s="1" t="str">
        <f>+VLOOKUP($C43,MasterData!$B$4:$I$1003,2,"false")</f>
        <v>Valentina</v>
      </c>
      <c r="F43" s="1" t="str">
        <f>+VLOOKUP($C43,MasterData!$B$4:$I$1003,3,"false")</f>
        <v>Avella</v>
      </c>
      <c r="G43" s="1" t="str">
        <f>+VLOOKUP($C43,MasterData!$B$4:$I$1003,4,"false")</f>
        <v>PHX</v>
      </c>
      <c r="H43" s="1" t="str">
        <f>+VLOOKUP($C43,MasterData!$B$4:$I$1003,5,"False")</f>
        <v>Sen</v>
      </c>
      <c r="I43" s="3" t="str">
        <f>+VLOOKUP($C43,MasterData!$B$4:$I$1003,6,"false")</f>
        <v>W</v>
      </c>
      <c r="J43" s="26" t="str">
        <f t="shared" si="17"/>
        <v>10</v>
      </c>
      <c r="K43" s="1" t="str">
        <f t="shared" si="1"/>
        <v>PHX  10</v>
      </c>
    </row>
    <row r="44" spans="1:39" x14ac:dyDescent="0.3">
      <c r="A44" t="str">
        <f t="shared" si="3"/>
        <v>GRR  1</v>
      </c>
      <c r="B44" s="3">
        <f t="shared" si="5"/>
        <v>41</v>
      </c>
      <c r="C44" s="1">
        <v>494</v>
      </c>
      <c r="D44" s="23" t="s">
        <v>1520</v>
      </c>
      <c r="E44" s="1" t="str">
        <f>+VLOOKUP($C44,MasterData!$B$4:$I$1003,2,"false")</f>
        <v>Luisa</v>
      </c>
      <c r="F44" s="1" t="str">
        <f>+VLOOKUP($C44,MasterData!$B$4:$I$1003,3,"false")</f>
        <v>Giammattei</v>
      </c>
      <c r="G44" s="1" t="str">
        <f>+VLOOKUP($C44,MasterData!$B$4:$I$1003,4,"false")</f>
        <v>GRR</v>
      </c>
      <c r="H44" s="1" t="str">
        <f>+VLOOKUP($C44,MasterData!$B$4:$I$1003,5,"False")</f>
        <v>Sen</v>
      </c>
      <c r="I44" s="3" t="str">
        <f>+VLOOKUP($C44,MasterData!$B$4:$I$1003,6,"false")</f>
        <v>W</v>
      </c>
      <c r="J44" s="26" t="str">
        <f t="shared" si="17"/>
        <v>1</v>
      </c>
      <c r="K44" s="1" t="str">
        <f t="shared" si="1"/>
        <v>GRR  1</v>
      </c>
    </row>
    <row r="45" spans="1:39" x14ac:dyDescent="0.3">
      <c r="A45" t="str">
        <f t="shared" si="3"/>
        <v>HAI  1</v>
      </c>
      <c r="B45" s="3">
        <f t="shared" si="5"/>
        <v>42</v>
      </c>
      <c r="C45" s="1">
        <v>481</v>
      </c>
      <c r="D45" s="23" t="s">
        <v>1521</v>
      </c>
      <c r="E45" s="1" t="str">
        <f>+VLOOKUP($C45,MasterData!$B$4:$I$1003,2,"false")</f>
        <v>Hannah</v>
      </c>
      <c r="F45" s="1" t="str">
        <f>+VLOOKUP($C45,MasterData!$B$4:$I$1003,3,"false")</f>
        <v>Deubert-Chapman</v>
      </c>
      <c r="G45" s="1" t="str">
        <f>+VLOOKUP($C45,MasterData!$B$4:$I$1003,4,"false")</f>
        <v>HAI</v>
      </c>
      <c r="H45" s="1" t="str">
        <f>+VLOOKUP($C45,MasterData!$B$4:$I$1003,5,"False")</f>
        <v>Sen</v>
      </c>
      <c r="I45" s="3" t="str">
        <f>+VLOOKUP($C45,MasterData!$B$4:$I$1003,6,"false")</f>
        <v>W</v>
      </c>
      <c r="J45" s="26" t="str">
        <f t="shared" si="17"/>
        <v>1</v>
      </c>
      <c r="K45" s="1" t="str">
        <f t="shared" si="1"/>
        <v>HAI  1</v>
      </c>
    </row>
    <row r="46" spans="1:39" x14ac:dyDescent="0.3">
      <c r="A46" t="str">
        <f t="shared" si="3"/>
        <v>HAI  2</v>
      </c>
      <c r="B46" s="3">
        <f t="shared" si="5"/>
        <v>43</v>
      </c>
      <c r="C46" s="1">
        <v>478</v>
      </c>
      <c r="D46" s="23" t="s">
        <v>1522</v>
      </c>
      <c r="E46" s="1" t="str">
        <f>+VLOOKUP($C46,MasterData!$B$4:$I$1003,2,"false")</f>
        <v>Julie</v>
      </c>
      <c r="F46" s="1" t="str">
        <f>+VLOOKUP($C46,MasterData!$B$4:$I$1003,3,"false")</f>
        <v>Chicken</v>
      </c>
      <c r="G46" s="1" t="str">
        <f>+VLOOKUP($C46,MasterData!$B$4:$I$1003,4,"false")</f>
        <v>HAI</v>
      </c>
      <c r="H46" s="1" t="str">
        <f>+VLOOKUP($C46,MasterData!$B$4:$I$1003,5,"False")</f>
        <v>Sen</v>
      </c>
      <c r="I46" s="3" t="str">
        <f>+VLOOKUP($C46,MasterData!$B$4:$I$1003,6,"false")</f>
        <v>W</v>
      </c>
      <c r="J46" s="26" t="str">
        <f t="shared" si="17"/>
        <v>2</v>
      </c>
      <c r="K46" s="1" t="str">
        <f t="shared" si="1"/>
        <v>HAI  2</v>
      </c>
    </row>
    <row r="47" spans="1:39" x14ac:dyDescent="0.3">
      <c r="A47" t="str">
        <f t="shared" si="3"/>
        <v>HHH  1</v>
      </c>
      <c r="B47" s="3">
        <f t="shared" si="5"/>
        <v>44</v>
      </c>
      <c r="C47" s="1">
        <v>498</v>
      </c>
      <c r="D47" s="23" t="s">
        <v>1523</v>
      </c>
      <c r="E47" s="1" t="str">
        <f>+VLOOKUP($C47,MasterData!$B$4:$I$1003,2,"false")</f>
        <v>Shelagh</v>
      </c>
      <c r="F47" s="1" t="str">
        <f>+VLOOKUP($C47,MasterData!$B$4:$I$1003,3,"false")</f>
        <v>Robinson</v>
      </c>
      <c r="G47" s="1" t="str">
        <f>+VLOOKUP($C47,MasterData!$B$4:$I$1003,4,"false")</f>
        <v>HHH</v>
      </c>
      <c r="H47" s="1" t="str">
        <f>+VLOOKUP($C47,MasterData!$B$4:$I$1003,5,"False")</f>
        <v>Sen</v>
      </c>
      <c r="I47" s="3" t="str">
        <f>+VLOOKUP($C47,MasterData!$B$4:$I$1003,6,"false")</f>
        <v>W</v>
      </c>
      <c r="J47" s="26" t="str">
        <f t="shared" si="17"/>
        <v>1</v>
      </c>
      <c r="K47" s="1" t="str">
        <f t="shared" si="1"/>
        <v>HHH  1</v>
      </c>
    </row>
    <row r="48" spans="1:39" x14ac:dyDescent="0.3">
      <c r="A48" t="str">
        <f t="shared" si="3"/>
        <v>HBS  2</v>
      </c>
      <c r="B48" s="3">
        <f t="shared" si="5"/>
        <v>45</v>
      </c>
      <c r="C48" s="1">
        <v>480</v>
      </c>
      <c r="D48" s="23" t="s">
        <v>1524</v>
      </c>
      <c r="E48" s="1" t="str">
        <f>+VLOOKUP($C48,MasterData!$B$4:$I$1003,2,"false")</f>
        <v>Justine</v>
      </c>
      <c r="F48" s="1" t="str">
        <f>+VLOOKUP($C48,MasterData!$B$4:$I$1003,3,"false")</f>
        <v>Tanner</v>
      </c>
      <c r="G48" s="1" t="str">
        <f>+VLOOKUP($C48,MasterData!$B$4:$I$1003,4,"false")</f>
        <v>HBS</v>
      </c>
      <c r="H48" s="1" t="str">
        <f>+VLOOKUP($C48,MasterData!$B$4:$I$1003,5,"False")</f>
        <v>Sen</v>
      </c>
      <c r="I48" s="3" t="str">
        <f>+VLOOKUP($C48,MasterData!$B$4:$I$1003,6,"false")</f>
        <v>W</v>
      </c>
      <c r="J48" s="26" t="str">
        <f t="shared" si="17"/>
        <v>2</v>
      </c>
      <c r="K48" s="1" t="str">
        <f t="shared" si="1"/>
        <v>HBS  2</v>
      </c>
    </row>
    <row r="49" spans="1:11" x14ac:dyDescent="0.3">
      <c r="A49" t="str">
        <f t="shared" si="3"/>
        <v>HAI  3</v>
      </c>
      <c r="B49" s="3">
        <f t="shared" si="5"/>
        <v>46</v>
      </c>
      <c r="C49" s="1">
        <v>472</v>
      </c>
      <c r="D49" s="23" t="s">
        <v>1525</v>
      </c>
      <c r="E49" s="1" t="str">
        <f>+VLOOKUP($C49,MasterData!$B$4:$I$1003,2,"false")</f>
        <v>Michelle</v>
      </c>
      <c r="F49" s="1" t="str">
        <f>+VLOOKUP($C49,MasterData!$B$4:$I$1003,3,"false")</f>
        <v>Hollands</v>
      </c>
      <c r="G49" s="1" t="str">
        <f>+VLOOKUP($C49,MasterData!$B$4:$I$1003,4,"false")</f>
        <v>HAI</v>
      </c>
      <c r="H49" s="1" t="str">
        <f>+VLOOKUP($C49,MasterData!$B$4:$I$1003,5,"False")</f>
        <v>Sen</v>
      </c>
      <c r="I49" s="3" t="str">
        <f>+VLOOKUP($C49,MasterData!$B$4:$I$1003,6,"false")</f>
        <v>W</v>
      </c>
      <c r="J49" s="26" t="str">
        <f t="shared" si="17"/>
        <v>3</v>
      </c>
      <c r="K49" s="1" t="str">
        <f t="shared" si="1"/>
        <v>HAI  3</v>
      </c>
    </row>
    <row r="50" spans="1:11" x14ac:dyDescent="0.3">
      <c r="A50" t="str">
        <f t="shared" si="3"/>
        <v>HAI  4</v>
      </c>
      <c r="B50" s="3">
        <f t="shared" si="5"/>
        <v>47</v>
      </c>
      <c r="C50" s="1">
        <v>465</v>
      </c>
      <c r="D50" s="23" t="s">
        <v>1526</v>
      </c>
      <c r="E50" s="1" t="str">
        <f>+VLOOKUP($C50,MasterData!$B$4:$I$1003,2,"false")</f>
        <v>Katie</v>
      </c>
      <c r="F50" s="1" t="str">
        <f>+VLOOKUP($C50,MasterData!$B$4:$I$1003,3,"false")</f>
        <v>Manley</v>
      </c>
      <c r="G50" s="1" t="str">
        <f>+VLOOKUP($C50,MasterData!$B$4:$I$1003,4,"false")</f>
        <v>HAI</v>
      </c>
      <c r="H50" s="1" t="str">
        <f>+VLOOKUP($C50,MasterData!$B$4:$I$1003,5,"False")</f>
        <v>Sen</v>
      </c>
      <c r="I50" s="3" t="str">
        <f>+VLOOKUP($C50,MasterData!$B$4:$I$1003,6,"false")</f>
        <v>W</v>
      </c>
      <c r="J50" s="26" t="str">
        <f t="shared" si="17"/>
        <v>4</v>
      </c>
      <c r="K50" s="1" t="str">
        <f t="shared" si="1"/>
        <v>HAI  4</v>
      </c>
    </row>
    <row r="51" spans="1:11" x14ac:dyDescent="0.3">
      <c r="A51" t="str">
        <f t="shared" si="3"/>
        <v>HHH  2</v>
      </c>
      <c r="B51" s="3">
        <f t="shared" si="5"/>
        <v>48</v>
      </c>
      <c r="C51" s="1">
        <v>467</v>
      </c>
      <c r="D51" s="23" t="s">
        <v>1527</v>
      </c>
      <c r="E51" s="1" t="str">
        <f>+VLOOKUP($C51,MasterData!$B$4:$I$1003,2,"false")</f>
        <v>Caroline</v>
      </c>
      <c r="F51" s="1" t="str">
        <f>+VLOOKUP($C51,MasterData!$B$4:$I$1003,3,"false")</f>
        <v>Mackey-Khursheed</v>
      </c>
      <c r="G51" s="1" t="str">
        <f>+VLOOKUP($C51,MasterData!$B$4:$I$1003,4,"false")</f>
        <v>HHH</v>
      </c>
      <c r="H51" s="1" t="str">
        <f>+VLOOKUP($C51,MasterData!$B$4:$I$1003,5,"False")</f>
        <v>Sen</v>
      </c>
      <c r="I51" s="3" t="str">
        <f>+VLOOKUP($C51,MasterData!$B$4:$I$1003,6,"false")</f>
        <v>W</v>
      </c>
      <c r="J51" s="26" t="str">
        <f t="shared" si="17"/>
        <v>2</v>
      </c>
      <c r="K51" s="1" t="str">
        <f t="shared" si="1"/>
        <v>HHH  2</v>
      </c>
    </row>
    <row r="52" spans="1:11" x14ac:dyDescent="0.3">
      <c r="A52" t="str">
        <f t="shared" si="3"/>
        <v>PHX  11</v>
      </c>
      <c r="B52" s="3">
        <f t="shared" si="5"/>
        <v>49</v>
      </c>
      <c r="C52" s="1">
        <v>493</v>
      </c>
      <c r="D52" s="23" t="s">
        <v>1528</v>
      </c>
      <c r="E52" s="1" t="str">
        <f>+VLOOKUP($C52,MasterData!$B$4:$I$1003,2,"false")</f>
        <v>Sarah</v>
      </c>
      <c r="F52" s="1" t="str">
        <f>+VLOOKUP($C52,MasterData!$B$4:$I$1003,3,"false")</f>
        <v>Russell</v>
      </c>
      <c r="G52" s="1" t="str">
        <f>+VLOOKUP($C52,MasterData!$B$4:$I$1003,4,"false")</f>
        <v>PHX</v>
      </c>
      <c r="H52" s="1" t="str">
        <f>+VLOOKUP($C52,MasterData!$B$4:$I$1003,5,"False")</f>
        <v>Sen</v>
      </c>
      <c r="I52" s="3" t="str">
        <f>+VLOOKUP($C52,MasterData!$B$4:$I$1003,6,"false")</f>
        <v>W</v>
      </c>
      <c r="J52" s="26" t="str">
        <f t="shared" si="17"/>
        <v>11</v>
      </c>
      <c r="K52" s="1" t="str">
        <f t="shared" si="1"/>
        <v>PHX  11</v>
      </c>
    </row>
    <row r="53" spans="1:11" x14ac:dyDescent="0.3">
      <c r="A53" t="str">
        <f t="shared" si="3"/>
        <v>CHI  8</v>
      </c>
      <c r="B53" s="3">
        <f t="shared" si="5"/>
        <v>50</v>
      </c>
      <c r="C53" s="1">
        <v>520</v>
      </c>
      <c r="D53" s="23" t="s">
        <v>1529</v>
      </c>
      <c r="E53" s="1" t="str">
        <f>+VLOOKUP($C53,MasterData!$B$4:$I$1003,2,"false")</f>
        <v>Wendy</v>
      </c>
      <c r="F53" s="1" t="str">
        <f>+VLOOKUP($C53,MasterData!$B$4:$I$1003,3,"false")</f>
        <v>Whelan</v>
      </c>
      <c r="G53" s="1" t="str">
        <f>+VLOOKUP($C53,MasterData!$B$4:$I$1003,4,"false")</f>
        <v>CHI</v>
      </c>
      <c r="H53" s="1" t="str">
        <f>+VLOOKUP($C53,MasterData!$B$4:$I$1003,5,"False")</f>
        <v>Sen</v>
      </c>
      <c r="I53" s="3" t="str">
        <f>+VLOOKUP($C53,MasterData!$B$4:$I$1003,6,"false")</f>
        <v>W</v>
      </c>
      <c r="J53" s="26" t="str">
        <f t="shared" si="17"/>
        <v>8</v>
      </c>
      <c r="K53" s="1" t="str">
        <f t="shared" si="1"/>
        <v>CHI  8</v>
      </c>
    </row>
    <row r="54" spans="1:11" x14ac:dyDescent="0.3">
      <c r="B54" s="3"/>
      <c r="C54" s="1"/>
      <c r="D54" s="23"/>
      <c r="E54" s="1"/>
      <c r="F54" s="1"/>
      <c r="G54" s="1"/>
      <c r="H54" s="1"/>
      <c r="I54" s="3"/>
      <c r="J54" s="26"/>
    </row>
    <row r="55" spans="1:11" x14ac:dyDescent="0.3">
      <c r="B55" s="3"/>
      <c r="C55" s="1"/>
      <c r="D55" s="23"/>
      <c r="E55" s="1"/>
      <c r="F55" s="1"/>
      <c r="G55" s="1"/>
      <c r="H55" s="1"/>
      <c r="I55" s="3"/>
      <c r="J55" s="26"/>
    </row>
    <row r="56" spans="1:11" x14ac:dyDescent="0.3">
      <c r="B56" s="3"/>
      <c r="C56" s="1"/>
      <c r="D56" s="23"/>
      <c r="E56" s="1"/>
      <c r="F56" s="1"/>
      <c r="G56" s="1"/>
      <c r="H56" s="1"/>
      <c r="I56" s="3"/>
      <c r="J56" s="26"/>
    </row>
    <row r="57" spans="1:11" x14ac:dyDescent="0.3">
      <c r="B57" s="3"/>
      <c r="C57" s="1"/>
      <c r="D57" s="23"/>
      <c r="E57" s="1"/>
      <c r="F57" s="1"/>
      <c r="G57" s="1"/>
      <c r="H57" s="1"/>
      <c r="I57" s="3"/>
      <c r="J57" s="26"/>
    </row>
    <row r="58" spans="1:11" x14ac:dyDescent="0.3">
      <c r="B58" s="3"/>
      <c r="C58" s="1"/>
      <c r="D58" s="23"/>
      <c r="E58" s="1"/>
      <c r="F58" s="1"/>
      <c r="G58" s="1"/>
      <c r="H58" s="1"/>
      <c r="I58" s="3"/>
      <c r="J58" s="26"/>
    </row>
    <row r="59" spans="1:11" x14ac:dyDescent="0.3">
      <c r="B59" s="3"/>
      <c r="C59" s="1"/>
      <c r="D59" s="23"/>
      <c r="E59" s="1"/>
      <c r="F59" s="1"/>
      <c r="G59" s="1"/>
      <c r="H59" s="1"/>
      <c r="I59" s="3"/>
      <c r="J59" s="26"/>
    </row>
    <row r="60" spans="1:11" x14ac:dyDescent="0.3">
      <c r="B60" s="3"/>
      <c r="C60" s="1"/>
      <c r="D60" s="23"/>
      <c r="E60" s="1"/>
      <c r="F60" s="1"/>
      <c r="G60" s="1"/>
      <c r="H60" s="1"/>
      <c r="I60" s="3"/>
      <c r="J60" s="26"/>
    </row>
    <row r="61" spans="1:11" x14ac:dyDescent="0.3">
      <c r="B61" s="3"/>
      <c r="C61" s="1"/>
      <c r="D61" s="23"/>
      <c r="E61" s="1"/>
      <c r="F61" s="1"/>
      <c r="G61" s="1"/>
      <c r="H61" s="1"/>
      <c r="I61" s="3"/>
      <c r="J61" s="26"/>
    </row>
    <row r="62" spans="1:11" x14ac:dyDescent="0.3">
      <c r="B62" s="3"/>
      <c r="C62" s="1"/>
      <c r="D62" s="23"/>
      <c r="E62" s="1"/>
      <c r="F62" s="1"/>
      <c r="G62" s="1"/>
      <c r="H62" s="1"/>
      <c r="I62" s="3"/>
      <c r="J62" s="26"/>
    </row>
    <row r="63" spans="1:11" x14ac:dyDescent="0.3">
      <c r="B63" s="3"/>
      <c r="C63" s="1"/>
      <c r="D63" s="23"/>
      <c r="E63" s="1"/>
      <c r="F63" s="1"/>
      <c r="G63" s="1"/>
      <c r="H63" s="1"/>
      <c r="I63" s="3"/>
      <c r="J63" s="26"/>
    </row>
    <row r="64" spans="1:11" x14ac:dyDescent="0.3">
      <c r="B64" s="3"/>
      <c r="C64" s="1"/>
      <c r="D64" s="23"/>
      <c r="E64" s="1"/>
      <c r="F64" s="1"/>
      <c r="G64" s="1"/>
      <c r="H64" s="1"/>
      <c r="I64" s="3"/>
      <c r="J64" s="26"/>
    </row>
    <row r="65" spans="2:10" x14ac:dyDescent="0.3">
      <c r="B65" s="3"/>
      <c r="C65" s="1"/>
      <c r="D65" s="23"/>
      <c r="E65" s="1"/>
      <c r="F65" s="1"/>
      <c r="G65" s="1"/>
      <c r="H65" s="1"/>
      <c r="I65" s="3"/>
      <c r="J65" s="26"/>
    </row>
    <row r="66" spans="2:10" x14ac:dyDescent="0.3">
      <c r="B66" s="3"/>
      <c r="C66" s="1"/>
      <c r="D66" s="23"/>
      <c r="E66" s="1"/>
      <c r="F66" s="1"/>
      <c r="G66" s="1"/>
      <c r="H66" s="1"/>
      <c r="I66" s="3"/>
      <c r="J66" s="26"/>
    </row>
    <row r="67" spans="2:10" x14ac:dyDescent="0.3">
      <c r="B67" s="3"/>
      <c r="C67" s="1"/>
      <c r="D67" s="23"/>
      <c r="E67" s="1"/>
      <c r="F67" s="1"/>
      <c r="G67" s="1"/>
      <c r="H67" s="1"/>
      <c r="I67" s="3"/>
      <c r="J67" s="26"/>
    </row>
    <row r="68" spans="2:10" x14ac:dyDescent="0.3">
      <c r="B68" s="3"/>
      <c r="C68" s="1"/>
      <c r="D68" s="23"/>
      <c r="E68" s="1"/>
      <c r="F68" s="1"/>
      <c r="G68" s="1"/>
      <c r="H68" s="1"/>
      <c r="I68" s="3"/>
      <c r="J68" s="26"/>
    </row>
    <row r="69" spans="2:10" x14ac:dyDescent="0.3">
      <c r="B69" s="3"/>
      <c r="C69" s="1"/>
      <c r="D69" s="23"/>
      <c r="E69" s="1"/>
      <c r="F69" s="1"/>
      <c r="G69" s="1"/>
      <c r="H69" s="1"/>
      <c r="I69" s="3"/>
      <c r="J69" s="26"/>
    </row>
    <row r="70" spans="2:10" x14ac:dyDescent="0.3">
      <c r="B70" s="3"/>
      <c r="C70" s="1"/>
      <c r="D70" s="23"/>
      <c r="E70" s="1"/>
      <c r="F70" s="1"/>
      <c r="G70" s="1"/>
      <c r="H70" s="1"/>
      <c r="I70" s="3"/>
      <c r="J70" s="26"/>
    </row>
    <row r="71" spans="2:10" x14ac:dyDescent="0.3">
      <c r="B71" s="3"/>
      <c r="C71" s="1"/>
      <c r="D71" s="23"/>
      <c r="E71" s="1"/>
      <c r="F71" s="1"/>
      <c r="G71" s="1"/>
      <c r="H71" s="1"/>
      <c r="I71" s="3"/>
      <c r="J71" s="26"/>
    </row>
    <row r="72" spans="2:10" x14ac:dyDescent="0.3">
      <c r="B72" s="3"/>
      <c r="C72" s="1"/>
      <c r="D72" s="23"/>
      <c r="E72" s="1"/>
      <c r="F72" s="1"/>
      <c r="G72" s="1"/>
      <c r="H72" s="1"/>
      <c r="I72" s="3"/>
      <c r="J72" s="26"/>
    </row>
    <row r="73" spans="2:10" x14ac:dyDescent="0.3">
      <c r="B73" s="3"/>
      <c r="C73" s="1"/>
      <c r="D73" s="23"/>
      <c r="E73" s="1"/>
      <c r="F73" s="1"/>
      <c r="G73" s="1"/>
      <c r="H73" s="1"/>
      <c r="I73" s="3"/>
      <c r="J73" s="26"/>
    </row>
    <row r="74" spans="2:10" x14ac:dyDescent="0.3">
      <c r="B74" s="3"/>
      <c r="C74" s="1"/>
      <c r="D74" s="23"/>
      <c r="E74" s="1"/>
      <c r="F74" s="1"/>
      <c r="G74" s="1"/>
      <c r="H74" s="1"/>
      <c r="I74" s="3"/>
      <c r="J74" s="26"/>
    </row>
    <row r="75" spans="2:10" x14ac:dyDescent="0.3">
      <c r="B75" s="3"/>
      <c r="C75" s="1"/>
      <c r="D75" s="23"/>
      <c r="E75" s="1"/>
      <c r="F75" s="1"/>
      <c r="G75" s="1"/>
      <c r="H75" s="1"/>
      <c r="I75" s="3"/>
      <c r="J75" s="26"/>
    </row>
    <row r="76" spans="2:10" x14ac:dyDescent="0.3">
      <c r="B76" s="3"/>
      <c r="C76" s="1"/>
      <c r="D76" s="23"/>
      <c r="E76" s="1"/>
      <c r="F76" s="1"/>
      <c r="G76" s="1"/>
      <c r="H76" s="1"/>
      <c r="I76" s="3"/>
      <c r="J76" s="26"/>
    </row>
    <row r="77" spans="2:10" x14ac:dyDescent="0.3">
      <c r="B77" s="3"/>
      <c r="C77" s="1"/>
      <c r="D77" s="23"/>
      <c r="E77" s="1"/>
      <c r="F77" s="1"/>
      <c r="G77" s="1"/>
      <c r="H77" s="1"/>
      <c r="I77" s="3"/>
      <c r="J77" s="26"/>
    </row>
    <row r="78" spans="2:10" x14ac:dyDescent="0.3">
      <c r="B78" s="3"/>
      <c r="C78" s="1"/>
      <c r="D78" s="23"/>
      <c r="E78" s="1"/>
      <c r="F78" s="1"/>
      <c r="G78" s="1"/>
      <c r="H78" s="1"/>
      <c r="I78" s="3"/>
      <c r="J78" s="26"/>
    </row>
    <row r="79" spans="2:10" x14ac:dyDescent="0.3">
      <c r="B79" s="3"/>
      <c r="C79" s="1"/>
      <c r="D79" s="23"/>
      <c r="E79" s="1"/>
      <c r="F79" s="1"/>
      <c r="G79" s="1"/>
      <c r="H79" s="1"/>
      <c r="I79" s="3"/>
      <c r="J79" s="26"/>
    </row>
    <row r="80" spans="2:10" x14ac:dyDescent="0.3">
      <c r="B80" s="3"/>
      <c r="C80" s="1"/>
      <c r="D80" s="23"/>
      <c r="E80" s="1"/>
      <c r="F80" s="1"/>
      <c r="G80" s="1"/>
      <c r="H80" s="1"/>
      <c r="I80" s="3"/>
      <c r="J80" s="26"/>
    </row>
    <row r="81" spans="2:10" x14ac:dyDescent="0.3">
      <c r="B81" s="3"/>
      <c r="C81" s="1"/>
      <c r="D81" s="23"/>
      <c r="E81" s="1"/>
      <c r="F81" s="1"/>
      <c r="G81" s="1"/>
      <c r="H81" s="1"/>
      <c r="I81" s="3"/>
      <c r="J81" s="26"/>
    </row>
    <row r="82" spans="2:10" x14ac:dyDescent="0.3">
      <c r="B82" s="3"/>
      <c r="C82" s="1"/>
      <c r="D82" s="23"/>
      <c r="E82" s="1"/>
      <c r="F82" s="1"/>
      <c r="G82" s="1"/>
      <c r="H82" s="1"/>
      <c r="I82" s="3"/>
      <c r="J82" s="26"/>
    </row>
    <row r="83" spans="2:10" x14ac:dyDescent="0.3">
      <c r="B83" s="3"/>
      <c r="C83" s="1"/>
      <c r="D83" s="23"/>
      <c r="E83" s="1"/>
      <c r="F83" s="1"/>
      <c r="G83" s="1"/>
      <c r="H83" s="1"/>
      <c r="I83" s="3"/>
      <c r="J83" s="26"/>
    </row>
    <row r="84" spans="2:10" x14ac:dyDescent="0.3">
      <c r="B84" s="3"/>
      <c r="C84" s="1"/>
      <c r="D84" s="23"/>
      <c r="E84" s="1"/>
      <c r="F84" s="1"/>
      <c r="G84" s="1"/>
      <c r="H84" s="1"/>
      <c r="I84" s="3"/>
      <c r="J84" s="26"/>
    </row>
    <row r="85" spans="2:10" x14ac:dyDescent="0.3">
      <c r="B85" s="3"/>
      <c r="C85" s="1"/>
      <c r="D85" s="23"/>
      <c r="E85" s="1"/>
      <c r="F85" s="1"/>
      <c r="G85" s="1"/>
      <c r="H85" s="1"/>
      <c r="I85" s="3"/>
      <c r="J85" s="26"/>
    </row>
    <row r="86" spans="2:10" x14ac:dyDescent="0.3">
      <c r="B86" s="3"/>
      <c r="C86" s="1"/>
      <c r="D86" s="23"/>
      <c r="E86" s="1"/>
      <c r="F86" s="1"/>
      <c r="G86" s="1"/>
      <c r="H86" s="1"/>
      <c r="I86" s="3"/>
      <c r="J86" s="26"/>
    </row>
    <row r="87" spans="2:10" x14ac:dyDescent="0.3">
      <c r="B87" s="3"/>
      <c r="C87" s="1"/>
      <c r="D87" s="23"/>
      <c r="E87" s="1"/>
      <c r="F87" s="1"/>
      <c r="G87" s="1"/>
      <c r="H87" s="1"/>
      <c r="I87" s="3"/>
      <c r="J87" s="26"/>
    </row>
    <row r="88" spans="2:10" x14ac:dyDescent="0.3">
      <c r="B88" s="3"/>
      <c r="C88" s="1"/>
      <c r="D88" s="23"/>
      <c r="E88" s="1"/>
      <c r="F88" s="1"/>
      <c r="G88" s="1"/>
      <c r="H88" s="1"/>
      <c r="I88" s="3"/>
      <c r="J88" s="26"/>
    </row>
    <row r="89" spans="2:10" x14ac:dyDescent="0.3">
      <c r="B89" s="3"/>
      <c r="C89" s="1"/>
      <c r="D89" s="23"/>
      <c r="E89" s="1"/>
      <c r="F89" s="1"/>
      <c r="G89" s="1"/>
      <c r="H89" s="1"/>
      <c r="I89" s="3"/>
      <c r="J89" s="26"/>
    </row>
    <row r="90" spans="2:10" x14ac:dyDescent="0.3">
      <c r="B90" s="3"/>
      <c r="C90" s="1"/>
      <c r="D90" s="23"/>
      <c r="E90" s="1"/>
      <c r="F90" s="1"/>
      <c r="G90" s="1"/>
      <c r="H90" s="1"/>
      <c r="I90" s="3"/>
      <c r="J90" s="26"/>
    </row>
    <row r="91" spans="2:10" x14ac:dyDescent="0.3">
      <c r="B91" s="3"/>
      <c r="C91" s="1"/>
      <c r="D91" s="23"/>
      <c r="E91" s="1"/>
      <c r="F91" s="1"/>
      <c r="G91" s="1"/>
      <c r="H91" s="1"/>
      <c r="I91" s="3"/>
      <c r="J91" s="26"/>
    </row>
    <row r="92" spans="2:10" x14ac:dyDescent="0.3">
      <c r="B92" s="3"/>
      <c r="C92" s="1"/>
      <c r="D92" s="23"/>
      <c r="E92" s="1"/>
      <c r="F92" s="1"/>
      <c r="G92" s="1"/>
      <c r="H92" s="1"/>
      <c r="I92" s="3"/>
      <c r="J92" s="26"/>
    </row>
    <row r="93" spans="2:10" x14ac:dyDescent="0.3">
      <c r="B93" s="3"/>
      <c r="C93" s="1"/>
      <c r="D93" s="23"/>
      <c r="E93" s="1"/>
      <c r="F93" s="1"/>
      <c r="G93" s="1"/>
      <c r="H93" s="1"/>
      <c r="I93" s="3"/>
      <c r="J93" s="26"/>
    </row>
    <row r="94" spans="2:10" x14ac:dyDescent="0.3">
      <c r="B94" s="3"/>
      <c r="C94" s="1"/>
      <c r="D94" s="23"/>
      <c r="E94" s="1"/>
      <c r="F94" s="1"/>
      <c r="G94" s="1"/>
      <c r="H94" s="1"/>
      <c r="I94" s="3"/>
      <c r="J94" s="26"/>
    </row>
    <row r="95" spans="2:10" x14ac:dyDescent="0.3">
      <c r="B95" s="3"/>
      <c r="C95" s="1"/>
      <c r="D95" s="23"/>
      <c r="E95" s="1"/>
      <c r="F95" s="1"/>
      <c r="G95" s="1"/>
      <c r="H95" s="1"/>
      <c r="I95" s="3"/>
      <c r="J95" s="26"/>
    </row>
    <row r="96" spans="2:10" x14ac:dyDescent="0.3">
      <c r="B96" s="3"/>
      <c r="C96" s="1"/>
      <c r="D96" s="23"/>
      <c r="E96" s="1"/>
      <c r="F96" s="1"/>
      <c r="G96" s="1"/>
      <c r="H96" s="1"/>
      <c r="I96" s="3"/>
      <c r="J96" s="26"/>
    </row>
    <row r="97" spans="2:14" x14ac:dyDescent="0.3">
      <c r="B97" s="3"/>
      <c r="C97" s="1"/>
      <c r="D97" s="23"/>
      <c r="E97" s="1"/>
      <c r="F97" s="1"/>
      <c r="G97" s="1"/>
      <c r="H97" s="1"/>
      <c r="I97" s="3"/>
      <c r="J97" s="26"/>
    </row>
    <row r="98" spans="2:14" x14ac:dyDescent="0.3">
      <c r="B98" s="3"/>
      <c r="C98" s="1"/>
      <c r="D98" s="23"/>
      <c r="E98" s="1"/>
      <c r="F98" s="1"/>
      <c r="G98" s="1"/>
      <c r="H98" s="1"/>
      <c r="I98" s="3"/>
      <c r="J98" s="26"/>
    </row>
    <row r="99" spans="2:14" x14ac:dyDescent="0.3">
      <c r="B99" s="3"/>
      <c r="C99" s="1"/>
      <c r="D99" s="23"/>
      <c r="E99" s="1"/>
      <c r="F99" s="1"/>
      <c r="G99" s="1"/>
      <c r="H99" s="1"/>
      <c r="I99" s="3"/>
      <c r="J99" s="26"/>
    </row>
    <row r="100" spans="2:14" x14ac:dyDescent="0.3">
      <c r="B100" s="3"/>
      <c r="C100" s="1"/>
      <c r="D100" s="23"/>
      <c r="E100" s="1"/>
      <c r="F100" s="1"/>
      <c r="G100" s="1"/>
      <c r="H100" s="1"/>
      <c r="I100" s="3"/>
      <c r="J100" s="26"/>
      <c r="N100" t="s">
        <v>154</v>
      </c>
    </row>
    <row r="101" spans="2:14" x14ac:dyDescent="0.3">
      <c r="B101" s="3"/>
      <c r="D101" s="4"/>
      <c r="E101" s="1"/>
      <c r="F101" s="1"/>
      <c r="G101" s="1"/>
      <c r="H101" s="1"/>
      <c r="I101" s="3"/>
      <c r="J101" s="16"/>
      <c r="K101" s="19"/>
      <c r="N101" t="s">
        <v>367</v>
      </c>
    </row>
    <row r="102" spans="2:14" x14ac:dyDescent="0.3">
      <c r="B102" s="3"/>
      <c r="D102" s="4"/>
      <c r="E102" s="1"/>
      <c r="F102" s="1"/>
      <c r="G102" s="1"/>
      <c r="H102" s="1"/>
      <c r="I102" s="3"/>
      <c r="J102" s="16"/>
      <c r="K102" s="19"/>
      <c r="N102" t="s">
        <v>153</v>
      </c>
    </row>
    <row r="103" spans="2:14" x14ac:dyDescent="0.3">
      <c r="B103" s="3"/>
      <c r="D103" s="4"/>
      <c r="E103" s="1"/>
      <c r="F103" s="1"/>
      <c r="G103" s="1"/>
      <c r="H103" s="1"/>
      <c r="I103" s="3"/>
      <c r="J103" s="16"/>
      <c r="K103" s="19"/>
      <c r="N103" t="s">
        <v>157</v>
      </c>
    </row>
    <row r="104" spans="2:14" x14ac:dyDescent="0.3">
      <c r="B104" s="3"/>
      <c r="D104" s="4"/>
      <c r="E104" s="1"/>
      <c r="F104" s="1"/>
      <c r="G104" s="1"/>
      <c r="H104" s="1"/>
      <c r="I104" s="3"/>
      <c r="J104" s="16"/>
      <c r="K104" s="19"/>
      <c r="N104" t="s">
        <v>152</v>
      </c>
    </row>
    <row r="105" spans="2:14" x14ac:dyDescent="0.3">
      <c r="B105" s="3"/>
      <c r="D105" s="4"/>
      <c r="E105" s="1"/>
      <c r="F105" s="1"/>
      <c r="G105" s="1"/>
      <c r="H105" s="1"/>
      <c r="I105" s="3"/>
      <c r="J105" s="16"/>
      <c r="K105" s="19"/>
      <c r="N105" t="s">
        <v>624</v>
      </c>
    </row>
    <row r="106" spans="2:14" x14ac:dyDescent="0.3">
      <c r="B106" s="3"/>
      <c r="D106" s="4"/>
      <c r="E106" s="1"/>
      <c r="F106" s="1"/>
      <c r="G106" s="1"/>
      <c r="H106" s="1"/>
      <c r="I106" s="3"/>
      <c r="J106" s="16"/>
      <c r="K106" s="19"/>
      <c r="N106" t="s">
        <v>568</v>
      </c>
    </row>
    <row r="107" spans="2:14" x14ac:dyDescent="0.3">
      <c r="B107" s="3"/>
      <c r="D107" s="4"/>
      <c r="E107" s="1"/>
      <c r="F107" s="1"/>
      <c r="G107" s="1"/>
      <c r="H107" s="1"/>
      <c r="I107" s="3"/>
      <c r="J107" s="16"/>
      <c r="K107" s="19"/>
      <c r="N107" t="s">
        <v>158</v>
      </c>
    </row>
    <row r="108" spans="2:14" x14ac:dyDescent="0.3">
      <c r="B108" s="3"/>
      <c r="D108" s="4"/>
      <c r="E108" s="1"/>
      <c r="F108" s="1"/>
      <c r="G108" s="1"/>
      <c r="H108" s="1"/>
      <c r="I108" s="3"/>
      <c r="J108" s="16"/>
      <c r="K108" s="19"/>
      <c r="N108" t="s">
        <v>348</v>
      </c>
    </row>
    <row r="109" spans="2:14" x14ac:dyDescent="0.3">
      <c r="B109" s="3"/>
      <c r="D109" s="4"/>
      <c r="E109" s="1"/>
      <c r="F109" s="1"/>
      <c r="G109" s="1"/>
      <c r="H109" s="1"/>
      <c r="I109" s="3"/>
      <c r="J109" s="16"/>
      <c r="K109" s="19"/>
      <c r="N109" t="s">
        <v>156</v>
      </c>
    </row>
    <row r="110" spans="2:14" x14ac:dyDescent="0.3">
      <c r="B110" s="3"/>
      <c r="D110" s="4"/>
      <c r="E110" s="1"/>
      <c r="F110" s="1"/>
      <c r="G110" s="1"/>
      <c r="H110" s="1"/>
      <c r="I110" s="3"/>
      <c r="J110" s="16"/>
      <c r="K110" s="19"/>
      <c r="N110" t="s">
        <v>168</v>
      </c>
    </row>
    <row r="111" spans="2:14" x14ac:dyDescent="0.3">
      <c r="B111" s="3"/>
      <c r="D111" s="4"/>
      <c r="E111" s="1"/>
      <c r="F111" s="1"/>
      <c r="G111" s="1"/>
      <c r="H111" s="1"/>
      <c r="I111" s="3"/>
      <c r="J111" s="16"/>
      <c r="K111" s="19"/>
      <c r="N111" t="s">
        <v>1001</v>
      </c>
    </row>
    <row r="112" spans="2:14" x14ac:dyDescent="0.3">
      <c r="B112" s="3"/>
      <c r="D112" s="4"/>
      <c r="E112" s="1"/>
      <c r="F112" s="1"/>
      <c r="G112" s="1"/>
      <c r="H112" s="1"/>
      <c r="I112" s="3"/>
      <c r="J112" s="16"/>
      <c r="K112" s="19"/>
      <c r="N112" t="s">
        <v>411</v>
      </c>
    </row>
    <row r="113" spans="2:14" x14ac:dyDescent="0.3">
      <c r="B113" s="3"/>
      <c r="D113" s="4"/>
      <c r="E113" s="1"/>
      <c r="F113" s="1"/>
      <c r="G113" s="1"/>
      <c r="H113" s="1"/>
      <c r="I113" s="3"/>
      <c r="J113" s="16"/>
      <c r="K113" s="19"/>
      <c r="N113" t="s">
        <v>161</v>
      </c>
    </row>
    <row r="114" spans="2:14" x14ac:dyDescent="0.3">
      <c r="B114" s="3"/>
      <c r="D114" s="4"/>
      <c r="E114" s="1"/>
      <c r="F114" s="1"/>
      <c r="G114" s="1"/>
      <c r="H114" s="1"/>
      <c r="I114" s="3"/>
      <c r="J114" s="16"/>
      <c r="K114" s="19"/>
      <c r="N114" t="s">
        <v>155</v>
      </c>
    </row>
    <row r="115" spans="2:14" x14ac:dyDescent="0.3">
      <c r="B115" s="3"/>
      <c r="D115" s="4"/>
      <c r="E115" s="1"/>
      <c r="F115" s="1"/>
      <c r="G115" s="1"/>
      <c r="H115" s="1"/>
      <c r="I115" s="3"/>
      <c r="J115" s="16"/>
      <c r="K115" s="19"/>
    </row>
    <row r="116" spans="2:14" x14ac:dyDescent="0.3">
      <c r="B116" s="3"/>
      <c r="D116" s="4"/>
      <c r="E116" s="1"/>
      <c r="F116" s="1"/>
      <c r="G116" s="1"/>
      <c r="H116" s="1"/>
      <c r="I116" s="3"/>
      <c r="J116" s="16"/>
      <c r="K116" s="19"/>
    </row>
    <row r="117" spans="2:14" x14ac:dyDescent="0.3">
      <c r="B117" s="3"/>
      <c r="D117" s="4"/>
      <c r="E117" s="1"/>
      <c r="F117" s="1"/>
      <c r="G117" s="1"/>
      <c r="H117" s="1"/>
      <c r="I117" s="3"/>
      <c r="J117" s="16"/>
      <c r="K117" s="19"/>
    </row>
    <row r="118" spans="2:14" x14ac:dyDescent="0.3">
      <c r="B118" s="3"/>
      <c r="D118" s="4"/>
      <c r="E118" s="1"/>
      <c r="F118" s="1"/>
      <c r="G118" s="1"/>
      <c r="H118" s="1"/>
      <c r="I118" s="3"/>
      <c r="J118" s="16"/>
      <c r="K118" s="19"/>
    </row>
    <row r="119" spans="2:14" x14ac:dyDescent="0.3">
      <c r="B119" s="3"/>
      <c r="D119" s="4"/>
      <c r="E119" s="1"/>
      <c r="F119" s="1"/>
      <c r="G119" s="1"/>
      <c r="H119" s="1"/>
      <c r="I119" s="3"/>
      <c r="J119" s="16"/>
      <c r="K119" s="19"/>
    </row>
    <row r="120" spans="2:14" x14ac:dyDescent="0.3">
      <c r="B120" s="3"/>
      <c r="D120" s="4"/>
      <c r="E120" s="1"/>
      <c r="F120" s="1"/>
      <c r="G120" s="1"/>
      <c r="H120" s="1"/>
      <c r="I120" s="3"/>
      <c r="J120" s="16"/>
      <c r="K120" s="19"/>
    </row>
    <row r="121" spans="2:14" x14ac:dyDescent="0.3">
      <c r="B121" s="3"/>
      <c r="D121" s="4"/>
      <c r="E121" s="1"/>
      <c r="F121" s="1"/>
      <c r="G121" s="1"/>
      <c r="H121" s="1"/>
      <c r="I121" s="3"/>
      <c r="J121" s="16"/>
      <c r="K121" s="19"/>
    </row>
    <row r="122" spans="2:14" x14ac:dyDescent="0.3">
      <c r="B122" s="3"/>
      <c r="D122" s="4"/>
      <c r="E122" s="1"/>
      <c r="F122" s="1"/>
      <c r="G122" s="1"/>
      <c r="H122" s="1"/>
      <c r="I122" s="3"/>
      <c r="J122" s="16"/>
      <c r="K122" s="19"/>
    </row>
    <row r="123" spans="2:14" x14ac:dyDescent="0.3">
      <c r="B123" s="3"/>
      <c r="D123" s="4"/>
      <c r="E123" s="1"/>
      <c r="F123" s="1"/>
      <c r="G123" s="1"/>
      <c r="H123" s="1"/>
      <c r="I123" s="3"/>
      <c r="J123" s="16"/>
      <c r="K123" s="19"/>
    </row>
    <row r="124" spans="2:14" x14ac:dyDescent="0.3">
      <c r="B124" s="3"/>
      <c r="D124" s="4"/>
      <c r="E124" s="1"/>
      <c r="F124" s="1"/>
      <c r="G124" s="1"/>
      <c r="H124" s="1"/>
      <c r="I124" s="3"/>
      <c r="J124" s="16"/>
      <c r="K124" s="19"/>
    </row>
    <row r="125" spans="2:14" x14ac:dyDescent="0.3">
      <c r="B125" s="3"/>
      <c r="D125" s="4"/>
      <c r="E125" s="1"/>
      <c r="F125" s="1"/>
      <c r="G125" s="1"/>
      <c r="H125" s="1"/>
      <c r="I125" s="3"/>
      <c r="J125" s="16"/>
      <c r="K125" s="19"/>
    </row>
    <row r="126" spans="2:14" x14ac:dyDescent="0.3">
      <c r="B126" s="3"/>
      <c r="D126" s="4"/>
      <c r="E126" s="1"/>
      <c r="F126" s="1"/>
      <c r="G126" s="1"/>
      <c r="H126" s="1"/>
      <c r="I126" s="3"/>
      <c r="J126" s="16"/>
      <c r="K126" s="19"/>
    </row>
    <row r="127" spans="2:14" x14ac:dyDescent="0.3">
      <c r="B127" s="3"/>
      <c r="D127" s="4"/>
      <c r="E127" s="1"/>
      <c r="F127" s="1"/>
      <c r="G127" s="1"/>
      <c r="H127" s="1"/>
      <c r="I127" s="3"/>
      <c r="J127" s="16"/>
      <c r="K127" s="19"/>
    </row>
    <row r="128" spans="2:14" x14ac:dyDescent="0.3">
      <c r="B128" s="3"/>
      <c r="D128" s="4"/>
      <c r="E128" s="1"/>
      <c r="F128" s="1"/>
      <c r="G128" s="1"/>
      <c r="H128" s="1"/>
      <c r="I128" s="3"/>
      <c r="J128" s="16"/>
      <c r="K128" s="19"/>
    </row>
    <row r="129" spans="2:11" x14ac:dyDescent="0.3">
      <c r="B129" s="3"/>
      <c r="D129" s="4"/>
      <c r="E129" s="1"/>
      <c r="F129" s="1"/>
      <c r="G129" s="1"/>
      <c r="H129" s="1"/>
      <c r="I129" s="3"/>
      <c r="J129" s="16"/>
      <c r="K129" s="19"/>
    </row>
    <row r="130" spans="2:11" x14ac:dyDescent="0.3">
      <c r="B130" s="3"/>
      <c r="D130" s="4"/>
      <c r="E130" s="1"/>
      <c r="F130" s="1"/>
      <c r="G130" s="1"/>
      <c r="H130" s="1"/>
      <c r="I130" s="3"/>
      <c r="J130" s="16"/>
      <c r="K130" s="19"/>
    </row>
    <row r="131" spans="2:11" x14ac:dyDescent="0.3">
      <c r="B131" s="3"/>
      <c r="D131" s="4"/>
      <c r="E131" s="1"/>
      <c r="F131" s="1"/>
      <c r="G131" s="1"/>
      <c r="H131" s="1"/>
      <c r="I131" s="3"/>
      <c r="J131" s="16"/>
      <c r="K131" s="19"/>
    </row>
    <row r="132" spans="2:11" x14ac:dyDescent="0.3">
      <c r="B132" s="3"/>
      <c r="D132" s="4"/>
      <c r="E132" s="1"/>
      <c r="F132" s="1"/>
      <c r="G132" s="1"/>
      <c r="H132" s="1"/>
      <c r="I132" s="3"/>
      <c r="J132" s="16"/>
      <c r="K132" s="19"/>
    </row>
    <row r="133" spans="2:11" x14ac:dyDescent="0.3">
      <c r="B133" s="3"/>
      <c r="D133" s="4"/>
      <c r="E133" s="1"/>
      <c r="F133" s="1"/>
      <c r="G133" s="1"/>
      <c r="H133" s="1"/>
      <c r="I133" s="3"/>
      <c r="J133" s="16"/>
      <c r="K133" s="19"/>
    </row>
    <row r="134" spans="2:11" x14ac:dyDescent="0.3">
      <c r="B134" s="3"/>
      <c r="D134" s="4"/>
      <c r="E134" s="1"/>
      <c r="F134" s="1"/>
      <c r="G134" s="1"/>
      <c r="H134" s="1"/>
      <c r="I134" s="3"/>
      <c r="J134" s="16"/>
      <c r="K134" s="19"/>
    </row>
    <row r="135" spans="2:11" x14ac:dyDescent="0.3">
      <c r="B135" s="3"/>
      <c r="D135" s="4"/>
      <c r="E135" s="1"/>
      <c r="F135" s="1"/>
      <c r="G135" s="1"/>
      <c r="H135" s="1"/>
      <c r="I135" s="3"/>
      <c r="J135" s="16"/>
      <c r="K135" s="19"/>
    </row>
    <row r="136" spans="2:11" x14ac:dyDescent="0.3">
      <c r="B136" s="3"/>
      <c r="D136" s="4"/>
      <c r="E136" s="1"/>
      <c r="F136" s="1"/>
      <c r="G136" s="1"/>
      <c r="H136" s="1"/>
      <c r="I136" s="3"/>
      <c r="J136" s="16"/>
      <c r="K136" s="19"/>
    </row>
    <row r="137" spans="2:11" x14ac:dyDescent="0.3">
      <c r="B137" s="3"/>
      <c r="D137" s="4"/>
      <c r="E137" s="1"/>
      <c r="F137" s="1"/>
      <c r="G137" s="1"/>
      <c r="H137" s="1"/>
      <c r="I137" s="3"/>
      <c r="J137" s="16"/>
      <c r="K137" s="19"/>
    </row>
    <row r="138" spans="2:11" x14ac:dyDescent="0.3">
      <c r="B138" s="3"/>
      <c r="D138" s="4"/>
      <c r="E138" s="1"/>
      <c r="F138" s="1"/>
      <c r="G138" s="1"/>
      <c r="H138" s="1"/>
      <c r="I138" s="3"/>
      <c r="J138" s="16"/>
      <c r="K138" s="19"/>
    </row>
    <row r="139" spans="2:11" x14ac:dyDescent="0.3">
      <c r="B139" s="3"/>
      <c r="D139" s="4"/>
      <c r="E139" s="1"/>
      <c r="F139" s="1"/>
      <c r="G139" s="1"/>
      <c r="H139" s="1"/>
      <c r="I139" s="3"/>
      <c r="J139" s="16"/>
      <c r="K139" s="19"/>
    </row>
    <row r="140" spans="2:11" x14ac:dyDescent="0.3">
      <c r="B140" s="3"/>
      <c r="D140" s="4"/>
      <c r="E140" s="1"/>
      <c r="F140" s="1"/>
      <c r="G140" s="1"/>
      <c r="H140" s="1"/>
      <c r="I140" s="3"/>
      <c r="J140" s="16"/>
      <c r="K140" s="19"/>
    </row>
    <row r="141" spans="2:11" x14ac:dyDescent="0.3">
      <c r="B141" s="3"/>
      <c r="D141" s="4"/>
      <c r="E141" s="1"/>
      <c r="F141" s="1"/>
      <c r="G141" s="1"/>
      <c r="H141" s="1"/>
      <c r="I141" s="3"/>
      <c r="J141" s="16"/>
      <c r="K141" s="19"/>
    </row>
    <row r="142" spans="2:11" x14ac:dyDescent="0.3">
      <c r="B142" s="3"/>
      <c r="D142" s="4"/>
      <c r="E142" s="1"/>
      <c r="F142" s="1"/>
      <c r="G142" s="1"/>
      <c r="H142" s="1"/>
      <c r="I142" s="3"/>
      <c r="J142" s="16"/>
      <c r="K142" s="19"/>
    </row>
    <row r="143" spans="2:11" x14ac:dyDescent="0.3">
      <c r="B143" s="3"/>
      <c r="D143" s="4"/>
      <c r="E143" s="1"/>
      <c r="F143" s="1"/>
      <c r="G143" s="1"/>
      <c r="H143" s="1"/>
      <c r="I143" s="3"/>
      <c r="J143" s="16"/>
      <c r="K143" s="19"/>
    </row>
    <row r="144" spans="2:11" x14ac:dyDescent="0.3">
      <c r="B144" s="3"/>
      <c r="D144" s="4"/>
      <c r="E144" s="1"/>
      <c r="F144" s="1"/>
      <c r="G144" s="1"/>
      <c r="H144" s="1"/>
      <c r="I144" s="3"/>
      <c r="J144" s="16"/>
      <c r="K144" s="19"/>
    </row>
    <row r="145" spans="2:11" x14ac:dyDescent="0.3">
      <c r="B145" s="3"/>
      <c r="D145" s="4"/>
      <c r="E145" s="1"/>
      <c r="F145" s="1"/>
      <c r="G145" s="1"/>
      <c r="H145" s="1"/>
      <c r="I145" s="3"/>
      <c r="J145" s="16"/>
      <c r="K145" s="19"/>
    </row>
    <row r="146" spans="2:11" x14ac:dyDescent="0.3">
      <c r="B146" s="3"/>
      <c r="D146" s="4"/>
      <c r="E146" s="1"/>
      <c r="F146" s="1"/>
      <c r="G146" s="1"/>
      <c r="H146" s="1"/>
      <c r="I146" s="3"/>
      <c r="J146" s="16"/>
      <c r="K146" s="19"/>
    </row>
    <row r="147" spans="2:11" x14ac:dyDescent="0.3">
      <c r="B147" s="3"/>
      <c r="D147" s="4"/>
      <c r="E147" s="1"/>
      <c r="F147" s="1"/>
      <c r="G147" s="1"/>
      <c r="H147" s="1"/>
      <c r="I147" s="3"/>
      <c r="J147" s="16"/>
      <c r="K147" s="19"/>
    </row>
    <row r="148" spans="2:11" x14ac:dyDescent="0.3">
      <c r="B148" s="3"/>
      <c r="D148" s="4"/>
      <c r="E148" s="1"/>
      <c r="F148" s="1"/>
      <c r="G148" s="1"/>
      <c r="H148" s="1"/>
      <c r="I148" s="3"/>
      <c r="J148" s="16"/>
      <c r="K148" s="19"/>
    </row>
    <row r="149" spans="2:11" x14ac:dyDescent="0.3">
      <c r="B149" s="3"/>
      <c r="D149" s="4"/>
      <c r="E149" s="1"/>
      <c r="F149" s="1"/>
      <c r="G149" s="1"/>
      <c r="H149" s="1"/>
      <c r="I149" s="3"/>
      <c r="J149" s="16"/>
      <c r="K149" s="19"/>
    </row>
    <row r="150" spans="2:11" x14ac:dyDescent="0.3">
      <c r="B150" s="3"/>
      <c r="D150" s="4"/>
      <c r="E150" s="1"/>
      <c r="F150" s="1"/>
      <c r="G150" s="1"/>
      <c r="H150" s="1"/>
      <c r="I150" s="3"/>
      <c r="J150" s="16"/>
      <c r="K150" s="19"/>
    </row>
    <row r="151" spans="2:11" x14ac:dyDescent="0.3">
      <c r="B151" s="3"/>
      <c r="D151" s="4"/>
      <c r="E151" s="1"/>
      <c r="F151" s="1"/>
      <c r="G151" s="1"/>
      <c r="H151" s="1"/>
      <c r="I151" s="3"/>
      <c r="J151" s="16"/>
      <c r="K151" s="19"/>
    </row>
    <row r="152" spans="2:11" x14ac:dyDescent="0.3">
      <c r="B152" s="3"/>
      <c r="D152" s="4"/>
      <c r="E152" s="1"/>
      <c r="F152" s="1"/>
      <c r="G152" s="1"/>
      <c r="H152" s="1"/>
      <c r="I152" s="3"/>
      <c r="J152" s="16"/>
      <c r="K152" s="19"/>
    </row>
    <row r="153" spans="2:11" x14ac:dyDescent="0.3">
      <c r="B153" s="3"/>
      <c r="D153" s="4"/>
      <c r="E153" s="1"/>
      <c r="F153" s="1"/>
      <c r="G153" s="1"/>
      <c r="H153" s="1"/>
      <c r="I153" s="3"/>
      <c r="J153" s="16"/>
      <c r="K153" s="19"/>
    </row>
    <row r="154" spans="2:11" x14ac:dyDescent="0.3">
      <c r="B154" s="3"/>
      <c r="D154" s="4"/>
      <c r="E154" s="1"/>
      <c r="F154" s="1"/>
      <c r="G154" s="1"/>
      <c r="H154" s="1"/>
      <c r="I154" s="3"/>
      <c r="J154" s="16"/>
      <c r="K154" s="19"/>
    </row>
    <row r="155" spans="2:11" x14ac:dyDescent="0.3">
      <c r="B155" s="3"/>
      <c r="D155" s="4"/>
      <c r="E155" s="1"/>
      <c r="F155" s="1"/>
      <c r="G155" s="1"/>
      <c r="H155" s="1"/>
      <c r="I155" s="3"/>
      <c r="J155" s="16"/>
      <c r="K155" s="19"/>
    </row>
    <row r="156" spans="2:11" x14ac:dyDescent="0.3">
      <c r="B156" s="3"/>
      <c r="D156" s="4"/>
      <c r="E156" s="1"/>
      <c r="F156" s="1"/>
      <c r="G156" s="1"/>
      <c r="H156" s="1"/>
      <c r="I156" s="3"/>
      <c r="J156" s="16"/>
      <c r="K156" s="19"/>
    </row>
    <row r="157" spans="2:11" x14ac:dyDescent="0.3">
      <c r="B157" s="3"/>
      <c r="D157" s="4"/>
      <c r="E157" s="1"/>
      <c r="F157" s="1"/>
      <c r="G157" s="1"/>
      <c r="H157" s="1"/>
      <c r="I157" s="3"/>
      <c r="J157" s="16"/>
      <c r="K157" s="19"/>
    </row>
    <row r="158" spans="2:11" x14ac:dyDescent="0.3">
      <c r="B158" s="6" t="s">
        <v>163</v>
      </c>
      <c r="C158" s="6" t="s">
        <v>165</v>
      </c>
      <c r="D158" s="5" t="s">
        <v>151</v>
      </c>
      <c r="H158"/>
      <c r="I158" s="6"/>
    </row>
    <row r="159" spans="2:11" x14ac:dyDescent="0.3">
      <c r="B159" s="3">
        <v>1</v>
      </c>
      <c r="C159" s="3">
        <v>463</v>
      </c>
      <c r="D159" t="s">
        <v>1484</v>
      </c>
      <c r="H159"/>
      <c r="I159" s="3"/>
    </row>
    <row r="160" spans="2:11" x14ac:dyDescent="0.3">
      <c r="B160" s="3">
        <f>+B159+1</f>
        <v>2</v>
      </c>
      <c r="C160" s="3">
        <v>490</v>
      </c>
      <c r="D160" t="s">
        <v>1485</v>
      </c>
      <c r="H160"/>
      <c r="I160" s="3"/>
    </row>
    <row r="161" spans="2:11" x14ac:dyDescent="0.3">
      <c r="B161" s="3">
        <f t="shared" ref="B161:B224" si="19">+B160+1</f>
        <v>3</v>
      </c>
      <c r="C161" s="3">
        <v>458</v>
      </c>
      <c r="D161" t="s">
        <v>1486</v>
      </c>
      <c r="H161"/>
      <c r="I161" s="3"/>
    </row>
    <row r="162" spans="2:11" x14ac:dyDescent="0.3">
      <c r="B162" s="3">
        <f t="shared" si="19"/>
        <v>4</v>
      </c>
      <c r="C162" s="3">
        <v>482</v>
      </c>
      <c r="D162" t="s">
        <v>1487</v>
      </c>
      <c r="H162"/>
      <c r="I162" s="3"/>
    </row>
    <row r="163" spans="2:11" x14ac:dyDescent="0.3">
      <c r="B163" s="3">
        <f t="shared" si="19"/>
        <v>5</v>
      </c>
      <c r="C163" s="3">
        <v>479</v>
      </c>
      <c r="D163" t="s">
        <v>1488</v>
      </c>
      <c r="H163"/>
      <c r="I163" s="3"/>
    </row>
    <row r="164" spans="2:11" x14ac:dyDescent="0.3">
      <c r="B164" s="3">
        <f t="shared" si="19"/>
        <v>6</v>
      </c>
      <c r="C164" s="3">
        <v>456</v>
      </c>
      <c r="D164" t="s">
        <v>1489</v>
      </c>
      <c r="H164"/>
      <c r="I164" s="3"/>
    </row>
    <row r="165" spans="2:11" x14ac:dyDescent="0.3">
      <c r="B165" s="3">
        <f t="shared" si="19"/>
        <v>7</v>
      </c>
      <c r="C165" s="3">
        <v>457</v>
      </c>
      <c r="D165" t="s">
        <v>1490</v>
      </c>
      <c r="H165"/>
      <c r="I165" s="3"/>
    </row>
    <row r="166" spans="2:11" x14ac:dyDescent="0.3">
      <c r="B166" s="3">
        <f t="shared" si="19"/>
        <v>8</v>
      </c>
      <c r="C166" s="3">
        <v>461</v>
      </c>
      <c r="D166" t="s">
        <v>1491</v>
      </c>
      <c r="H166"/>
      <c r="I166" s="3"/>
    </row>
    <row r="167" spans="2:11" x14ac:dyDescent="0.3">
      <c r="B167" s="3">
        <f t="shared" si="19"/>
        <v>9</v>
      </c>
      <c r="C167" s="3">
        <v>486</v>
      </c>
      <c r="D167" t="s">
        <v>1492</v>
      </c>
      <c r="H167"/>
      <c r="I167" s="3"/>
    </row>
    <row r="168" spans="2:11" x14ac:dyDescent="0.3">
      <c r="B168" s="3">
        <f t="shared" si="19"/>
        <v>10</v>
      </c>
      <c r="C168" s="3">
        <v>449</v>
      </c>
      <c r="D168" t="s">
        <v>1493</v>
      </c>
      <c r="H168"/>
      <c r="I168" s="3"/>
    </row>
    <row r="169" spans="2:11" x14ac:dyDescent="0.3">
      <c r="B169" s="3">
        <f t="shared" si="19"/>
        <v>11</v>
      </c>
      <c r="C169" s="3">
        <v>519</v>
      </c>
      <c r="D169" t="s">
        <v>1494</v>
      </c>
      <c r="H169"/>
      <c r="I169" s="3"/>
      <c r="K169"/>
    </row>
    <row r="170" spans="2:11" x14ac:dyDescent="0.3">
      <c r="B170" s="3">
        <f t="shared" si="19"/>
        <v>12</v>
      </c>
      <c r="C170" s="3">
        <v>319</v>
      </c>
      <c r="D170" t="s">
        <v>1495</v>
      </c>
      <c r="H170"/>
      <c r="I170" s="3"/>
      <c r="K170"/>
    </row>
    <row r="171" spans="2:11" x14ac:dyDescent="0.3">
      <c r="B171" s="3">
        <f t="shared" si="19"/>
        <v>13</v>
      </c>
      <c r="C171" s="3">
        <v>466</v>
      </c>
      <c r="D171" t="s">
        <v>1496</v>
      </c>
      <c r="H171"/>
      <c r="I171" s="3"/>
      <c r="K171"/>
    </row>
    <row r="172" spans="2:11" x14ac:dyDescent="0.3">
      <c r="B172" s="3">
        <f t="shared" si="19"/>
        <v>14</v>
      </c>
      <c r="C172" s="3">
        <v>314</v>
      </c>
      <c r="D172" t="s">
        <v>1497</v>
      </c>
      <c r="H172"/>
      <c r="I172" s="3"/>
      <c r="K172"/>
    </row>
    <row r="173" spans="2:11" x14ac:dyDescent="0.3">
      <c r="B173" s="3">
        <f t="shared" si="19"/>
        <v>15</v>
      </c>
      <c r="C173" s="3">
        <v>483</v>
      </c>
      <c r="D173" t="s">
        <v>1498</v>
      </c>
      <c r="H173"/>
      <c r="I173" s="3"/>
      <c r="K173"/>
    </row>
    <row r="174" spans="2:11" x14ac:dyDescent="0.3">
      <c r="B174" s="3">
        <f t="shared" si="19"/>
        <v>16</v>
      </c>
      <c r="C174" s="3">
        <v>473</v>
      </c>
      <c r="D174" t="s">
        <v>1499</v>
      </c>
      <c r="H174"/>
      <c r="I174" s="3"/>
      <c r="K174"/>
    </row>
    <row r="175" spans="2:11" x14ac:dyDescent="0.3">
      <c r="B175" s="3">
        <f t="shared" si="19"/>
        <v>17</v>
      </c>
      <c r="C175" s="3">
        <v>496</v>
      </c>
      <c r="D175" t="s">
        <v>1500</v>
      </c>
      <c r="H175"/>
      <c r="I175" s="3"/>
      <c r="K175"/>
    </row>
    <row r="176" spans="2:11" x14ac:dyDescent="0.3">
      <c r="B176" s="3">
        <f t="shared" si="19"/>
        <v>18</v>
      </c>
      <c r="C176" s="3">
        <v>489</v>
      </c>
      <c r="D176" t="s">
        <v>1501</v>
      </c>
      <c r="H176"/>
      <c r="I176" s="3"/>
      <c r="K176"/>
    </row>
    <row r="177" spans="2:11" x14ac:dyDescent="0.3">
      <c r="B177" s="3">
        <f t="shared" si="19"/>
        <v>19</v>
      </c>
      <c r="C177" s="3">
        <v>452</v>
      </c>
      <c r="D177" t="s">
        <v>1502</v>
      </c>
      <c r="H177"/>
      <c r="I177" s="3"/>
      <c r="K177"/>
    </row>
    <row r="178" spans="2:11" x14ac:dyDescent="0.3">
      <c r="B178" s="3">
        <f t="shared" si="19"/>
        <v>20</v>
      </c>
      <c r="C178" s="3">
        <v>469</v>
      </c>
      <c r="D178" t="s">
        <v>1503</v>
      </c>
      <c r="H178"/>
      <c r="I178" s="3"/>
      <c r="K178"/>
    </row>
    <row r="179" spans="2:11" x14ac:dyDescent="0.3">
      <c r="B179" s="3">
        <f t="shared" si="19"/>
        <v>21</v>
      </c>
      <c r="C179" s="3">
        <v>315</v>
      </c>
      <c r="D179" t="s">
        <v>1504</v>
      </c>
      <c r="H179"/>
      <c r="I179" s="3"/>
      <c r="K179"/>
    </row>
    <row r="180" spans="2:11" x14ac:dyDescent="0.3">
      <c r="B180" s="3">
        <f t="shared" si="19"/>
        <v>22</v>
      </c>
      <c r="C180" s="3">
        <v>470</v>
      </c>
      <c r="D180" t="s">
        <v>1505</v>
      </c>
      <c r="H180"/>
      <c r="I180" s="3"/>
      <c r="K180"/>
    </row>
    <row r="181" spans="2:11" x14ac:dyDescent="0.3">
      <c r="B181" s="3">
        <f t="shared" si="19"/>
        <v>23</v>
      </c>
      <c r="C181" s="3">
        <v>497</v>
      </c>
      <c r="D181" t="s">
        <v>1506</v>
      </c>
      <c r="H181"/>
      <c r="I181" s="3"/>
      <c r="K181"/>
    </row>
    <row r="182" spans="2:11" x14ac:dyDescent="0.3">
      <c r="B182" s="3">
        <f t="shared" si="19"/>
        <v>24</v>
      </c>
      <c r="C182" s="3">
        <v>453</v>
      </c>
      <c r="D182" t="s">
        <v>1507</v>
      </c>
      <c r="H182"/>
      <c r="I182" s="3"/>
      <c r="K182"/>
    </row>
    <row r="183" spans="2:11" x14ac:dyDescent="0.3">
      <c r="B183" s="3">
        <f t="shared" si="19"/>
        <v>25</v>
      </c>
      <c r="C183" s="3">
        <v>317</v>
      </c>
      <c r="D183" t="s">
        <v>1508</v>
      </c>
      <c r="H183"/>
      <c r="I183" s="3"/>
      <c r="K183"/>
    </row>
    <row r="184" spans="2:11" x14ac:dyDescent="0.3">
      <c r="B184" s="3">
        <f t="shared" si="19"/>
        <v>26</v>
      </c>
      <c r="C184" s="3">
        <v>286</v>
      </c>
      <c r="D184" t="s">
        <v>1509</v>
      </c>
      <c r="H184"/>
      <c r="I184" s="3"/>
      <c r="K184"/>
    </row>
    <row r="185" spans="2:11" x14ac:dyDescent="0.3">
      <c r="B185" s="3">
        <f t="shared" si="19"/>
        <v>27</v>
      </c>
      <c r="C185" s="3">
        <v>450</v>
      </c>
      <c r="D185" t="s">
        <v>1510</v>
      </c>
      <c r="H185"/>
      <c r="I185" s="3"/>
      <c r="K185"/>
    </row>
    <row r="186" spans="2:11" x14ac:dyDescent="0.3">
      <c r="B186" s="3">
        <f t="shared" si="19"/>
        <v>28</v>
      </c>
      <c r="C186" s="3">
        <v>474</v>
      </c>
      <c r="D186" t="s">
        <v>1511</v>
      </c>
      <c r="H186"/>
      <c r="I186" s="3"/>
      <c r="K186"/>
    </row>
    <row r="187" spans="2:11" x14ac:dyDescent="0.3">
      <c r="B187" s="3">
        <f t="shared" si="19"/>
        <v>29</v>
      </c>
      <c r="C187" s="3">
        <v>459</v>
      </c>
      <c r="D187" t="s">
        <v>1320</v>
      </c>
      <c r="H187"/>
      <c r="I187" s="3"/>
      <c r="K187"/>
    </row>
    <row r="188" spans="2:11" x14ac:dyDescent="0.3">
      <c r="B188" s="3">
        <f t="shared" si="19"/>
        <v>30</v>
      </c>
      <c r="C188" s="3">
        <v>485</v>
      </c>
      <c r="D188" t="s">
        <v>1332</v>
      </c>
      <c r="H188"/>
      <c r="I188" s="3"/>
      <c r="K188"/>
    </row>
    <row r="189" spans="2:11" x14ac:dyDescent="0.3">
      <c r="B189" s="3">
        <f t="shared" si="19"/>
        <v>31</v>
      </c>
      <c r="C189" s="3">
        <v>471</v>
      </c>
      <c r="D189" t="s">
        <v>1512</v>
      </c>
      <c r="H189"/>
      <c r="I189" s="3"/>
      <c r="K189"/>
    </row>
    <row r="190" spans="2:11" x14ac:dyDescent="0.3">
      <c r="B190" s="3">
        <f t="shared" si="19"/>
        <v>32</v>
      </c>
      <c r="C190" s="3">
        <v>491</v>
      </c>
      <c r="D190" t="s">
        <v>1334</v>
      </c>
      <c r="H190"/>
      <c r="I190" s="3"/>
      <c r="K190"/>
    </row>
    <row r="191" spans="2:11" x14ac:dyDescent="0.3">
      <c r="B191" s="3">
        <f t="shared" si="19"/>
        <v>33</v>
      </c>
      <c r="C191" s="3">
        <v>488</v>
      </c>
      <c r="D191" t="s">
        <v>1513</v>
      </c>
      <c r="H191"/>
      <c r="I191" s="3"/>
      <c r="K191"/>
    </row>
    <row r="192" spans="2:11" x14ac:dyDescent="0.3">
      <c r="B192" s="3">
        <f t="shared" si="19"/>
        <v>34</v>
      </c>
      <c r="C192" s="3">
        <v>484</v>
      </c>
      <c r="D192" t="s">
        <v>1514</v>
      </c>
      <c r="H192"/>
      <c r="I192" s="3"/>
      <c r="K192"/>
    </row>
    <row r="193" spans="2:11" x14ac:dyDescent="0.3">
      <c r="B193" s="3">
        <f t="shared" si="19"/>
        <v>35</v>
      </c>
      <c r="C193" s="3">
        <v>492</v>
      </c>
      <c r="D193" t="s">
        <v>1515</v>
      </c>
      <c r="H193"/>
      <c r="I193" s="3"/>
      <c r="K193"/>
    </row>
    <row r="194" spans="2:11" x14ac:dyDescent="0.3">
      <c r="B194" s="3">
        <f t="shared" si="19"/>
        <v>36</v>
      </c>
      <c r="C194" s="3">
        <v>495</v>
      </c>
      <c r="D194" t="s">
        <v>1345</v>
      </c>
      <c r="H194"/>
      <c r="I194" s="3"/>
      <c r="K194"/>
    </row>
    <row r="195" spans="2:11" x14ac:dyDescent="0.3">
      <c r="B195" s="3">
        <f t="shared" si="19"/>
        <v>37</v>
      </c>
      <c r="C195" s="3">
        <v>477</v>
      </c>
      <c r="D195" t="s">
        <v>1516</v>
      </c>
      <c r="H195"/>
      <c r="I195" s="3"/>
      <c r="K195"/>
    </row>
    <row r="196" spans="2:11" x14ac:dyDescent="0.3">
      <c r="B196" s="3">
        <f t="shared" si="19"/>
        <v>38</v>
      </c>
      <c r="C196" s="3">
        <v>312</v>
      </c>
      <c r="D196" t="s">
        <v>1517</v>
      </c>
      <c r="H196"/>
      <c r="I196" s="3"/>
      <c r="K196"/>
    </row>
    <row r="197" spans="2:11" x14ac:dyDescent="0.3">
      <c r="B197" s="3">
        <f t="shared" si="19"/>
        <v>39</v>
      </c>
      <c r="C197" s="3">
        <v>460</v>
      </c>
      <c r="D197" t="s">
        <v>1518</v>
      </c>
      <c r="H197"/>
      <c r="I197" s="3"/>
      <c r="K197"/>
    </row>
    <row r="198" spans="2:11" x14ac:dyDescent="0.3">
      <c r="B198" s="3">
        <f t="shared" si="19"/>
        <v>40</v>
      </c>
      <c r="C198" s="3">
        <v>487</v>
      </c>
      <c r="D198" t="s">
        <v>1519</v>
      </c>
      <c r="H198"/>
      <c r="I198" s="3"/>
      <c r="K198"/>
    </row>
    <row r="199" spans="2:11" x14ac:dyDescent="0.3">
      <c r="B199" s="3">
        <f t="shared" si="19"/>
        <v>41</v>
      </c>
      <c r="C199" s="3">
        <v>494</v>
      </c>
      <c r="D199" t="s">
        <v>1520</v>
      </c>
      <c r="H199"/>
      <c r="I199" s="3"/>
      <c r="K199"/>
    </row>
    <row r="200" spans="2:11" x14ac:dyDescent="0.3">
      <c r="B200" s="3">
        <f t="shared" si="19"/>
        <v>42</v>
      </c>
      <c r="C200" s="3">
        <v>481</v>
      </c>
      <c r="D200" t="s">
        <v>1521</v>
      </c>
      <c r="H200"/>
      <c r="I200" s="3"/>
      <c r="K200"/>
    </row>
    <row r="201" spans="2:11" x14ac:dyDescent="0.3">
      <c r="B201" s="3">
        <f t="shared" si="19"/>
        <v>43</v>
      </c>
      <c r="C201" s="3">
        <v>478</v>
      </c>
      <c r="D201" t="s">
        <v>1522</v>
      </c>
      <c r="H201"/>
      <c r="I201" s="3"/>
      <c r="K201"/>
    </row>
    <row r="202" spans="2:11" x14ac:dyDescent="0.3">
      <c r="B202" s="3">
        <f t="shared" si="19"/>
        <v>44</v>
      </c>
      <c r="C202" s="3">
        <v>498</v>
      </c>
      <c r="D202" t="s">
        <v>1523</v>
      </c>
      <c r="H202"/>
      <c r="I202" s="3"/>
      <c r="K202"/>
    </row>
    <row r="203" spans="2:11" x14ac:dyDescent="0.3">
      <c r="B203" s="3">
        <f t="shared" si="19"/>
        <v>45</v>
      </c>
      <c r="C203" s="3">
        <v>480</v>
      </c>
      <c r="D203" t="s">
        <v>1524</v>
      </c>
      <c r="H203"/>
      <c r="I203" s="3"/>
      <c r="K203"/>
    </row>
    <row r="204" spans="2:11" x14ac:dyDescent="0.3">
      <c r="B204" s="3">
        <f t="shared" si="19"/>
        <v>46</v>
      </c>
      <c r="C204" s="3">
        <v>472</v>
      </c>
      <c r="D204" t="s">
        <v>1525</v>
      </c>
      <c r="H204"/>
      <c r="I204" s="3"/>
      <c r="K204"/>
    </row>
    <row r="205" spans="2:11" x14ac:dyDescent="0.3">
      <c r="B205" s="3">
        <f t="shared" si="19"/>
        <v>47</v>
      </c>
      <c r="C205" s="3">
        <v>465</v>
      </c>
      <c r="D205" t="s">
        <v>1526</v>
      </c>
      <c r="H205"/>
      <c r="I205" s="3"/>
      <c r="K205"/>
    </row>
    <row r="206" spans="2:11" x14ac:dyDescent="0.3">
      <c r="B206" s="3">
        <f t="shared" si="19"/>
        <v>48</v>
      </c>
      <c r="C206" s="3">
        <v>467</v>
      </c>
      <c r="D206" t="s">
        <v>1527</v>
      </c>
      <c r="H206"/>
      <c r="I206" s="3"/>
      <c r="K206"/>
    </row>
    <row r="207" spans="2:11" x14ac:dyDescent="0.3">
      <c r="B207" s="3">
        <f t="shared" si="19"/>
        <v>49</v>
      </c>
      <c r="C207" s="3">
        <v>493</v>
      </c>
      <c r="D207" t="s">
        <v>1528</v>
      </c>
      <c r="H207"/>
      <c r="I207" s="3"/>
      <c r="K207"/>
    </row>
    <row r="208" spans="2:11" x14ac:dyDescent="0.3">
      <c r="B208" s="3">
        <f t="shared" si="19"/>
        <v>50</v>
      </c>
      <c r="C208" s="3">
        <v>520</v>
      </c>
      <c r="D208" t="s">
        <v>1529</v>
      </c>
      <c r="H208"/>
      <c r="I208" s="3"/>
      <c r="K208"/>
    </row>
    <row r="209" spans="2:11" x14ac:dyDescent="0.3">
      <c r="B209" s="3">
        <f t="shared" si="19"/>
        <v>51</v>
      </c>
      <c r="H209"/>
      <c r="I209" s="3"/>
      <c r="K209"/>
    </row>
    <row r="210" spans="2:11" x14ac:dyDescent="0.3">
      <c r="B210" s="3">
        <f t="shared" si="19"/>
        <v>52</v>
      </c>
      <c r="H210"/>
      <c r="I210" s="3"/>
      <c r="K210"/>
    </row>
    <row r="211" spans="2:11" x14ac:dyDescent="0.3">
      <c r="B211" s="3">
        <f t="shared" si="19"/>
        <v>53</v>
      </c>
      <c r="H211"/>
      <c r="I211" s="3"/>
      <c r="K211"/>
    </row>
    <row r="212" spans="2:11" x14ac:dyDescent="0.3">
      <c r="B212" s="3">
        <f t="shared" si="19"/>
        <v>54</v>
      </c>
      <c r="H212"/>
      <c r="I212" s="3"/>
      <c r="K212"/>
    </row>
    <row r="213" spans="2:11" x14ac:dyDescent="0.3">
      <c r="B213" s="3">
        <f t="shared" si="19"/>
        <v>55</v>
      </c>
      <c r="H213"/>
      <c r="I213" s="3"/>
      <c r="K213"/>
    </row>
    <row r="214" spans="2:11" x14ac:dyDescent="0.3">
      <c r="B214" s="3">
        <f t="shared" si="19"/>
        <v>56</v>
      </c>
      <c r="H214"/>
      <c r="I214" s="3"/>
      <c r="K214"/>
    </row>
    <row r="215" spans="2:11" x14ac:dyDescent="0.3">
      <c r="B215" s="3">
        <f t="shared" si="19"/>
        <v>57</v>
      </c>
      <c r="H215"/>
      <c r="I215" s="3"/>
      <c r="K215"/>
    </row>
    <row r="216" spans="2:11" x14ac:dyDescent="0.3">
      <c r="B216" s="3">
        <f t="shared" si="19"/>
        <v>58</v>
      </c>
      <c r="H216"/>
      <c r="I216" s="3"/>
      <c r="K216"/>
    </row>
    <row r="217" spans="2:11" x14ac:dyDescent="0.3">
      <c r="B217" s="3">
        <f t="shared" si="19"/>
        <v>59</v>
      </c>
      <c r="H217"/>
      <c r="I217" s="3"/>
      <c r="K217"/>
    </row>
    <row r="218" spans="2:11" x14ac:dyDescent="0.3">
      <c r="B218" s="3">
        <f t="shared" si="19"/>
        <v>60</v>
      </c>
      <c r="H218"/>
      <c r="I218" s="3"/>
      <c r="K218"/>
    </row>
    <row r="219" spans="2:11" x14ac:dyDescent="0.3">
      <c r="B219" s="3">
        <f t="shared" si="19"/>
        <v>61</v>
      </c>
      <c r="H219"/>
      <c r="I219" s="3"/>
      <c r="K219"/>
    </row>
    <row r="220" spans="2:11" x14ac:dyDescent="0.3">
      <c r="B220" s="3">
        <f t="shared" si="19"/>
        <v>62</v>
      </c>
      <c r="H220"/>
      <c r="I220" s="3"/>
      <c r="K220"/>
    </row>
    <row r="221" spans="2:11" x14ac:dyDescent="0.3">
      <c r="B221" s="3">
        <f t="shared" si="19"/>
        <v>63</v>
      </c>
      <c r="H221"/>
      <c r="I221" s="3"/>
      <c r="K221"/>
    </row>
    <row r="222" spans="2:11" x14ac:dyDescent="0.3">
      <c r="B222" s="3">
        <f t="shared" si="19"/>
        <v>64</v>
      </c>
      <c r="H222"/>
      <c r="I222" s="3"/>
      <c r="K222"/>
    </row>
    <row r="223" spans="2:11" x14ac:dyDescent="0.3">
      <c r="B223" s="3">
        <f t="shared" si="19"/>
        <v>65</v>
      </c>
      <c r="H223"/>
      <c r="I223" s="3"/>
      <c r="K223"/>
    </row>
    <row r="224" spans="2:11" x14ac:dyDescent="0.3">
      <c r="B224" s="3">
        <f t="shared" si="19"/>
        <v>66</v>
      </c>
      <c r="H224"/>
      <c r="I224" s="3"/>
      <c r="K224"/>
    </row>
    <row r="225" spans="2:11" x14ac:dyDescent="0.3">
      <c r="B225" s="3">
        <f t="shared" ref="B225:B288" si="20">+B224+1</f>
        <v>67</v>
      </c>
      <c r="H225"/>
      <c r="I225" s="3"/>
      <c r="K225"/>
    </row>
    <row r="226" spans="2:11" x14ac:dyDescent="0.3">
      <c r="B226" s="3">
        <f t="shared" si="20"/>
        <v>68</v>
      </c>
      <c r="H226"/>
      <c r="I226" s="3"/>
      <c r="K226"/>
    </row>
    <row r="227" spans="2:11" x14ac:dyDescent="0.3">
      <c r="B227" s="3">
        <f t="shared" si="20"/>
        <v>69</v>
      </c>
      <c r="H227"/>
      <c r="I227" s="3"/>
      <c r="K227"/>
    </row>
    <row r="228" spans="2:11" x14ac:dyDescent="0.3">
      <c r="B228" s="3">
        <f t="shared" si="20"/>
        <v>70</v>
      </c>
      <c r="H228"/>
      <c r="I228" s="3"/>
      <c r="K228"/>
    </row>
    <row r="229" spans="2:11" x14ac:dyDescent="0.3">
      <c r="B229" s="3">
        <f t="shared" si="20"/>
        <v>71</v>
      </c>
      <c r="H229"/>
      <c r="I229" s="3"/>
      <c r="K229"/>
    </row>
    <row r="230" spans="2:11" x14ac:dyDescent="0.3">
      <c r="B230" s="3">
        <f t="shared" si="20"/>
        <v>72</v>
      </c>
      <c r="H230"/>
      <c r="I230" s="3"/>
      <c r="K230"/>
    </row>
    <row r="231" spans="2:11" x14ac:dyDescent="0.3">
      <c r="B231" s="3">
        <f t="shared" si="20"/>
        <v>73</v>
      </c>
      <c r="H231"/>
      <c r="I231" s="3"/>
      <c r="K231"/>
    </row>
    <row r="232" spans="2:11" x14ac:dyDescent="0.3">
      <c r="B232" s="3">
        <f t="shared" si="20"/>
        <v>74</v>
      </c>
      <c r="H232"/>
      <c r="I232" s="3"/>
      <c r="K232"/>
    </row>
    <row r="233" spans="2:11" x14ac:dyDescent="0.3">
      <c r="B233" s="3">
        <f t="shared" si="20"/>
        <v>75</v>
      </c>
      <c r="H233"/>
      <c r="I233" s="3"/>
      <c r="K233"/>
    </row>
    <row r="234" spans="2:11" x14ac:dyDescent="0.3">
      <c r="B234" s="3">
        <f t="shared" si="20"/>
        <v>76</v>
      </c>
      <c r="H234"/>
      <c r="I234" s="3"/>
      <c r="K234"/>
    </row>
    <row r="235" spans="2:11" x14ac:dyDescent="0.3">
      <c r="B235" s="3">
        <f t="shared" si="20"/>
        <v>77</v>
      </c>
      <c r="H235"/>
      <c r="I235" s="3"/>
      <c r="K235"/>
    </row>
    <row r="236" spans="2:11" x14ac:dyDescent="0.3">
      <c r="B236" s="3">
        <f t="shared" si="20"/>
        <v>78</v>
      </c>
      <c r="H236"/>
      <c r="I236" s="3"/>
      <c r="K236"/>
    </row>
    <row r="237" spans="2:11" x14ac:dyDescent="0.3">
      <c r="B237" s="3">
        <f t="shared" si="20"/>
        <v>79</v>
      </c>
      <c r="H237"/>
      <c r="I237" s="3"/>
      <c r="K237"/>
    </row>
    <row r="238" spans="2:11" x14ac:dyDescent="0.3">
      <c r="B238" s="3">
        <f t="shared" si="20"/>
        <v>80</v>
      </c>
      <c r="H238"/>
      <c r="I238" s="3"/>
      <c r="K238"/>
    </row>
    <row r="239" spans="2:11" x14ac:dyDescent="0.3">
      <c r="B239" s="3">
        <f t="shared" si="20"/>
        <v>81</v>
      </c>
      <c r="H239"/>
      <c r="I239" s="3"/>
      <c r="K239"/>
    </row>
    <row r="240" spans="2:11" x14ac:dyDescent="0.3">
      <c r="B240" s="3">
        <f t="shared" si="20"/>
        <v>82</v>
      </c>
      <c r="H240"/>
      <c r="I240" s="3"/>
      <c r="K240"/>
    </row>
    <row r="241" spans="2:11" x14ac:dyDescent="0.3">
      <c r="B241" s="3">
        <f t="shared" si="20"/>
        <v>83</v>
      </c>
      <c r="H241"/>
      <c r="I241" s="3"/>
      <c r="K241"/>
    </row>
    <row r="242" spans="2:11" x14ac:dyDescent="0.3">
      <c r="B242" s="3">
        <f t="shared" si="20"/>
        <v>84</v>
      </c>
      <c r="H242"/>
      <c r="I242" s="3"/>
      <c r="K242"/>
    </row>
    <row r="243" spans="2:11" x14ac:dyDescent="0.3">
      <c r="B243" s="3">
        <f t="shared" si="20"/>
        <v>85</v>
      </c>
      <c r="H243"/>
      <c r="I243" s="3"/>
      <c r="K243"/>
    </row>
    <row r="244" spans="2:11" x14ac:dyDescent="0.3">
      <c r="B244" s="3">
        <f t="shared" si="20"/>
        <v>86</v>
      </c>
      <c r="H244"/>
      <c r="I244" s="3"/>
      <c r="K244"/>
    </row>
    <row r="245" spans="2:11" x14ac:dyDescent="0.3">
      <c r="B245" s="3">
        <f t="shared" si="20"/>
        <v>87</v>
      </c>
      <c r="H245"/>
      <c r="I245" s="3"/>
      <c r="K245"/>
    </row>
    <row r="246" spans="2:11" x14ac:dyDescent="0.3">
      <c r="B246" s="3">
        <f t="shared" si="20"/>
        <v>88</v>
      </c>
      <c r="H246"/>
      <c r="I246" s="3"/>
      <c r="K246"/>
    </row>
    <row r="247" spans="2:11" x14ac:dyDescent="0.3">
      <c r="B247" s="3">
        <f t="shared" si="20"/>
        <v>89</v>
      </c>
      <c r="H247"/>
      <c r="I247" s="3"/>
      <c r="K247"/>
    </row>
    <row r="248" spans="2:11" x14ac:dyDescent="0.3">
      <c r="B248" s="3">
        <f t="shared" si="20"/>
        <v>90</v>
      </c>
      <c r="H248"/>
      <c r="I248" s="3"/>
      <c r="K248"/>
    </row>
    <row r="249" spans="2:11" x14ac:dyDescent="0.3">
      <c r="B249" s="3">
        <f t="shared" si="20"/>
        <v>91</v>
      </c>
      <c r="H249"/>
      <c r="I249" s="3"/>
      <c r="K249"/>
    </row>
    <row r="250" spans="2:11" x14ac:dyDescent="0.3">
      <c r="B250" s="3">
        <f t="shared" si="20"/>
        <v>92</v>
      </c>
      <c r="H250"/>
      <c r="I250" s="3"/>
      <c r="K250"/>
    </row>
    <row r="251" spans="2:11" x14ac:dyDescent="0.3">
      <c r="B251" s="3">
        <f t="shared" si="20"/>
        <v>93</v>
      </c>
      <c r="H251"/>
      <c r="I251" s="3"/>
      <c r="K251"/>
    </row>
    <row r="252" spans="2:11" x14ac:dyDescent="0.3">
      <c r="B252" s="3">
        <f t="shared" si="20"/>
        <v>94</v>
      </c>
      <c r="H252"/>
      <c r="I252" s="3"/>
      <c r="K252"/>
    </row>
    <row r="253" spans="2:11" x14ac:dyDescent="0.3">
      <c r="B253" s="3">
        <f t="shared" si="20"/>
        <v>95</v>
      </c>
      <c r="H253"/>
      <c r="I253" s="3"/>
      <c r="K253"/>
    </row>
    <row r="254" spans="2:11" x14ac:dyDescent="0.3">
      <c r="B254" s="3">
        <f t="shared" si="20"/>
        <v>96</v>
      </c>
      <c r="H254"/>
      <c r="I254" s="3"/>
      <c r="K254"/>
    </row>
    <row r="255" spans="2:11" x14ac:dyDescent="0.3">
      <c r="B255" s="3">
        <f t="shared" si="20"/>
        <v>97</v>
      </c>
      <c r="H255"/>
      <c r="I255" s="3"/>
      <c r="K255"/>
    </row>
    <row r="256" spans="2:11" x14ac:dyDescent="0.3">
      <c r="B256" s="3">
        <f t="shared" si="20"/>
        <v>98</v>
      </c>
      <c r="H256"/>
      <c r="I256" s="3"/>
      <c r="K256"/>
    </row>
    <row r="257" spans="2:11" x14ac:dyDescent="0.3">
      <c r="B257" s="3">
        <f t="shared" si="20"/>
        <v>99</v>
      </c>
      <c r="H257"/>
      <c r="I257" s="3"/>
      <c r="K257"/>
    </row>
    <row r="258" spans="2:11" x14ac:dyDescent="0.3">
      <c r="B258" s="3">
        <f t="shared" si="20"/>
        <v>100</v>
      </c>
      <c r="H258"/>
      <c r="I258" s="3"/>
      <c r="K258"/>
    </row>
    <row r="259" spans="2:11" x14ac:dyDescent="0.3">
      <c r="B259" s="3">
        <f t="shared" si="20"/>
        <v>101</v>
      </c>
      <c r="K259"/>
    </row>
    <row r="260" spans="2:11" x14ac:dyDescent="0.3">
      <c r="B260" s="3">
        <f t="shared" si="20"/>
        <v>102</v>
      </c>
      <c r="K260"/>
    </row>
    <row r="261" spans="2:11" x14ac:dyDescent="0.3">
      <c r="B261" s="3">
        <f t="shared" si="20"/>
        <v>103</v>
      </c>
      <c r="K261"/>
    </row>
    <row r="262" spans="2:11" x14ac:dyDescent="0.3">
      <c r="B262" s="3">
        <f t="shared" si="20"/>
        <v>104</v>
      </c>
      <c r="K262"/>
    </row>
    <row r="263" spans="2:11" x14ac:dyDescent="0.3">
      <c r="B263" s="3">
        <f t="shared" si="20"/>
        <v>105</v>
      </c>
      <c r="K263"/>
    </row>
    <row r="264" spans="2:11" x14ac:dyDescent="0.3">
      <c r="B264" s="3">
        <f t="shared" si="20"/>
        <v>106</v>
      </c>
      <c r="K264"/>
    </row>
    <row r="265" spans="2:11" x14ac:dyDescent="0.3">
      <c r="B265" s="3">
        <f t="shared" si="20"/>
        <v>107</v>
      </c>
      <c r="H265"/>
      <c r="K265"/>
    </row>
    <row r="266" spans="2:11" x14ac:dyDescent="0.3">
      <c r="B266" s="3">
        <f t="shared" si="20"/>
        <v>108</v>
      </c>
      <c r="H266"/>
      <c r="K266"/>
    </row>
    <row r="267" spans="2:11" x14ac:dyDescent="0.3">
      <c r="B267" s="3">
        <f t="shared" si="20"/>
        <v>109</v>
      </c>
      <c r="H267"/>
      <c r="K267"/>
    </row>
    <row r="268" spans="2:11" x14ac:dyDescent="0.3">
      <c r="B268" s="3">
        <f t="shared" si="20"/>
        <v>110</v>
      </c>
      <c r="H268"/>
      <c r="K268"/>
    </row>
    <row r="269" spans="2:11" x14ac:dyDescent="0.3">
      <c r="B269" s="3">
        <f t="shared" si="20"/>
        <v>111</v>
      </c>
      <c r="H269"/>
      <c r="K269"/>
    </row>
    <row r="270" spans="2:11" x14ac:dyDescent="0.3">
      <c r="B270" s="3">
        <f t="shared" si="20"/>
        <v>112</v>
      </c>
      <c r="H270"/>
      <c r="K270"/>
    </row>
    <row r="271" spans="2:11" x14ac:dyDescent="0.3">
      <c r="B271" s="3">
        <f t="shared" si="20"/>
        <v>113</v>
      </c>
      <c r="H271"/>
      <c r="K271"/>
    </row>
    <row r="272" spans="2:11" x14ac:dyDescent="0.3">
      <c r="B272" s="3">
        <f t="shared" si="20"/>
        <v>114</v>
      </c>
      <c r="H272"/>
      <c r="K272"/>
    </row>
    <row r="273" spans="2:11" x14ac:dyDescent="0.3">
      <c r="B273" s="3">
        <f t="shared" si="20"/>
        <v>115</v>
      </c>
      <c r="H273"/>
      <c r="K273"/>
    </row>
    <row r="274" spans="2:11" x14ac:dyDescent="0.3">
      <c r="B274" s="3">
        <f t="shared" si="20"/>
        <v>116</v>
      </c>
      <c r="H274"/>
      <c r="K274"/>
    </row>
    <row r="275" spans="2:11" x14ac:dyDescent="0.3">
      <c r="B275" s="3">
        <f t="shared" si="20"/>
        <v>117</v>
      </c>
      <c r="H275"/>
      <c r="K275"/>
    </row>
    <row r="276" spans="2:11" x14ac:dyDescent="0.3">
      <c r="B276" s="3">
        <f t="shared" si="20"/>
        <v>118</v>
      </c>
      <c r="H276"/>
      <c r="K276"/>
    </row>
    <row r="277" spans="2:11" x14ac:dyDescent="0.3">
      <c r="B277" s="3">
        <f t="shared" si="20"/>
        <v>119</v>
      </c>
      <c r="H277"/>
      <c r="K277"/>
    </row>
    <row r="278" spans="2:11" x14ac:dyDescent="0.3">
      <c r="B278" s="3">
        <f t="shared" si="20"/>
        <v>120</v>
      </c>
      <c r="H278"/>
      <c r="K278"/>
    </row>
    <row r="279" spans="2:11" x14ac:dyDescent="0.3">
      <c r="B279" s="3">
        <f t="shared" si="20"/>
        <v>121</v>
      </c>
      <c r="H279"/>
      <c r="K279"/>
    </row>
    <row r="280" spans="2:11" x14ac:dyDescent="0.3">
      <c r="B280" s="3">
        <f t="shared" si="20"/>
        <v>122</v>
      </c>
      <c r="H280"/>
      <c r="K280"/>
    </row>
    <row r="281" spans="2:11" x14ac:dyDescent="0.3">
      <c r="B281" s="3">
        <f t="shared" si="20"/>
        <v>123</v>
      </c>
      <c r="C281"/>
      <c r="H281"/>
      <c r="K281"/>
    </row>
    <row r="282" spans="2:11" x14ac:dyDescent="0.3">
      <c r="B282" s="3">
        <f t="shared" si="20"/>
        <v>124</v>
      </c>
      <c r="C282"/>
      <c r="H282"/>
      <c r="K282"/>
    </row>
    <row r="283" spans="2:11" x14ac:dyDescent="0.3">
      <c r="B283" s="3">
        <f t="shared" si="20"/>
        <v>125</v>
      </c>
      <c r="C283"/>
      <c r="H283"/>
      <c r="K283"/>
    </row>
    <row r="284" spans="2:11" x14ac:dyDescent="0.3">
      <c r="B284" s="3">
        <f t="shared" si="20"/>
        <v>126</v>
      </c>
      <c r="C284"/>
      <c r="H284"/>
      <c r="K284"/>
    </row>
    <row r="285" spans="2:11" x14ac:dyDescent="0.3">
      <c r="B285" s="3">
        <f t="shared" si="20"/>
        <v>127</v>
      </c>
      <c r="C285"/>
      <c r="H285"/>
      <c r="K285"/>
    </row>
    <row r="286" spans="2:11" x14ac:dyDescent="0.3">
      <c r="B286" s="3">
        <f t="shared" si="20"/>
        <v>128</v>
      </c>
      <c r="C286"/>
      <c r="H286"/>
      <c r="K286"/>
    </row>
    <row r="287" spans="2:11" x14ac:dyDescent="0.3">
      <c r="B287" s="3">
        <f t="shared" si="20"/>
        <v>129</v>
      </c>
      <c r="C287"/>
      <c r="H287"/>
      <c r="K287"/>
    </row>
    <row r="288" spans="2:11" x14ac:dyDescent="0.3">
      <c r="B288" s="3">
        <f t="shared" si="20"/>
        <v>130</v>
      </c>
      <c r="C288"/>
      <c r="H288"/>
      <c r="K288"/>
    </row>
    <row r="289" spans="2:11" x14ac:dyDescent="0.3">
      <c r="B289" s="3">
        <f t="shared" ref="B289:B352" si="21">+B288+1</f>
        <v>131</v>
      </c>
      <c r="C289"/>
      <c r="H289"/>
      <c r="K289"/>
    </row>
    <row r="290" spans="2:11" x14ac:dyDescent="0.3">
      <c r="B290" s="3">
        <f t="shared" si="21"/>
        <v>132</v>
      </c>
      <c r="C290"/>
      <c r="H290"/>
      <c r="K290"/>
    </row>
    <row r="291" spans="2:11" x14ac:dyDescent="0.3">
      <c r="B291" s="3">
        <f t="shared" si="21"/>
        <v>133</v>
      </c>
      <c r="C291"/>
      <c r="H291"/>
      <c r="K291"/>
    </row>
    <row r="292" spans="2:11" x14ac:dyDescent="0.3">
      <c r="B292" s="3">
        <f t="shared" si="21"/>
        <v>134</v>
      </c>
      <c r="C292"/>
      <c r="H292"/>
      <c r="K292"/>
    </row>
    <row r="293" spans="2:11" x14ac:dyDescent="0.3">
      <c r="B293" s="3">
        <f t="shared" si="21"/>
        <v>135</v>
      </c>
      <c r="C293"/>
      <c r="H293"/>
      <c r="K293"/>
    </row>
    <row r="294" spans="2:11" x14ac:dyDescent="0.3">
      <c r="B294" s="3">
        <f t="shared" si="21"/>
        <v>136</v>
      </c>
      <c r="C294"/>
      <c r="H294"/>
      <c r="K294"/>
    </row>
    <row r="295" spans="2:11" x14ac:dyDescent="0.3">
      <c r="B295" s="3">
        <f t="shared" si="21"/>
        <v>137</v>
      </c>
      <c r="C295"/>
      <c r="H295"/>
      <c r="K295"/>
    </row>
    <row r="296" spans="2:11" x14ac:dyDescent="0.3">
      <c r="B296" s="3">
        <f t="shared" si="21"/>
        <v>138</v>
      </c>
      <c r="C296"/>
      <c r="H296"/>
      <c r="K296"/>
    </row>
    <row r="297" spans="2:11" x14ac:dyDescent="0.3">
      <c r="B297" s="3">
        <f t="shared" si="21"/>
        <v>139</v>
      </c>
      <c r="C297"/>
      <c r="H297"/>
      <c r="K297"/>
    </row>
    <row r="298" spans="2:11" x14ac:dyDescent="0.3">
      <c r="B298" s="3">
        <f t="shared" si="21"/>
        <v>140</v>
      </c>
      <c r="C298"/>
      <c r="H298"/>
      <c r="K298"/>
    </row>
    <row r="299" spans="2:11" x14ac:dyDescent="0.3">
      <c r="B299" s="3">
        <f t="shared" si="21"/>
        <v>141</v>
      </c>
      <c r="C299"/>
      <c r="H299"/>
      <c r="K299"/>
    </row>
    <row r="300" spans="2:11" x14ac:dyDescent="0.3">
      <c r="B300" s="3">
        <f t="shared" si="21"/>
        <v>142</v>
      </c>
      <c r="C300"/>
      <c r="H300"/>
      <c r="K300"/>
    </row>
    <row r="301" spans="2:11" x14ac:dyDescent="0.3">
      <c r="B301" s="3">
        <f t="shared" si="21"/>
        <v>143</v>
      </c>
      <c r="C301"/>
      <c r="H301"/>
      <c r="K301"/>
    </row>
    <row r="302" spans="2:11" x14ac:dyDescent="0.3">
      <c r="B302" s="3">
        <f t="shared" si="21"/>
        <v>144</v>
      </c>
      <c r="C302"/>
      <c r="H302"/>
      <c r="K302"/>
    </row>
    <row r="303" spans="2:11" x14ac:dyDescent="0.3">
      <c r="B303" s="3">
        <f t="shared" si="21"/>
        <v>145</v>
      </c>
      <c r="C303"/>
      <c r="H303"/>
      <c r="K303"/>
    </row>
    <row r="304" spans="2:11" x14ac:dyDescent="0.3">
      <c r="B304" s="3">
        <f t="shared" si="21"/>
        <v>146</v>
      </c>
      <c r="C304"/>
      <c r="H304"/>
      <c r="K304"/>
    </row>
    <row r="305" spans="2:11" x14ac:dyDescent="0.3">
      <c r="B305" s="3">
        <f t="shared" si="21"/>
        <v>147</v>
      </c>
      <c r="C305"/>
      <c r="H305"/>
      <c r="K305"/>
    </row>
    <row r="306" spans="2:11" x14ac:dyDescent="0.3">
      <c r="B306" s="3">
        <f t="shared" si="21"/>
        <v>148</v>
      </c>
      <c r="C306"/>
      <c r="H306"/>
      <c r="K306"/>
    </row>
    <row r="307" spans="2:11" x14ac:dyDescent="0.3">
      <c r="B307" s="3">
        <f t="shared" si="21"/>
        <v>149</v>
      </c>
      <c r="C307"/>
      <c r="H307"/>
      <c r="K307"/>
    </row>
    <row r="308" spans="2:11" x14ac:dyDescent="0.3">
      <c r="B308" s="3">
        <f t="shared" si="21"/>
        <v>150</v>
      </c>
      <c r="C308"/>
      <c r="H308"/>
      <c r="K308"/>
    </row>
    <row r="309" spans="2:11" x14ac:dyDescent="0.3">
      <c r="B309" s="3">
        <f t="shared" si="21"/>
        <v>151</v>
      </c>
      <c r="C309"/>
      <c r="H309"/>
      <c r="K309"/>
    </row>
    <row r="310" spans="2:11" x14ac:dyDescent="0.3">
      <c r="B310" s="3">
        <f t="shared" si="21"/>
        <v>152</v>
      </c>
      <c r="C310"/>
      <c r="H310"/>
      <c r="K310"/>
    </row>
    <row r="311" spans="2:11" x14ac:dyDescent="0.3">
      <c r="B311" s="3">
        <f t="shared" si="21"/>
        <v>153</v>
      </c>
      <c r="C311"/>
      <c r="H311"/>
      <c r="K311"/>
    </row>
    <row r="312" spans="2:11" x14ac:dyDescent="0.3">
      <c r="B312" s="3">
        <f t="shared" si="21"/>
        <v>154</v>
      </c>
      <c r="C312"/>
      <c r="H312"/>
      <c r="K312"/>
    </row>
    <row r="313" spans="2:11" x14ac:dyDescent="0.3">
      <c r="B313" s="3">
        <f t="shared" si="21"/>
        <v>155</v>
      </c>
      <c r="C313"/>
      <c r="H313"/>
      <c r="K313"/>
    </row>
    <row r="314" spans="2:11" x14ac:dyDescent="0.3">
      <c r="B314" s="3">
        <f t="shared" si="21"/>
        <v>156</v>
      </c>
      <c r="C314"/>
      <c r="H314"/>
      <c r="K314"/>
    </row>
    <row r="315" spans="2:11" x14ac:dyDescent="0.3">
      <c r="B315" s="3">
        <f t="shared" si="21"/>
        <v>157</v>
      </c>
      <c r="C315"/>
      <c r="H315"/>
      <c r="K315"/>
    </row>
    <row r="316" spans="2:11" x14ac:dyDescent="0.3">
      <c r="B316" s="3">
        <f t="shared" si="21"/>
        <v>158</v>
      </c>
      <c r="C316"/>
      <c r="H316"/>
      <c r="K316"/>
    </row>
    <row r="317" spans="2:11" x14ac:dyDescent="0.3">
      <c r="B317" s="3">
        <f t="shared" si="21"/>
        <v>159</v>
      </c>
      <c r="C317"/>
      <c r="H317"/>
      <c r="K317"/>
    </row>
    <row r="318" spans="2:11" x14ac:dyDescent="0.3">
      <c r="B318" s="3">
        <f t="shared" si="21"/>
        <v>160</v>
      </c>
      <c r="C318"/>
      <c r="H318"/>
      <c r="K318"/>
    </row>
    <row r="319" spans="2:11" x14ac:dyDescent="0.3">
      <c r="B319" s="3">
        <f t="shared" si="21"/>
        <v>161</v>
      </c>
      <c r="C319"/>
      <c r="H319"/>
      <c r="K319"/>
    </row>
    <row r="320" spans="2:11" x14ac:dyDescent="0.3">
      <c r="B320" s="3">
        <f t="shared" si="21"/>
        <v>162</v>
      </c>
      <c r="C320"/>
      <c r="H320"/>
      <c r="K320"/>
    </row>
    <row r="321" spans="2:11" x14ac:dyDescent="0.3">
      <c r="B321" s="3">
        <f t="shared" si="21"/>
        <v>163</v>
      </c>
      <c r="C321"/>
      <c r="H321"/>
      <c r="K321"/>
    </row>
    <row r="322" spans="2:11" x14ac:dyDescent="0.3">
      <c r="B322" s="3">
        <f t="shared" si="21"/>
        <v>164</v>
      </c>
      <c r="C322"/>
      <c r="H322"/>
      <c r="K322"/>
    </row>
    <row r="323" spans="2:11" x14ac:dyDescent="0.3">
      <c r="B323" s="3">
        <f t="shared" si="21"/>
        <v>165</v>
      </c>
      <c r="C323"/>
      <c r="H323"/>
      <c r="K323"/>
    </row>
    <row r="324" spans="2:11" x14ac:dyDescent="0.3">
      <c r="B324" s="3">
        <f t="shared" si="21"/>
        <v>166</v>
      </c>
      <c r="C324"/>
      <c r="H324"/>
      <c r="K324"/>
    </row>
    <row r="325" spans="2:11" x14ac:dyDescent="0.3">
      <c r="B325" s="3">
        <f t="shared" si="21"/>
        <v>167</v>
      </c>
      <c r="C325"/>
      <c r="H325"/>
      <c r="K325"/>
    </row>
    <row r="326" spans="2:11" x14ac:dyDescent="0.3">
      <c r="B326" s="3">
        <f t="shared" si="21"/>
        <v>168</v>
      </c>
      <c r="C326"/>
      <c r="H326"/>
      <c r="K326"/>
    </row>
    <row r="327" spans="2:11" x14ac:dyDescent="0.3">
      <c r="B327" s="3">
        <f t="shared" si="21"/>
        <v>169</v>
      </c>
      <c r="C327"/>
      <c r="H327"/>
      <c r="K327"/>
    </row>
    <row r="328" spans="2:11" x14ac:dyDescent="0.3">
      <c r="B328" s="3">
        <f t="shared" si="21"/>
        <v>170</v>
      </c>
      <c r="C328"/>
      <c r="H328"/>
      <c r="K328"/>
    </row>
    <row r="329" spans="2:11" x14ac:dyDescent="0.3">
      <c r="B329" s="3">
        <f t="shared" si="21"/>
        <v>171</v>
      </c>
      <c r="C329"/>
      <c r="H329"/>
      <c r="K329"/>
    </row>
    <row r="330" spans="2:11" x14ac:dyDescent="0.3">
      <c r="B330" s="3">
        <f t="shared" si="21"/>
        <v>172</v>
      </c>
      <c r="C330"/>
      <c r="H330"/>
      <c r="K330"/>
    </row>
    <row r="331" spans="2:11" x14ac:dyDescent="0.3">
      <c r="B331" s="3">
        <f t="shared" si="21"/>
        <v>173</v>
      </c>
      <c r="C331"/>
      <c r="H331"/>
      <c r="K331"/>
    </row>
    <row r="332" spans="2:11" x14ac:dyDescent="0.3">
      <c r="B332" s="3">
        <f t="shared" si="21"/>
        <v>174</v>
      </c>
      <c r="C332"/>
      <c r="H332"/>
      <c r="K332"/>
    </row>
    <row r="333" spans="2:11" x14ac:dyDescent="0.3">
      <c r="B333" s="3">
        <f t="shared" si="21"/>
        <v>175</v>
      </c>
      <c r="C333"/>
      <c r="H333"/>
      <c r="K333"/>
    </row>
    <row r="334" spans="2:11" x14ac:dyDescent="0.3">
      <c r="B334" s="3">
        <f t="shared" si="21"/>
        <v>176</v>
      </c>
      <c r="C334"/>
      <c r="H334"/>
      <c r="K334"/>
    </row>
    <row r="335" spans="2:11" x14ac:dyDescent="0.3">
      <c r="B335" s="3">
        <f t="shared" si="21"/>
        <v>177</v>
      </c>
      <c r="C335"/>
      <c r="H335"/>
      <c r="K335"/>
    </row>
    <row r="336" spans="2:11" x14ac:dyDescent="0.3">
      <c r="B336" s="3">
        <f t="shared" si="21"/>
        <v>178</v>
      </c>
      <c r="C336"/>
      <c r="H336"/>
      <c r="K336"/>
    </row>
    <row r="337" spans="2:11" x14ac:dyDescent="0.3">
      <c r="B337" s="3">
        <f t="shared" si="21"/>
        <v>179</v>
      </c>
      <c r="C337"/>
      <c r="H337"/>
      <c r="K337"/>
    </row>
    <row r="338" spans="2:11" x14ac:dyDescent="0.3">
      <c r="B338" s="3">
        <f t="shared" si="21"/>
        <v>180</v>
      </c>
      <c r="C338"/>
      <c r="H338"/>
      <c r="K338"/>
    </row>
    <row r="339" spans="2:11" x14ac:dyDescent="0.3">
      <c r="B339" s="3">
        <f t="shared" si="21"/>
        <v>181</v>
      </c>
      <c r="C339"/>
      <c r="H339"/>
      <c r="K339"/>
    </row>
    <row r="340" spans="2:11" x14ac:dyDescent="0.3">
      <c r="B340" s="3">
        <f t="shared" si="21"/>
        <v>182</v>
      </c>
      <c r="C340"/>
      <c r="H340"/>
      <c r="K340"/>
    </row>
    <row r="341" spans="2:11" x14ac:dyDescent="0.3">
      <c r="B341" s="3">
        <f t="shared" si="21"/>
        <v>183</v>
      </c>
      <c r="C341"/>
      <c r="H341"/>
      <c r="K341"/>
    </row>
    <row r="342" spans="2:11" x14ac:dyDescent="0.3">
      <c r="B342" s="3">
        <f t="shared" si="21"/>
        <v>184</v>
      </c>
      <c r="C342"/>
      <c r="H342"/>
      <c r="K342"/>
    </row>
    <row r="343" spans="2:11" x14ac:dyDescent="0.3">
      <c r="B343" s="3">
        <f t="shared" si="21"/>
        <v>185</v>
      </c>
      <c r="C343"/>
      <c r="H343"/>
      <c r="K343"/>
    </row>
    <row r="344" spans="2:11" x14ac:dyDescent="0.3">
      <c r="B344" s="3">
        <f t="shared" si="21"/>
        <v>186</v>
      </c>
      <c r="C344"/>
      <c r="H344"/>
      <c r="K344"/>
    </row>
    <row r="345" spans="2:11" x14ac:dyDescent="0.3">
      <c r="B345" s="3">
        <f t="shared" si="21"/>
        <v>187</v>
      </c>
      <c r="C345"/>
      <c r="H345"/>
      <c r="K345"/>
    </row>
    <row r="346" spans="2:11" x14ac:dyDescent="0.3">
      <c r="B346" s="3">
        <f t="shared" si="21"/>
        <v>188</v>
      </c>
      <c r="C346"/>
      <c r="H346"/>
      <c r="K346"/>
    </row>
    <row r="347" spans="2:11" x14ac:dyDescent="0.3">
      <c r="B347" s="3">
        <f t="shared" si="21"/>
        <v>189</v>
      </c>
      <c r="C347"/>
      <c r="H347"/>
      <c r="K347"/>
    </row>
    <row r="348" spans="2:11" x14ac:dyDescent="0.3">
      <c r="B348" s="3">
        <f t="shared" si="21"/>
        <v>190</v>
      </c>
      <c r="C348"/>
      <c r="H348"/>
      <c r="K348"/>
    </row>
    <row r="349" spans="2:11" x14ac:dyDescent="0.3">
      <c r="B349" s="3">
        <f t="shared" si="21"/>
        <v>191</v>
      </c>
      <c r="C349"/>
      <c r="H349"/>
      <c r="K349"/>
    </row>
    <row r="350" spans="2:11" x14ac:dyDescent="0.3">
      <c r="B350" s="3">
        <f t="shared" si="21"/>
        <v>192</v>
      </c>
      <c r="C350"/>
      <c r="H350"/>
      <c r="K350"/>
    </row>
    <row r="351" spans="2:11" x14ac:dyDescent="0.3">
      <c r="B351" s="3">
        <f t="shared" si="21"/>
        <v>193</v>
      </c>
      <c r="C351"/>
      <c r="H351"/>
      <c r="K351"/>
    </row>
    <row r="352" spans="2:11" x14ac:dyDescent="0.3">
      <c r="B352" s="3">
        <f t="shared" si="21"/>
        <v>194</v>
      </c>
      <c r="C352"/>
      <c r="H352"/>
      <c r="K352"/>
    </row>
    <row r="353" spans="2:11" x14ac:dyDescent="0.3">
      <c r="B353" s="3">
        <f t="shared" ref="B353:B416" si="22">+B352+1</f>
        <v>195</v>
      </c>
      <c r="C353"/>
      <c r="H353"/>
      <c r="K353"/>
    </row>
    <row r="354" spans="2:11" x14ac:dyDescent="0.3">
      <c r="B354" s="3">
        <f t="shared" si="22"/>
        <v>196</v>
      </c>
      <c r="C354"/>
      <c r="H354"/>
      <c r="K354"/>
    </row>
    <row r="355" spans="2:11" x14ac:dyDescent="0.3">
      <c r="B355" s="3">
        <f t="shared" si="22"/>
        <v>197</v>
      </c>
      <c r="C355"/>
      <c r="H355"/>
      <c r="K355"/>
    </row>
    <row r="356" spans="2:11" x14ac:dyDescent="0.3">
      <c r="B356" s="3">
        <f t="shared" si="22"/>
        <v>198</v>
      </c>
      <c r="C356"/>
      <c r="H356"/>
      <c r="K356"/>
    </row>
    <row r="357" spans="2:11" x14ac:dyDescent="0.3">
      <c r="B357" s="3">
        <f t="shared" si="22"/>
        <v>199</v>
      </c>
      <c r="C357"/>
      <c r="H357"/>
      <c r="K357"/>
    </row>
    <row r="358" spans="2:11" x14ac:dyDescent="0.3">
      <c r="B358" s="3">
        <f t="shared" si="22"/>
        <v>200</v>
      </c>
      <c r="C358"/>
      <c r="H358"/>
      <c r="K358"/>
    </row>
    <row r="359" spans="2:11" x14ac:dyDescent="0.3">
      <c r="B359" s="3">
        <f t="shared" si="22"/>
        <v>201</v>
      </c>
      <c r="C359"/>
      <c r="H359"/>
      <c r="K359"/>
    </row>
    <row r="360" spans="2:11" x14ac:dyDescent="0.3">
      <c r="B360" s="3">
        <f t="shared" si="22"/>
        <v>202</v>
      </c>
      <c r="C360"/>
      <c r="H360"/>
      <c r="K360"/>
    </row>
    <row r="361" spans="2:11" x14ac:dyDescent="0.3">
      <c r="B361" s="3">
        <f t="shared" si="22"/>
        <v>203</v>
      </c>
      <c r="C361"/>
      <c r="H361"/>
      <c r="K361"/>
    </row>
    <row r="362" spans="2:11" x14ac:dyDescent="0.3">
      <c r="B362" s="3">
        <f t="shared" si="22"/>
        <v>204</v>
      </c>
      <c r="C362"/>
      <c r="H362"/>
      <c r="K362"/>
    </row>
    <row r="363" spans="2:11" x14ac:dyDescent="0.3">
      <c r="B363" s="3">
        <f t="shared" si="22"/>
        <v>205</v>
      </c>
      <c r="C363"/>
      <c r="H363"/>
      <c r="K363"/>
    </row>
    <row r="364" spans="2:11" x14ac:dyDescent="0.3">
      <c r="B364" s="3">
        <f t="shared" si="22"/>
        <v>206</v>
      </c>
      <c r="C364"/>
      <c r="H364"/>
      <c r="K364"/>
    </row>
    <row r="365" spans="2:11" x14ac:dyDescent="0.3">
      <c r="B365" s="3">
        <f t="shared" si="22"/>
        <v>207</v>
      </c>
      <c r="C365"/>
      <c r="H365"/>
      <c r="K365"/>
    </row>
    <row r="366" spans="2:11" x14ac:dyDescent="0.3">
      <c r="B366" s="3">
        <f t="shared" si="22"/>
        <v>208</v>
      </c>
      <c r="C366"/>
      <c r="H366"/>
      <c r="K366"/>
    </row>
    <row r="367" spans="2:11" x14ac:dyDescent="0.3">
      <c r="B367" s="3">
        <f t="shared" si="22"/>
        <v>209</v>
      </c>
      <c r="C367"/>
      <c r="H367"/>
      <c r="K367"/>
    </row>
    <row r="368" spans="2:11" x14ac:dyDescent="0.3">
      <c r="B368" s="3">
        <f t="shared" si="22"/>
        <v>210</v>
      </c>
      <c r="C368"/>
      <c r="H368"/>
      <c r="K368"/>
    </row>
    <row r="369" spans="2:11" x14ac:dyDescent="0.3">
      <c r="B369" s="3">
        <f t="shared" si="22"/>
        <v>211</v>
      </c>
      <c r="C369"/>
      <c r="H369"/>
      <c r="K369"/>
    </row>
    <row r="370" spans="2:11" x14ac:dyDescent="0.3">
      <c r="B370" s="3">
        <f t="shared" si="22"/>
        <v>212</v>
      </c>
      <c r="C370"/>
      <c r="H370"/>
      <c r="K370"/>
    </row>
    <row r="371" spans="2:11" x14ac:dyDescent="0.3">
      <c r="B371" s="3">
        <f t="shared" si="22"/>
        <v>213</v>
      </c>
      <c r="C371"/>
      <c r="H371"/>
      <c r="K371"/>
    </row>
    <row r="372" spans="2:11" x14ac:dyDescent="0.3">
      <c r="B372" s="3">
        <f t="shared" si="22"/>
        <v>214</v>
      </c>
      <c r="C372"/>
      <c r="H372"/>
      <c r="K372"/>
    </row>
    <row r="373" spans="2:11" x14ac:dyDescent="0.3">
      <c r="B373" s="3">
        <f t="shared" si="22"/>
        <v>215</v>
      </c>
      <c r="C373"/>
      <c r="H373"/>
      <c r="K373"/>
    </row>
    <row r="374" spans="2:11" x14ac:dyDescent="0.3">
      <c r="B374" s="3">
        <f t="shared" si="22"/>
        <v>216</v>
      </c>
      <c r="C374"/>
      <c r="H374"/>
      <c r="K374"/>
    </row>
    <row r="375" spans="2:11" x14ac:dyDescent="0.3">
      <c r="B375" s="3">
        <f t="shared" si="22"/>
        <v>217</v>
      </c>
      <c r="C375"/>
      <c r="H375"/>
      <c r="K375"/>
    </row>
    <row r="376" spans="2:11" x14ac:dyDescent="0.3">
      <c r="B376" s="3">
        <f t="shared" si="22"/>
        <v>218</v>
      </c>
      <c r="C376"/>
      <c r="H376"/>
      <c r="K376"/>
    </row>
    <row r="377" spans="2:11" x14ac:dyDescent="0.3">
      <c r="B377" s="3">
        <f t="shared" si="22"/>
        <v>219</v>
      </c>
      <c r="C377"/>
      <c r="H377"/>
      <c r="K377"/>
    </row>
    <row r="378" spans="2:11" x14ac:dyDescent="0.3">
      <c r="B378" s="3">
        <f t="shared" si="22"/>
        <v>220</v>
      </c>
      <c r="C378"/>
      <c r="H378"/>
      <c r="K378"/>
    </row>
    <row r="379" spans="2:11" x14ac:dyDescent="0.3">
      <c r="B379" s="3">
        <f t="shared" si="22"/>
        <v>221</v>
      </c>
      <c r="C379"/>
      <c r="H379"/>
      <c r="K379"/>
    </row>
    <row r="380" spans="2:11" x14ac:dyDescent="0.3">
      <c r="B380" s="3">
        <f t="shared" si="22"/>
        <v>222</v>
      </c>
      <c r="C380"/>
      <c r="H380"/>
      <c r="K380"/>
    </row>
    <row r="381" spans="2:11" x14ac:dyDescent="0.3">
      <c r="B381" s="3">
        <f t="shared" si="22"/>
        <v>223</v>
      </c>
      <c r="C381"/>
      <c r="H381"/>
      <c r="K381"/>
    </row>
    <row r="382" spans="2:11" x14ac:dyDescent="0.3">
      <c r="B382" s="3">
        <f t="shared" si="22"/>
        <v>224</v>
      </c>
      <c r="C382"/>
      <c r="H382"/>
      <c r="K382"/>
    </row>
    <row r="383" spans="2:11" x14ac:dyDescent="0.3">
      <c r="B383" s="3">
        <f t="shared" si="22"/>
        <v>225</v>
      </c>
      <c r="C383"/>
      <c r="H383"/>
      <c r="K383"/>
    </row>
    <row r="384" spans="2:11" x14ac:dyDescent="0.3">
      <c r="B384" s="3">
        <f t="shared" si="22"/>
        <v>226</v>
      </c>
      <c r="C384"/>
      <c r="H384"/>
      <c r="K384"/>
    </row>
    <row r="385" spans="2:11" x14ac:dyDescent="0.3">
      <c r="B385" s="3">
        <f t="shared" si="22"/>
        <v>227</v>
      </c>
      <c r="C385"/>
      <c r="H385"/>
      <c r="K385"/>
    </row>
    <row r="386" spans="2:11" x14ac:dyDescent="0.3">
      <c r="B386" s="3">
        <f t="shared" si="22"/>
        <v>228</v>
      </c>
      <c r="C386"/>
      <c r="H386"/>
      <c r="K386"/>
    </row>
    <row r="387" spans="2:11" x14ac:dyDescent="0.3">
      <c r="B387" s="3">
        <f t="shared" si="22"/>
        <v>229</v>
      </c>
      <c r="C387"/>
      <c r="H387"/>
      <c r="K387"/>
    </row>
    <row r="388" spans="2:11" x14ac:dyDescent="0.3">
      <c r="B388" s="3">
        <f t="shared" si="22"/>
        <v>230</v>
      </c>
      <c r="C388"/>
      <c r="H388"/>
      <c r="K388"/>
    </row>
    <row r="389" spans="2:11" x14ac:dyDescent="0.3">
      <c r="B389" s="3">
        <f t="shared" si="22"/>
        <v>231</v>
      </c>
      <c r="C389"/>
      <c r="H389"/>
      <c r="K389"/>
    </row>
    <row r="390" spans="2:11" x14ac:dyDescent="0.3">
      <c r="B390" s="3">
        <f t="shared" si="22"/>
        <v>232</v>
      </c>
      <c r="C390"/>
      <c r="H390"/>
      <c r="K390"/>
    </row>
    <row r="391" spans="2:11" x14ac:dyDescent="0.3">
      <c r="B391" s="3">
        <f t="shared" si="22"/>
        <v>233</v>
      </c>
      <c r="C391"/>
      <c r="H391"/>
      <c r="K391"/>
    </row>
    <row r="392" spans="2:11" x14ac:dyDescent="0.3">
      <c r="B392" s="3">
        <f t="shared" si="22"/>
        <v>234</v>
      </c>
      <c r="C392"/>
      <c r="H392"/>
      <c r="K392"/>
    </row>
    <row r="393" spans="2:11" x14ac:dyDescent="0.3">
      <c r="B393" s="3">
        <f t="shared" si="22"/>
        <v>235</v>
      </c>
      <c r="C393"/>
      <c r="H393"/>
      <c r="K393"/>
    </row>
    <row r="394" spans="2:11" x14ac:dyDescent="0.3">
      <c r="B394" s="3">
        <f t="shared" si="22"/>
        <v>236</v>
      </c>
      <c r="C394"/>
      <c r="H394"/>
      <c r="K394"/>
    </row>
    <row r="395" spans="2:11" x14ac:dyDescent="0.3">
      <c r="B395" s="3">
        <f t="shared" si="22"/>
        <v>237</v>
      </c>
      <c r="C395"/>
      <c r="H395"/>
      <c r="K395"/>
    </row>
    <row r="396" spans="2:11" x14ac:dyDescent="0.3">
      <c r="B396" s="3">
        <f t="shared" si="22"/>
        <v>238</v>
      </c>
      <c r="C396"/>
      <c r="H396"/>
      <c r="K396"/>
    </row>
    <row r="397" spans="2:11" x14ac:dyDescent="0.3">
      <c r="B397" s="3">
        <f t="shared" si="22"/>
        <v>239</v>
      </c>
      <c r="C397"/>
      <c r="H397"/>
      <c r="K397"/>
    </row>
    <row r="398" spans="2:11" x14ac:dyDescent="0.3">
      <c r="B398" s="3">
        <f t="shared" si="22"/>
        <v>240</v>
      </c>
      <c r="C398"/>
      <c r="H398"/>
      <c r="K398"/>
    </row>
    <row r="399" spans="2:11" x14ac:dyDescent="0.3">
      <c r="B399" s="3">
        <f t="shared" si="22"/>
        <v>241</v>
      </c>
      <c r="C399"/>
      <c r="H399"/>
      <c r="K399"/>
    </row>
    <row r="400" spans="2:11" x14ac:dyDescent="0.3">
      <c r="B400" s="3">
        <f t="shared" si="22"/>
        <v>242</v>
      </c>
      <c r="C400"/>
      <c r="H400"/>
      <c r="K400"/>
    </row>
    <row r="401" spans="2:11" x14ac:dyDescent="0.3">
      <c r="B401" s="3">
        <f t="shared" si="22"/>
        <v>243</v>
      </c>
      <c r="C401"/>
      <c r="H401"/>
      <c r="K401"/>
    </row>
    <row r="402" spans="2:11" x14ac:dyDescent="0.3">
      <c r="B402" s="3">
        <f t="shared" si="22"/>
        <v>244</v>
      </c>
      <c r="C402"/>
      <c r="H402"/>
      <c r="K402"/>
    </row>
    <row r="403" spans="2:11" x14ac:dyDescent="0.3">
      <c r="B403" s="3">
        <f t="shared" si="22"/>
        <v>245</v>
      </c>
      <c r="C403"/>
      <c r="H403"/>
      <c r="K403"/>
    </row>
    <row r="404" spans="2:11" x14ac:dyDescent="0.3">
      <c r="B404" s="3">
        <f t="shared" si="22"/>
        <v>246</v>
      </c>
      <c r="C404"/>
      <c r="H404"/>
      <c r="K404"/>
    </row>
    <row r="405" spans="2:11" x14ac:dyDescent="0.3">
      <c r="B405" s="3">
        <f t="shared" si="22"/>
        <v>247</v>
      </c>
      <c r="C405"/>
      <c r="H405"/>
      <c r="K405"/>
    </row>
    <row r="406" spans="2:11" x14ac:dyDescent="0.3">
      <c r="B406" s="3">
        <f t="shared" si="22"/>
        <v>248</v>
      </c>
      <c r="C406"/>
      <c r="H406"/>
      <c r="K406"/>
    </row>
    <row r="407" spans="2:11" x14ac:dyDescent="0.3">
      <c r="B407" s="3">
        <f t="shared" si="22"/>
        <v>249</v>
      </c>
      <c r="C407"/>
      <c r="H407"/>
      <c r="K407"/>
    </row>
    <row r="408" spans="2:11" x14ac:dyDescent="0.3">
      <c r="B408" s="3">
        <f t="shared" si="22"/>
        <v>250</v>
      </c>
      <c r="C408"/>
      <c r="H408"/>
      <c r="K408"/>
    </row>
    <row r="409" spans="2:11" x14ac:dyDescent="0.3">
      <c r="B409" s="3">
        <f t="shared" si="22"/>
        <v>251</v>
      </c>
      <c r="C409"/>
      <c r="H409"/>
      <c r="K409"/>
    </row>
    <row r="410" spans="2:11" x14ac:dyDescent="0.3">
      <c r="B410" s="3">
        <f t="shared" si="22"/>
        <v>252</v>
      </c>
      <c r="C410"/>
      <c r="H410"/>
      <c r="K410"/>
    </row>
    <row r="411" spans="2:11" x14ac:dyDescent="0.3">
      <c r="B411" s="3">
        <f t="shared" si="22"/>
        <v>253</v>
      </c>
      <c r="C411"/>
      <c r="H411"/>
      <c r="K411"/>
    </row>
    <row r="412" spans="2:11" x14ac:dyDescent="0.3">
      <c r="B412" s="3">
        <f t="shared" si="22"/>
        <v>254</v>
      </c>
      <c r="C412"/>
      <c r="H412"/>
      <c r="K412"/>
    </row>
    <row r="413" spans="2:11" x14ac:dyDescent="0.3">
      <c r="B413" s="3">
        <f t="shared" si="22"/>
        <v>255</v>
      </c>
      <c r="C413"/>
      <c r="H413"/>
      <c r="K413"/>
    </row>
    <row r="414" spans="2:11" x14ac:dyDescent="0.3">
      <c r="B414" s="3">
        <f t="shared" si="22"/>
        <v>256</v>
      </c>
      <c r="C414"/>
      <c r="H414"/>
      <c r="K414"/>
    </row>
    <row r="415" spans="2:11" x14ac:dyDescent="0.3">
      <c r="B415" s="3">
        <f t="shared" si="22"/>
        <v>257</v>
      </c>
      <c r="C415"/>
      <c r="H415"/>
      <c r="K415"/>
    </row>
    <row r="416" spans="2:11" x14ac:dyDescent="0.3">
      <c r="B416" s="3">
        <f t="shared" si="22"/>
        <v>258</v>
      </c>
      <c r="C416"/>
      <c r="H416"/>
      <c r="K416"/>
    </row>
    <row r="417" spans="2:11" x14ac:dyDescent="0.3">
      <c r="B417" s="3">
        <f t="shared" ref="B417:B480" si="23">+B416+1</f>
        <v>259</v>
      </c>
      <c r="C417"/>
      <c r="H417"/>
      <c r="K417"/>
    </row>
    <row r="418" spans="2:11" x14ac:dyDescent="0.3">
      <c r="B418" s="3">
        <f t="shared" si="23"/>
        <v>260</v>
      </c>
      <c r="C418"/>
      <c r="H418"/>
      <c r="K418"/>
    </row>
    <row r="419" spans="2:11" x14ac:dyDescent="0.3">
      <c r="B419" s="3">
        <f t="shared" si="23"/>
        <v>261</v>
      </c>
      <c r="C419"/>
      <c r="H419"/>
      <c r="K419"/>
    </row>
    <row r="420" spans="2:11" x14ac:dyDescent="0.3">
      <c r="B420" s="3">
        <f t="shared" si="23"/>
        <v>262</v>
      </c>
      <c r="C420"/>
      <c r="H420"/>
      <c r="K420"/>
    </row>
    <row r="421" spans="2:11" x14ac:dyDescent="0.3">
      <c r="B421" s="3">
        <f t="shared" si="23"/>
        <v>263</v>
      </c>
      <c r="C421"/>
      <c r="H421"/>
      <c r="K421"/>
    </row>
    <row r="422" spans="2:11" x14ac:dyDescent="0.3">
      <c r="B422" s="3">
        <f t="shared" si="23"/>
        <v>264</v>
      </c>
      <c r="C422"/>
      <c r="H422"/>
      <c r="K422"/>
    </row>
    <row r="423" spans="2:11" x14ac:dyDescent="0.3">
      <c r="B423" s="3">
        <f t="shared" si="23"/>
        <v>265</v>
      </c>
      <c r="C423"/>
      <c r="H423"/>
      <c r="K423"/>
    </row>
    <row r="424" spans="2:11" x14ac:dyDescent="0.3">
      <c r="B424" s="3">
        <f t="shared" si="23"/>
        <v>266</v>
      </c>
      <c r="C424"/>
      <c r="H424"/>
      <c r="K424"/>
    </row>
    <row r="425" spans="2:11" x14ac:dyDescent="0.3">
      <c r="B425" s="3">
        <f t="shared" si="23"/>
        <v>267</v>
      </c>
      <c r="C425"/>
      <c r="H425"/>
      <c r="K425"/>
    </row>
    <row r="426" spans="2:11" x14ac:dyDescent="0.3">
      <c r="B426" s="3">
        <f t="shared" si="23"/>
        <v>268</v>
      </c>
      <c r="C426"/>
      <c r="H426"/>
      <c r="K426"/>
    </row>
    <row r="427" spans="2:11" x14ac:dyDescent="0.3">
      <c r="B427" s="3">
        <f t="shared" si="23"/>
        <v>269</v>
      </c>
      <c r="C427"/>
      <c r="H427"/>
      <c r="K427"/>
    </row>
    <row r="428" spans="2:11" x14ac:dyDescent="0.3">
      <c r="B428" s="3">
        <f t="shared" si="23"/>
        <v>270</v>
      </c>
      <c r="C428"/>
      <c r="H428"/>
      <c r="K428"/>
    </row>
    <row r="429" spans="2:11" x14ac:dyDescent="0.3">
      <c r="B429" s="3">
        <f t="shared" si="23"/>
        <v>271</v>
      </c>
      <c r="C429"/>
      <c r="H429"/>
      <c r="K429"/>
    </row>
    <row r="430" spans="2:11" x14ac:dyDescent="0.3">
      <c r="B430" s="3">
        <f t="shared" si="23"/>
        <v>272</v>
      </c>
      <c r="C430"/>
      <c r="H430"/>
      <c r="K430"/>
    </row>
    <row r="431" spans="2:11" x14ac:dyDescent="0.3">
      <c r="B431" s="3">
        <f t="shared" si="23"/>
        <v>273</v>
      </c>
      <c r="C431"/>
      <c r="H431"/>
      <c r="K431"/>
    </row>
    <row r="432" spans="2:11" x14ac:dyDescent="0.3">
      <c r="B432" s="3">
        <f t="shared" si="23"/>
        <v>274</v>
      </c>
      <c r="C432"/>
      <c r="H432"/>
      <c r="K432"/>
    </row>
    <row r="433" spans="2:11" x14ac:dyDescent="0.3">
      <c r="B433" s="3">
        <f t="shared" si="23"/>
        <v>275</v>
      </c>
      <c r="C433"/>
      <c r="H433"/>
      <c r="K433"/>
    </row>
    <row r="434" spans="2:11" x14ac:dyDescent="0.3">
      <c r="B434" s="3">
        <f t="shared" si="23"/>
        <v>276</v>
      </c>
      <c r="C434"/>
      <c r="H434"/>
      <c r="K434"/>
    </row>
    <row r="435" spans="2:11" x14ac:dyDescent="0.3">
      <c r="B435" s="3">
        <f t="shared" si="23"/>
        <v>277</v>
      </c>
      <c r="C435"/>
      <c r="H435"/>
      <c r="K435"/>
    </row>
    <row r="436" spans="2:11" x14ac:dyDescent="0.3">
      <c r="B436" s="3">
        <f t="shared" si="23"/>
        <v>278</v>
      </c>
      <c r="C436"/>
      <c r="H436"/>
      <c r="K436"/>
    </row>
    <row r="437" spans="2:11" x14ac:dyDescent="0.3">
      <c r="B437" s="3">
        <f t="shared" si="23"/>
        <v>279</v>
      </c>
      <c r="C437"/>
      <c r="H437"/>
      <c r="K437"/>
    </row>
    <row r="438" spans="2:11" x14ac:dyDescent="0.3">
      <c r="B438" s="3">
        <f t="shared" si="23"/>
        <v>280</v>
      </c>
      <c r="C438"/>
      <c r="H438"/>
      <c r="K438"/>
    </row>
    <row r="439" spans="2:11" x14ac:dyDescent="0.3">
      <c r="B439" s="3">
        <f t="shared" si="23"/>
        <v>281</v>
      </c>
      <c r="C439"/>
      <c r="H439"/>
      <c r="K439"/>
    </row>
    <row r="440" spans="2:11" x14ac:dyDescent="0.3">
      <c r="B440" s="3">
        <f t="shared" si="23"/>
        <v>282</v>
      </c>
      <c r="C440"/>
      <c r="H440"/>
      <c r="K440"/>
    </row>
    <row r="441" spans="2:11" x14ac:dyDescent="0.3">
      <c r="B441" s="3">
        <f t="shared" si="23"/>
        <v>283</v>
      </c>
      <c r="C441"/>
      <c r="H441"/>
      <c r="K441"/>
    </row>
    <row r="442" spans="2:11" x14ac:dyDescent="0.3">
      <c r="B442" s="3">
        <f t="shared" si="23"/>
        <v>284</v>
      </c>
      <c r="C442"/>
      <c r="H442"/>
      <c r="K442"/>
    </row>
    <row r="443" spans="2:11" x14ac:dyDescent="0.3">
      <c r="B443" s="3">
        <f t="shared" si="23"/>
        <v>285</v>
      </c>
      <c r="C443"/>
      <c r="H443"/>
      <c r="K443"/>
    </row>
    <row r="444" spans="2:11" x14ac:dyDescent="0.3">
      <c r="B444" s="3">
        <f t="shared" si="23"/>
        <v>286</v>
      </c>
      <c r="C444"/>
      <c r="H444"/>
      <c r="K444"/>
    </row>
    <row r="445" spans="2:11" x14ac:dyDescent="0.3">
      <c r="B445" s="3">
        <f t="shared" si="23"/>
        <v>287</v>
      </c>
      <c r="C445"/>
      <c r="H445"/>
      <c r="K445"/>
    </row>
    <row r="446" spans="2:11" x14ac:dyDescent="0.3">
      <c r="B446" s="3">
        <f t="shared" si="23"/>
        <v>288</v>
      </c>
      <c r="C446"/>
      <c r="H446"/>
      <c r="K446"/>
    </row>
    <row r="447" spans="2:11" x14ac:dyDescent="0.3">
      <c r="B447" s="3">
        <f t="shared" si="23"/>
        <v>289</v>
      </c>
      <c r="C447"/>
      <c r="H447"/>
      <c r="K447"/>
    </row>
    <row r="448" spans="2:11" x14ac:dyDescent="0.3">
      <c r="B448" s="3">
        <f t="shared" si="23"/>
        <v>290</v>
      </c>
      <c r="C448"/>
      <c r="H448"/>
      <c r="K448"/>
    </row>
    <row r="449" spans="2:11" x14ac:dyDescent="0.3">
      <c r="B449" s="3">
        <f t="shared" si="23"/>
        <v>291</v>
      </c>
      <c r="C449"/>
      <c r="H449"/>
      <c r="K449"/>
    </row>
    <row r="450" spans="2:11" x14ac:dyDescent="0.3">
      <c r="B450" s="3">
        <f t="shared" si="23"/>
        <v>292</v>
      </c>
      <c r="C450"/>
      <c r="H450"/>
      <c r="K450"/>
    </row>
    <row r="451" spans="2:11" x14ac:dyDescent="0.3">
      <c r="B451" s="3">
        <f t="shared" si="23"/>
        <v>293</v>
      </c>
      <c r="C451"/>
      <c r="H451"/>
      <c r="K451"/>
    </row>
    <row r="452" spans="2:11" x14ac:dyDescent="0.3">
      <c r="B452" s="3">
        <f t="shared" si="23"/>
        <v>294</v>
      </c>
      <c r="C452"/>
      <c r="H452"/>
      <c r="K452"/>
    </row>
    <row r="453" spans="2:11" x14ac:dyDescent="0.3">
      <c r="B453" s="3">
        <f t="shared" si="23"/>
        <v>295</v>
      </c>
      <c r="C453"/>
      <c r="H453"/>
      <c r="K453"/>
    </row>
    <row r="454" spans="2:11" x14ac:dyDescent="0.3">
      <c r="B454" s="3">
        <f t="shared" si="23"/>
        <v>296</v>
      </c>
      <c r="C454"/>
      <c r="H454"/>
      <c r="K454"/>
    </row>
    <row r="455" spans="2:11" x14ac:dyDescent="0.3">
      <c r="B455" s="3">
        <f t="shared" si="23"/>
        <v>297</v>
      </c>
      <c r="C455"/>
      <c r="H455"/>
      <c r="K455"/>
    </row>
    <row r="456" spans="2:11" x14ac:dyDescent="0.3">
      <c r="B456" s="3">
        <f t="shared" si="23"/>
        <v>298</v>
      </c>
      <c r="C456"/>
      <c r="H456"/>
      <c r="K456"/>
    </row>
    <row r="457" spans="2:11" x14ac:dyDescent="0.3">
      <c r="B457" s="3">
        <f t="shared" si="23"/>
        <v>299</v>
      </c>
      <c r="C457"/>
      <c r="H457"/>
      <c r="K457"/>
    </row>
    <row r="458" spans="2:11" x14ac:dyDescent="0.3">
      <c r="B458" s="3">
        <f t="shared" si="23"/>
        <v>300</v>
      </c>
      <c r="C458"/>
      <c r="H458"/>
      <c r="K458"/>
    </row>
    <row r="459" spans="2:11" x14ac:dyDescent="0.3">
      <c r="B459" s="3">
        <f t="shared" si="23"/>
        <v>301</v>
      </c>
      <c r="C459"/>
      <c r="H459"/>
      <c r="K459"/>
    </row>
    <row r="460" spans="2:11" x14ac:dyDescent="0.3">
      <c r="B460" s="3">
        <f t="shared" si="23"/>
        <v>302</v>
      </c>
      <c r="C460"/>
      <c r="H460"/>
      <c r="K460"/>
    </row>
    <row r="461" spans="2:11" x14ac:dyDescent="0.3">
      <c r="B461" s="3">
        <f t="shared" si="23"/>
        <v>303</v>
      </c>
      <c r="C461"/>
      <c r="H461"/>
      <c r="K461"/>
    </row>
    <row r="462" spans="2:11" x14ac:dyDescent="0.3">
      <c r="B462" s="3">
        <f t="shared" si="23"/>
        <v>304</v>
      </c>
      <c r="C462"/>
      <c r="H462"/>
      <c r="K462"/>
    </row>
    <row r="463" spans="2:11" x14ac:dyDescent="0.3">
      <c r="B463" s="3">
        <f t="shared" si="23"/>
        <v>305</v>
      </c>
      <c r="C463"/>
      <c r="H463"/>
      <c r="K463"/>
    </row>
    <row r="464" spans="2:11" x14ac:dyDescent="0.3">
      <c r="B464" s="3">
        <f t="shared" si="23"/>
        <v>306</v>
      </c>
      <c r="C464"/>
      <c r="H464"/>
      <c r="K464"/>
    </row>
    <row r="465" spans="2:11" x14ac:dyDescent="0.3">
      <c r="B465" s="3">
        <f t="shared" si="23"/>
        <v>307</v>
      </c>
      <c r="C465"/>
      <c r="H465"/>
      <c r="K465"/>
    </row>
    <row r="466" spans="2:11" x14ac:dyDescent="0.3">
      <c r="B466" s="3">
        <f t="shared" si="23"/>
        <v>308</v>
      </c>
      <c r="C466"/>
      <c r="H466"/>
      <c r="K466"/>
    </row>
    <row r="467" spans="2:11" x14ac:dyDescent="0.3">
      <c r="B467" s="3">
        <f t="shared" si="23"/>
        <v>309</v>
      </c>
      <c r="C467"/>
      <c r="H467"/>
      <c r="K467"/>
    </row>
    <row r="468" spans="2:11" x14ac:dyDescent="0.3">
      <c r="B468" s="3">
        <f t="shared" si="23"/>
        <v>310</v>
      </c>
      <c r="C468"/>
      <c r="H468"/>
      <c r="K468"/>
    </row>
    <row r="469" spans="2:11" x14ac:dyDescent="0.3">
      <c r="B469" s="3">
        <f t="shared" si="23"/>
        <v>311</v>
      </c>
      <c r="C469"/>
      <c r="H469"/>
      <c r="K469"/>
    </row>
    <row r="470" spans="2:11" x14ac:dyDescent="0.3">
      <c r="B470" s="3">
        <f t="shared" si="23"/>
        <v>312</v>
      </c>
      <c r="C470"/>
      <c r="H470"/>
      <c r="K470"/>
    </row>
    <row r="471" spans="2:11" x14ac:dyDescent="0.3">
      <c r="B471" s="3">
        <f t="shared" si="23"/>
        <v>313</v>
      </c>
      <c r="C471"/>
      <c r="H471"/>
      <c r="K471"/>
    </row>
    <row r="472" spans="2:11" x14ac:dyDescent="0.3">
      <c r="B472" s="3">
        <f t="shared" si="23"/>
        <v>314</v>
      </c>
      <c r="C472"/>
      <c r="H472"/>
      <c r="K472"/>
    </row>
    <row r="473" spans="2:11" x14ac:dyDescent="0.3">
      <c r="B473" s="3">
        <f t="shared" si="23"/>
        <v>315</v>
      </c>
      <c r="C473"/>
      <c r="H473"/>
      <c r="K473"/>
    </row>
    <row r="474" spans="2:11" x14ac:dyDescent="0.3">
      <c r="B474" s="3">
        <f t="shared" si="23"/>
        <v>316</v>
      </c>
      <c r="C474"/>
      <c r="H474"/>
      <c r="K474"/>
    </row>
    <row r="475" spans="2:11" x14ac:dyDescent="0.3">
      <c r="B475" s="3">
        <f t="shared" si="23"/>
        <v>317</v>
      </c>
      <c r="C475"/>
      <c r="H475"/>
      <c r="K475"/>
    </row>
    <row r="476" spans="2:11" x14ac:dyDescent="0.3">
      <c r="B476" s="3">
        <f t="shared" si="23"/>
        <v>318</v>
      </c>
      <c r="C476"/>
      <c r="H476"/>
      <c r="K476"/>
    </row>
    <row r="477" spans="2:11" x14ac:dyDescent="0.3">
      <c r="B477" s="3">
        <f t="shared" si="23"/>
        <v>319</v>
      </c>
      <c r="C477"/>
      <c r="H477"/>
      <c r="K477"/>
    </row>
    <row r="478" spans="2:11" x14ac:dyDescent="0.3">
      <c r="B478" s="3">
        <f t="shared" si="23"/>
        <v>320</v>
      </c>
      <c r="C478"/>
      <c r="H478"/>
      <c r="K478"/>
    </row>
    <row r="479" spans="2:11" x14ac:dyDescent="0.3">
      <c r="B479" s="3">
        <f t="shared" si="23"/>
        <v>321</v>
      </c>
      <c r="C479"/>
      <c r="H479"/>
      <c r="K479"/>
    </row>
    <row r="480" spans="2:11" x14ac:dyDescent="0.3">
      <c r="B480" s="3">
        <f t="shared" si="23"/>
        <v>322</v>
      </c>
      <c r="C480"/>
      <c r="H480"/>
      <c r="K480"/>
    </row>
    <row r="481" spans="2:11" x14ac:dyDescent="0.3">
      <c r="B481" s="3">
        <f t="shared" ref="B481:B508" si="24">+B480+1</f>
        <v>323</v>
      </c>
      <c r="C481"/>
      <c r="H481"/>
      <c r="K481"/>
    </row>
    <row r="482" spans="2:11" x14ac:dyDescent="0.3">
      <c r="B482" s="3">
        <f t="shared" si="24"/>
        <v>324</v>
      </c>
      <c r="C482"/>
      <c r="H482"/>
      <c r="K482"/>
    </row>
    <row r="483" spans="2:11" x14ac:dyDescent="0.3">
      <c r="B483" s="3">
        <f t="shared" si="24"/>
        <v>325</v>
      </c>
      <c r="C483"/>
      <c r="H483"/>
      <c r="K483"/>
    </row>
    <row r="484" spans="2:11" x14ac:dyDescent="0.3">
      <c r="B484" s="3">
        <f t="shared" si="24"/>
        <v>326</v>
      </c>
      <c r="C484"/>
      <c r="H484"/>
      <c r="K484"/>
    </row>
    <row r="485" spans="2:11" x14ac:dyDescent="0.3">
      <c r="B485" s="3">
        <f t="shared" si="24"/>
        <v>327</v>
      </c>
      <c r="C485"/>
      <c r="H485"/>
      <c r="K485"/>
    </row>
    <row r="486" spans="2:11" x14ac:dyDescent="0.3">
      <c r="B486" s="3">
        <f t="shared" si="24"/>
        <v>328</v>
      </c>
      <c r="C486"/>
      <c r="H486"/>
      <c r="K486"/>
    </row>
    <row r="487" spans="2:11" x14ac:dyDescent="0.3">
      <c r="B487" s="3">
        <f t="shared" si="24"/>
        <v>329</v>
      </c>
      <c r="C487"/>
      <c r="H487"/>
      <c r="K487"/>
    </row>
    <row r="488" spans="2:11" x14ac:dyDescent="0.3">
      <c r="B488" s="3">
        <f t="shared" si="24"/>
        <v>330</v>
      </c>
      <c r="C488"/>
      <c r="H488"/>
      <c r="K488"/>
    </row>
    <row r="489" spans="2:11" x14ac:dyDescent="0.3">
      <c r="B489" s="3">
        <f t="shared" si="24"/>
        <v>331</v>
      </c>
      <c r="C489"/>
      <c r="H489"/>
      <c r="K489"/>
    </row>
    <row r="490" spans="2:11" x14ac:dyDescent="0.3">
      <c r="B490" s="3">
        <f t="shared" si="24"/>
        <v>332</v>
      </c>
      <c r="C490"/>
      <c r="H490"/>
      <c r="K490"/>
    </row>
    <row r="491" spans="2:11" x14ac:dyDescent="0.3">
      <c r="B491" s="3">
        <f t="shared" si="24"/>
        <v>333</v>
      </c>
      <c r="C491"/>
      <c r="H491"/>
      <c r="K491"/>
    </row>
    <row r="492" spans="2:11" x14ac:dyDescent="0.3">
      <c r="B492" s="3">
        <f t="shared" si="24"/>
        <v>334</v>
      </c>
      <c r="C492"/>
      <c r="H492"/>
      <c r="K492"/>
    </row>
    <row r="493" spans="2:11" x14ac:dyDescent="0.3">
      <c r="B493" s="3">
        <f t="shared" si="24"/>
        <v>335</v>
      </c>
      <c r="C493"/>
      <c r="H493"/>
      <c r="K493"/>
    </row>
    <row r="494" spans="2:11" x14ac:dyDescent="0.3">
      <c r="B494" s="3">
        <f t="shared" si="24"/>
        <v>336</v>
      </c>
      <c r="C494"/>
      <c r="H494"/>
      <c r="K494"/>
    </row>
    <row r="495" spans="2:11" x14ac:dyDescent="0.3">
      <c r="B495" s="3">
        <f t="shared" si="24"/>
        <v>337</v>
      </c>
      <c r="C495"/>
      <c r="H495"/>
      <c r="K495"/>
    </row>
    <row r="496" spans="2:11" x14ac:dyDescent="0.3">
      <c r="B496" s="3">
        <f t="shared" si="24"/>
        <v>338</v>
      </c>
      <c r="C496"/>
      <c r="H496"/>
      <c r="K496"/>
    </row>
    <row r="497" spans="2:11" x14ac:dyDescent="0.3">
      <c r="B497" s="3">
        <f t="shared" si="24"/>
        <v>339</v>
      </c>
      <c r="C497"/>
      <c r="H497"/>
      <c r="K497"/>
    </row>
    <row r="498" spans="2:11" x14ac:dyDescent="0.3">
      <c r="B498" s="3">
        <f t="shared" si="24"/>
        <v>340</v>
      </c>
      <c r="C498"/>
      <c r="H498"/>
      <c r="K498"/>
    </row>
    <row r="499" spans="2:11" x14ac:dyDescent="0.3">
      <c r="B499" s="3">
        <f t="shared" si="24"/>
        <v>341</v>
      </c>
      <c r="C499"/>
      <c r="H499"/>
      <c r="K499"/>
    </row>
    <row r="500" spans="2:11" x14ac:dyDescent="0.3">
      <c r="B500" s="3">
        <f t="shared" si="24"/>
        <v>342</v>
      </c>
      <c r="C500"/>
      <c r="H500"/>
      <c r="K500"/>
    </row>
    <row r="501" spans="2:11" x14ac:dyDescent="0.3">
      <c r="B501" s="3">
        <f t="shared" si="24"/>
        <v>343</v>
      </c>
      <c r="C501"/>
      <c r="H501"/>
      <c r="K501"/>
    </row>
    <row r="502" spans="2:11" x14ac:dyDescent="0.3">
      <c r="B502" s="3">
        <f t="shared" si="24"/>
        <v>344</v>
      </c>
      <c r="C502"/>
      <c r="H502"/>
      <c r="K502"/>
    </row>
    <row r="503" spans="2:11" x14ac:dyDescent="0.3">
      <c r="B503" s="3">
        <f t="shared" si="24"/>
        <v>345</v>
      </c>
      <c r="C503"/>
      <c r="H503"/>
      <c r="K503"/>
    </row>
    <row r="504" spans="2:11" x14ac:dyDescent="0.3">
      <c r="B504" s="3">
        <f t="shared" si="24"/>
        <v>346</v>
      </c>
      <c r="C504"/>
      <c r="H504"/>
      <c r="K504"/>
    </row>
    <row r="505" spans="2:11" x14ac:dyDescent="0.3">
      <c r="B505" s="3">
        <f t="shared" si="24"/>
        <v>347</v>
      </c>
      <c r="C505"/>
      <c r="H505"/>
      <c r="K505"/>
    </row>
    <row r="506" spans="2:11" x14ac:dyDescent="0.3">
      <c r="B506" s="3">
        <f t="shared" si="24"/>
        <v>348</v>
      </c>
      <c r="C506"/>
      <c r="H506"/>
      <c r="K506"/>
    </row>
    <row r="507" spans="2:11" x14ac:dyDescent="0.3">
      <c r="B507" s="3">
        <f t="shared" si="24"/>
        <v>349</v>
      </c>
      <c r="C507"/>
      <c r="H507"/>
      <c r="K507"/>
    </row>
    <row r="508" spans="2:11" x14ac:dyDescent="0.3">
      <c r="B508" s="3">
        <f t="shared" si="24"/>
        <v>350</v>
      </c>
      <c r="C508"/>
      <c r="H508"/>
      <c r="K508"/>
    </row>
    <row r="509" spans="2:11" x14ac:dyDescent="0.3">
      <c r="B509" s="3"/>
      <c r="C509"/>
      <c r="H509"/>
      <c r="K509"/>
    </row>
    <row r="510" spans="2:11" x14ac:dyDescent="0.3">
      <c r="B510" s="3"/>
      <c r="C510"/>
      <c r="H510"/>
      <c r="K510"/>
    </row>
    <row r="511" spans="2:11" x14ac:dyDescent="0.3">
      <c r="B511" s="3"/>
      <c r="C511"/>
      <c r="H511"/>
      <c r="K511"/>
    </row>
    <row r="512" spans="2:11" x14ac:dyDescent="0.3">
      <c r="B512" s="3"/>
      <c r="C512"/>
      <c r="H512"/>
      <c r="K512"/>
    </row>
    <row r="513" spans="2:11" x14ac:dyDescent="0.3">
      <c r="B513" s="3"/>
      <c r="C513"/>
      <c r="H513"/>
      <c r="K513"/>
    </row>
    <row r="514" spans="2:11" x14ac:dyDescent="0.3">
      <c r="B514" s="3"/>
      <c r="C514"/>
      <c r="H514"/>
      <c r="K514"/>
    </row>
    <row r="515" spans="2:11" x14ac:dyDescent="0.3">
      <c r="B515" s="3"/>
      <c r="C515"/>
      <c r="H515"/>
      <c r="K515"/>
    </row>
    <row r="516" spans="2:11" x14ac:dyDescent="0.3">
      <c r="B516" s="3"/>
      <c r="C516"/>
      <c r="H516"/>
      <c r="K516"/>
    </row>
    <row r="517" spans="2:11" x14ac:dyDescent="0.3">
      <c r="B517" s="3"/>
      <c r="C517"/>
      <c r="H517"/>
      <c r="K517"/>
    </row>
    <row r="518" spans="2:11" x14ac:dyDescent="0.3">
      <c r="B518" s="3"/>
      <c r="C518"/>
      <c r="H518"/>
      <c r="K518"/>
    </row>
    <row r="519" spans="2:11" x14ac:dyDescent="0.3">
      <c r="B519" s="3"/>
      <c r="C519"/>
      <c r="H519"/>
      <c r="K519"/>
    </row>
    <row r="520" spans="2:11" x14ac:dyDescent="0.3">
      <c r="B520" s="3"/>
      <c r="C520"/>
      <c r="H520"/>
      <c r="K520"/>
    </row>
    <row r="521" spans="2:11" x14ac:dyDescent="0.3">
      <c r="B521" s="3"/>
      <c r="C521"/>
      <c r="H521"/>
      <c r="K521"/>
    </row>
    <row r="522" spans="2:11" x14ac:dyDescent="0.3">
      <c r="B522" s="3"/>
      <c r="C522"/>
      <c r="H522"/>
      <c r="K522"/>
    </row>
    <row r="523" spans="2:11" x14ac:dyDescent="0.3">
      <c r="B523" s="3"/>
      <c r="C523"/>
      <c r="H523"/>
      <c r="K523"/>
    </row>
    <row r="524" spans="2:11" x14ac:dyDescent="0.3">
      <c r="B524" s="3"/>
      <c r="C524"/>
      <c r="H524"/>
      <c r="K524"/>
    </row>
    <row r="525" spans="2:11" x14ac:dyDescent="0.3">
      <c r="B525" s="3"/>
      <c r="C525"/>
      <c r="H525"/>
      <c r="K525"/>
    </row>
    <row r="526" spans="2:11" x14ac:dyDescent="0.3">
      <c r="B526" s="3"/>
      <c r="C526"/>
      <c r="H526"/>
      <c r="K526"/>
    </row>
    <row r="527" spans="2:11" x14ac:dyDescent="0.3">
      <c r="B527" s="3"/>
      <c r="C527"/>
      <c r="H527"/>
      <c r="K527"/>
    </row>
    <row r="528" spans="2:11" x14ac:dyDescent="0.3">
      <c r="B528" s="3"/>
      <c r="C528"/>
      <c r="H528"/>
      <c r="K528"/>
    </row>
    <row r="529" spans="2:11" x14ac:dyDescent="0.3">
      <c r="B529" s="3"/>
      <c r="C529"/>
      <c r="H529"/>
      <c r="K529"/>
    </row>
    <row r="530" spans="2:11" x14ac:dyDescent="0.3">
      <c r="B530" s="3"/>
      <c r="C530"/>
      <c r="H530"/>
      <c r="K530"/>
    </row>
    <row r="531" spans="2:11" x14ac:dyDescent="0.3">
      <c r="B531" s="3"/>
      <c r="C531"/>
      <c r="H531"/>
      <c r="K531"/>
    </row>
    <row r="532" spans="2:11" x14ac:dyDescent="0.3">
      <c r="B532" s="3"/>
      <c r="C532"/>
      <c r="H532"/>
      <c r="K532"/>
    </row>
    <row r="533" spans="2:11" x14ac:dyDescent="0.3">
      <c r="B533" s="3"/>
      <c r="C533"/>
      <c r="H533"/>
      <c r="K533"/>
    </row>
    <row r="534" spans="2:11" x14ac:dyDescent="0.3">
      <c r="B534" s="3"/>
      <c r="C534"/>
      <c r="H534"/>
      <c r="K534"/>
    </row>
    <row r="535" spans="2:11" x14ac:dyDescent="0.3">
      <c r="B535" s="3"/>
      <c r="C535"/>
      <c r="H535"/>
      <c r="K535"/>
    </row>
    <row r="536" spans="2:11" x14ac:dyDescent="0.3">
      <c r="B536" s="3"/>
      <c r="C536"/>
      <c r="H536"/>
      <c r="K536"/>
    </row>
    <row r="537" spans="2:11" x14ac:dyDescent="0.3">
      <c r="B537" s="3"/>
      <c r="C537"/>
      <c r="H537"/>
      <c r="K537"/>
    </row>
    <row r="538" spans="2:11" x14ac:dyDescent="0.3">
      <c r="B538" s="3"/>
      <c r="C538"/>
      <c r="H538"/>
      <c r="K538"/>
    </row>
    <row r="539" spans="2:11" x14ac:dyDescent="0.3">
      <c r="B539" s="3"/>
      <c r="C539"/>
      <c r="H539"/>
      <c r="K539"/>
    </row>
    <row r="540" spans="2:11" x14ac:dyDescent="0.3">
      <c r="B540" s="3"/>
      <c r="C540"/>
      <c r="H540"/>
      <c r="K540"/>
    </row>
    <row r="541" spans="2:11" x14ac:dyDescent="0.3">
      <c r="B541" s="3"/>
      <c r="C541"/>
      <c r="H541"/>
      <c r="K541"/>
    </row>
    <row r="542" spans="2:11" x14ac:dyDescent="0.3">
      <c r="B542" s="3"/>
      <c r="C542"/>
      <c r="H542"/>
      <c r="K542"/>
    </row>
    <row r="543" spans="2:11" x14ac:dyDescent="0.3">
      <c r="B543" s="3"/>
      <c r="C543"/>
      <c r="H543"/>
      <c r="K543"/>
    </row>
    <row r="544" spans="2:11" x14ac:dyDescent="0.3">
      <c r="B544" s="3"/>
      <c r="C544"/>
      <c r="H544"/>
      <c r="K544"/>
    </row>
    <row r="545" spans="2:11" x14ac:dyDescent="0.3">
      <c r="B545" s="3"/>
      <c r="C545"/>
      <c r="H545"/>
      <c r="K545"/>
    </row>
    <row r="546" spans="2:11" x14ac:dyDescent="0.3">
      <c r="B546" s="3"/>
      <c r="C546"/>
      <c r="H546"/>
      <c r="K546"/>
    </row>
    <row r="547" spans="2:11" x14ac:dyDescent="0.3">
      <c r="B547" s="3"/>
      <c r="C547"/>
      <c r="H547"/>
      <c r="K547"/>
    </row>
    <row r="548" spans="2:11" x14ac:dyDescent="0.3">
      <c r="B548" s="3"/>
      <c r="C548"/>
      <c r="H548"/>
      <c r="K548"/>
    </row>
    <row r="549" spans="2:11" x14ac:dyDescent="0.3">
      <c r="B549" s="3"/>
      <c r="C549"/>
      <c r="H549"/>
      <c r="K549"/>
    </row>
    <row r="550" spans="2:11" x14ac:dyDescent="0.3">
      <c r="B550" s="3"/>
      <c r="C550"/>
      <c r="H550"/>
      <c r="K550"/>
    </row>
    <row r="551" spans="2:11" x14ac:dyDescent="0.3">
      <c r="B551" s="3"/>
      <c r="C551"/>
      <c r="H551"/>
      <c r="K551"/>
    </row>
    <row r="552" spans="2:11" x14ac:dyDescent="0.3">
      <c r="B552" s="3"/>
      <c r="C552"/>
      <c r="H552"/>
      <c r="K552"/>
    </row>
    <row r="553" spans="2:11" x14ac:dyDescent="0.3">
      <c r="B553" s="3"/>
      <c r="C553"/>
      <c r="H553"/>
      <c r="K553"/>
    </row>
    <row r="554" spans="2:11" x14ac:dyDescent="0.3">
      <c r="B554" s="3"/>
      <c r="C554"/>
      <c r="H554"/>
      <c r="K554"/>
    </row>
    <row r="555" spans="2:11" x14ac:dyDescent="0.3">
      <c r="B555" s="3"/>
      <c r="C555"/>
      <c r="H555"/>
      <c r="K555"/>
    </row>
    <row r="556" spans="2:11" x14ac:dyDescent="0.3">
      <c r="B556" s="3"/>
      <c r="C556"/>
      <c r="H556"/>
      <c r="K556"/>
    </row>
    <row r="557" spans="2:11" x14ac:dyDescent="0.3">
      <c r="B557" s="3"/>
      <c r="C557"/>
      <c r="H557"/>
      <c r="K557"/>
    </row>
    <row r="558" spans="2:11" x14ac:dyDescent="0.3">
      <c r="B558" s="3"/>
      <c r="C558"/>
      <c r="H558"/>
      <c r="K558"/>
    </row>
    <row r="559" spans="2:11" x14ac:dyDescent="0.3">
      <c r="B559" s="3"/>
      <c r="C559"/>
      <c r="H559"/>
      <c r="K559"/>
    </row>
    <row r="560" spans="2:11" x14ac:dyDescent="0.3">
      <c r="B560" s="3"/>
      <c r="C560"/>
      <c r="H560"/>
      <c r="K560"/>
    </row>
    <row r="561" spans="2:11" x14ac:dyDescent="0.3">
      <c r="B561" s="3"/>
      <c r="C561"/>
      <c r="H561"/>
      <c r="K561"/>
    </row>
    <row r="562" spans="2:11" x14ac:dyDescent="0.3">
      <c r="B562" s="3"/>
      <c r="C562"/>
      <c r="H562"/>
      <c r="K562"/>
    </row>
    <row r="563" spans="2:11" x14ac:dyDescent="0.3">
      <c r="B563" s="3"/>
      <c r="C563"/>
      <c r="H563"/>
      <c r="K563"/>
    </row>
    <row r="564" spans="2:11" x14ac:dyDescent="0.3">
      <c r="B564" s="3"/>
      <c r="C564"/>
      <c r="H564"/>
      <c r="K564"/>
    </row>
    <row r="565" spans="2:11" x14ac:dyDescent="0.3">
      <c r="B565" s="3"/>
      <c r="C565"/>
      <c r="H565"/>
      <c r="K565"/>
    </row>
    <row r="566" spans="2:11" x14ac:dyDescent="0.3">
      <c r="B566" s="3"/>
      <c r="C566"/>
      <c r="H566"/>
      <c r="K566"/>
    </row>
    <row r="567" spans="2:11" x14ac:dyDescent="0.3">
      <c r="B567" s="3"/>
      <c r="C567"/>
      <c r="H567"/>
      <c r="K567"/>
    </row>
    <row r="568" spans="2:11" x14ac:dyDescent="0.3">
      <c r="B568" s="3"/>
      <c r="C568"/>
      <c r="H568"/>
      <c r="K568"/>
    </row>
    <row r="569" spans="2:11" x14ac:dyDescent="0.3">
      <c r="B569" s="3"/>
      <c r="C569"/>
      <c r="H569"/>
      <c r="K569"/>
    </row>
    <row r="570" spans="2:11" x14ac:dyDescent="0.3">
      <c r="B570" s="3"/>
      <c r="C570"/>
      <c r="H570"/>
      <c r="K570"/>
    </row>
    <row r="571" spans="2:11" x14ac:dyDescent="0.3">
      <c r="B571" s="3"/>
      <c r="C571"/>
      <c r="H571"/>
      <c r="K571"/>
    </row>
    <row r="572" spans="2:11" x14ac:dyDescent="0.3">
      <c r="B572" s="3"/>
      <c r="C572"/>
      <c r="H572"/>
      <c r="K572"/>
    </row>
    <row r="573" spans="2:11" x14ac:dyDescent="0.3">
      <c r="B573" s="3"/>
      <c r="C573"/>
      <c r="H573"/>
      <c r="K573"/>
    </row>
    <row r="574" spans="2:11" x14ac:dyDescent="0.3">
      <c r="B574" s="3"/>
      <c r="C574"/>
      <c r="H574"/>
      <c r="K574"/>
    </row>
    <row r="575" spans="2:11" x14ac:dyDescent="0.3">
      <c r="B575" s="3"/>
      <c r="C575"/>
      <c r="H575"/>
      <c r="K575"/>
    </row>
    <row r="576" spans="2:11" x14ac:dyDescent="0.3">
      <c r="B576" s="3"/>
      <c r="C576"/>
      <c r="H576"/>
      <c r="K576"/>
    </row>
    <row r="577" spans="2:11" x14ac:dyDescent="0.3">
      <c r="B577" s="3"/>
      <c r="C577"/>
      <c r="H577"/>
      <c r="K577"/>
    </row>
    <row r="578" spans="2:11" x14ac:dyDescent="0.3">
      <c r="B578" s="3"/>
      <c r="C578"/>
      <c r="H578"/>
      <c r="K578"/>
    </row>
    <row r="579" spans="2:11" x14ac:dyDescent="0.3">
      <c r="B579" s="3"/>
      <c r="C579"/>
      <c r="H579"/>
      <c r="K579"/>
    </row>
    <row r="580" spans="2:11" x14ac:dyDescent="0.3">
      <c r="B580" s="3"/>
      <c r="C580"/>
      <c r="H580"/>
      <c r="K580"/>
    </row>
    <row r="581" spans="2:11" x14ac:dyDescent="0.3">
      <c r="B581" s="3"/>
      <c r="C581"/>
      <c r="H581"/>
      <c r="K581"/>
    </row>
    <row r="582" spans="2:11" x14ac:dyDescent="0.3">
      <c r="B582" s="3"/>
      <c r="C582"/>
      <c r="H582"/>
      <c r="K582"/>
    </row>
    <row r="583" spans="2:11" x14ac:dyDescent="0.3">
      <c r="B583" s="3"/>
      <c r="C583"/>
      <c r="H583"/>
      <c r="K583"/>
    </row>
    <row r="584" spans="2:11" x14ac:dyDescent="0.3">
      <c r="B584" s="3"/>
      <c r="C584"/>
      <c r="H584"/>
      <c r="K584"/>
    </row>
    <row r="585" spans="2:11" x14ac:dyDescent="0.3">
      <c r="B585" s="3"/>
      <c r="C585"/>
      <c r="H585"/>
      <c r="K585"/>
    </row>
    <row r="586" spans="2:11" x14ac:dyDescent="0.3">
      <c r="B586" s="3"/>
      <c r="C586"/>
      <c r="H586"/>
      <c r="K586"/>
    </row>
    <row r="587" spans="2:11" x14ac:dyDescent="0.3">
      <c r="B587" s="3"/>
      <c r="C587"/>
      <c r="H587"/>
      <c r="K587"/>
    </row>
    <row r="588" spans="2:11" x14ac:dyDescent="0.3">
      <c r="B588" s="3"/>
      <c r="C588"/>
      <c r="H588"/>
      <c r="K588"/>
    </row>
    <row r="589" spans="2:11" x14ac:dyDescent="0.3">
      <c r="B589" s="3"/>
      <c r="C589"/>
      <c r="H589"/>
      <c r="K589"/>
    </row>
    <row r="590" spans="2:11" x14ac:dyDescent="0.3">
      <c r="B590" s="3"/>
      <c r="C590"/>
      <c r="H590"/>
      <c r="K590"/>
    </row>
    <row r="591" spans="2:11" x14ac:dyDescent="0.3">
      <c r="B591" s="3"/>
      <c r="C591"/>
      <c r="H591"/>
      <c r="K591"/>
    </row>
    <row r="592" spans="2:11" x14ac:dyDescent="0.3">
      <c r="B592" s="3"/>
      <c r="C592"/>
      <c r="H592"/>
      <c r="K592"/>
    </row>
    <row r="593" spans="2:11" x14ac:dyDescent="0.3">
      <c r="B593" s="3"/>
      <c r="C593"/>
      <c r="H593"/>
      <c r="K593"/>
    </row>
    <row r="594" spans="2:11" x14ac:dyDescent="0.3">
      <c r="B594" s="3"/>
      <c r="C594"/>
      <c r="H594"/>
      <c r="K594"/>
    </row>
    <row r="595" spans="2:11" x14ac:dyDescent="0.3">
      <c r="B595" s="3"/>
      <c r="C595"/>
      <c r="H595"/>
      <c r="K595"/>
    </row>
    <row r="596" spans="2:11" x14ac:dyDescent="0.3">
      <c r="B596" s="3"/>
      <c r="C596"/>
      <c r="H596"/>
      <c r="K596"/>
    </row>
    <row r="597" spans="2:11" x14ac:dyDescent="0.3">
      <c r="B597" s="3"/>
      <c r="C597"/>
      <c r="H597"/>
      <c r="K597"/>
    </row>
    <row r="598" spans="2:11" x14ac:dyDescent="0.3">
      <c r="B598" s="3"/>
      <c r="C598"/>
      <c r="H598"/>
      <c r="K598"/>
    </row>
    <row r="599" spans="2:11" x14ac:dyDescent="0.3">
      <c r="B599" s="3"/>
      <c r="C599"/>
      <c r="H599"/>
      <c r="K599"/>
    </row>
    <row r="600" spans="2:11" x14ac:dyDescent="0.3">
      <c r="B600" s="3"/>
      <c r="C600"/>
      <c r="H600"/>
      <c r="K600"/>
    </row>
    <row r="601" spans="2:11" x14ac:dyDescent="0.3">
      <c r="B601" s="3"/>
      <c r="C601"/>
      <c r="H601"/>
      <c r="K601"/>
    </row>
    <row r="602" spans="2:11" x14ac:dyDescent="0.3">
      <c r="B602" s="3"/>
      <c r="C602"/>
      <c r="H602"/>
      <c r="K602"/>
    </row>
    <row r="603" spans="2:11" x14ac:dyDescent="0.3">
      <c r="B603" s="3"/>
      <c r="C603"/>
      <c r="H603"/>
      <c r="K603"/>
    </row>
    <row r="604" spans="2:11" x14ac:dyDescent="0.3">
      <c r="B604" s="3"/>
      <c r="C604"/>
      <c r="H604"/>
      <c r="K604"/>
    </row>
    <row r="605" spans="2:11" x14ac:dyDescent="0.3">
      <c r="B605" s="3"/>
      <c r="C605"/>
      <c r="H605"/>
      <c r="K605"/>
    </row>
    <row r="606" spans="2:11" x14ac:dyDescent="0.3">
      <c r="B606" s="3"/>
      <c r="C606"/>
      <c r="H606"/>
      <c r="K606"/>
    </row>
    <row r="607" spans="2:11" x14ac:dyDescent="0.3">
      <c r="B607" s="3"/>
      <c r="C607"/>
      <c r="H607"/>
      <c r="K607"/>
    </row>
    <row r="608" spans="2:11" x14ac:dyDescent="0.3">
      <c r="B608" s="3"/>
      <c r="C608"/>
      <c r="H608"/>
      <c r="K608"/>
    </row>
    <row r="609" spans="2:11" x14ac:dyDescent="0.3">
      <c r="B609" s="3"/>
      <c r="C609"/>
      <c r="H609"/>
      <c r="K609"/>
    </row>
    <row r="610" spans="2:11" x14ac:dyDescent="0.3">
      <c r="B610" s="3"/>
      <c r="C610"/>
      <c r="H610"/>
      <c r="K610"/>
    </row>
    <row r="611" spans="2:11" x14ac:dyDescent="0.3">
      <c r="B611" s="3"/>
      <c r="C611"/>
      <c r="H611"/>
      <c r="K611"/>
    </row>
    <row r="612" spans="2:11" x14ac:dyDescent="0.3">
      <c r="B612" s="3"/>
      <c r="C612"/>
      <c r="H612"/>
      <c r="K612"/>
    </row>
    <row r="613" spans="2:11" x14ac:dyDescent="0.3">
      <c r="B613" s="3"/>
      <c r="C613"/>
      <c r="H613"/>
      <c r="K613"/>
    </row>
    <row r="614" spans="2:11" x14ac:dyDescent="0.3">
      <c r="B614" s="3"/>
      <c r="C614"/>
      <c r="H614"/>
      <c r="K614"/>
    </row>
    <row r="615" spans="2:11" x14ac:dyDescent="0.3">
      <c r="B615" s="3"/>
      <c r="C615"/>
      <c r="H615"/>
      <c r="K615"/>
    </row>
    <row r="616" spans="2:11" x14ac:dyDescent="0.3">
      <c r="B616" s="3"/>
      <c r="C616"/>
      <c r="H616"/>
      <c r="K616"/>
    </row>
    <row r="617" spans="2:11" x14ac:dyDescent="0.3">
      <c r="B617" s="3"/>
      <c r="C617"/>
      <c r="H617"/>
      <c r="K617"/>
    </row>
    <row r="618" spans="2:11" x14ac:dyDescent="0.3">
      <c r="B618" s="3"/>
      <c r="C618"/>
      <c r="H618"/>
      <c r="K618"/>
    </row>
    <row r="619" spans="2:11" x14ac:dyDescent="0.3">
      <c r="B619" s="3"/>
      <c r="C619"/>
      <c r="H619"/>
      <c r="K619"/>
    </row>
    <row r="620" spans="2:11" x14ac:dyDescent="0.3">
      <c r="B620" s="3"/>
      <c r="C620"/>
      <c r="H620"/>
      <c r="K620"/>
    </row>
    <row r="621" spans="2:11" x14ac:dyDescent="0.3">
      <c r="B621" s="3"/>
      <c r="C621"/>
      <c r="H621"/>
      <c r="K621"/>
    </row>
    <row r="622" spans="2:11" x14ac:dyDescent="0.3">
      <c r="B622" s="3"/>
      <c r="C622"/>
      <c r="H622"/>
      <c r="K622"/>
    </row>
    <row r="623" spans="2:11" x14ac:dyDescent="0.3">
      <c r="B623" s="3"/>
      <c r="C623"/>
      <c r="H623"/>
      <c r="K623"/>
    </row>
    <row r="624" spans="2:11" x14ac:dyDescent="0.3">
      <c r="B624" s="3"/>
      <c r="C624"/>
      <c r="H624"/>
      <c r="K624"/>
    </row>
    <row r="625" spans="2:11" x14ac:dyDescent="0.3">
      <c r="B625" s="3"/>
      <c r="C625"/>
      <c r="H625"/>
      <c r="K625"/>
    </row>
    <row r="626" spans="2:11" x14ac:dyDescent="0.3">
      <c r="B626" s="3"/>
      <c r="C626"/>
      <c r="H626"/>
      <c r="K626"/>
    </row>
    <row r="627" spans="2:11" x14ac:dyDescent="0.3">
      <c r="B627" s="3"/>
      <c r="C627"/>
      <c r="H627"/>
      <c r="K627"/>
    </row>
    <row r="628" spans="2:11" x14ac:dyDescent="0.3">
      <c r="B628" s="3"/>
      <c r="C628"/>
      <c r="H628"/>
      <c r="K628"/>
    </row>
    <row r="629" spans="2:11" x14ac:dyDescent="0.3">
      <c r="B629" s="3"/>
      <c r="C629"/>
      <c r="H629"/>
      <c r="K629"/>
    </row>
    <row r="630" spans="2:11" x14ac:dyDescent="0.3">
      <c r="B630" s="3"/>
      <c r="C630"/>
      <c r="H630"/>
      <c r="K630"/>
    </row>
    <row r="631" spans="2:11" x14ac:dyDescent="0.3">
      <c r="B631" s="3"/>
      <c r="C631"/>
      <c r="H631"/>
      <c r="K631"/>
    </row>
    <row r="632" spans="2:11" x14ac:dyDescent="0.3">
      <c r="B632" s="3"/>
      <c r="C632"/>
      <c r="H632"/>
      <c r="K632"/>
    </row>
    <row r="633" spans="2:11" x14ac:dyDescent="0.3">
      <c r="B633" s="3"/>
      <c r="C633"/>
      <c r="H633"/>
      <c r="K633"/>
    </row>
    <row r="634" spans="2:11" x14ac:dyDescent="0.3">
      <c r="B634" s="3"/>
      <c r="C634"/>
      <c r="H634"/>
      <c r="K634"/>
    </row>
    <row r="635" spans="2:11" x14ac:dyDescent="0.3">
      <c r="B635" s="3"/>
      <c r="C635"/>
      <c r="H635"/>
      <c r="K635"/>
    </row>
    <row r="636" spans="2:11" x14ac:dyDescent="0.3">
      <c r="B636" s="3"/>
      <c r="C636"/>
      <c r="H636"/>
      <c r="K636"/>
    </row>
    <row r="637" spans="2:11" x14ac:dyDescent="0.3">
      <c r="B637" s="3"/>
      <c r="C637"/>
      <c r="H637"/>
      <c r="K637"/>
    </row>
    <row r="638" spans="2:11" x14ac:dyDescent="0.3">
      <c r="B638" s="3"/>
      <c r="C638"/>
      <c r="H638"/>
      <c r="K638"/>
    </row>
    <row r="639" spans="2:11" x14ac:dyDescent="0.3">
      <c r="B639" s="3"/>
      <c r="C639"/>
      <c r="H639"/>
      <c r="K639"/>
    </row>
    <row r="640" spans="2:11" x14ac:dyDescent="0.3">
      <c r="B640" s="3"/>
      <c r="C640"/>
      <c r="H640"/>
      <c r="K640"/>
    </row>
    <row r="641" spans="2:11" x14ac:dyDescent="0.3">
      <c r="B641" s="3"/>
      <c r="C641"/>
      <c r="H641"/>
      <c r="K641"/>
    </row>
    <row r="642" spans="2:11" x14ac:dyDescent="0.3">
      <c r="B642" s="3"/>
      <c r="C642"/>
      <c r="H642"/>
      <c r="K642"/>
    </row>
    <row r="643" spans="2:11" x14ac:dyDescent="0.3">
      <c r="B643" s="3"/>
      <c r="C643"/>
      <c r="H643"/>
      <c r="K643"/>
    </row>
    <row r="644" spans="2:11" x14ac:dyDescent="0.3">
      <c r="B644" s="3"/>
      <c r="C644"/>
      <c r="H644"/>
      <c r="K644"/>
    </row>
    <row r="645" spans="2:11" x14ac:dyDescent="0.3">
      <c r="B645" s="3"/>
      <c r="C645"/>
      <c r="H645"/>
      <c r="K645"/>
    </row>
    <row r="646" spans="2:11" x14ac:dyDescent="0.3">
      <c r="B646" s="3"/>
      <c r="C646"/>
      <c r="H646"/>
      <c r="K646"/>
    </row>
    <row r="647" spans="2:11" x14ac:dyDescent="0.3">
      <c r="B647" s="3"/>
      <c r="C647"/>
      <c r="H647"/>
      <c r="K647"/>
    </row>
    <row r="648" spans="2:11" x14ac:dyDescent="0.3">
      <c r="B648" s="3"/>
      <c r="C648"/>
      <c r="H648"/>
      <c r="K648"/>
    </row>
    <row r="649" spans="2:11" x14ac:dyDescent="0.3">
      <c r="B649" s="3"/>
      <c r="C649"/>
      <c r="H649"/>
      <c r="K649"/>
    </row>
    <row r="650" spans="2:11" x14ac:dyDescent="0.3">
      <c r="B650" s="3"/>
      <c r="C650"/>
      <c r="H650"/>
      <c r="K650"/>
    </row>
    <row r="651" spans="2:11" x14ac:dyDescent="0.3">
      <c r="B651" s="3"/>
      <c r="C651"/>
      <c r="H651"/>
      <c r="K651"/>
    </row>
    <row r="652" spans="2:11" x14ac:dyDescent="0.3">
      <c r="B652" s="3"/>
      <c r="C652"/>
      <c r="H652"/>
      <c r="K652"/>
    </row>
    <row r="653" spans="2:11" x14ac:dyDescent="0.3">
      <c r="B653" s="3"/>
      <c r="C653"/>
      <c r="H653"/>
      <c r="K653"/>
    </row>
    <row r="654" spans="2:11" x14ac:dyDescent="0.3">
      <c r="B654" s="3"/>
      <c r="C654"/>
      <c r="H654"/>
      <c r="K654"/>
    </row>
    <row r="655" spans="2:11" x14ac:dyDescent="0.3">
      <c r="B655" s="3"/>
      <c r="C655"/>
      <c r="H655"/>
      <c r="K655"/>
    </row>
    <row r="656" spans="2:11" x14ac:dyDescent="0.3">
      <c r="B656" s="3"/>
      <c r="C656"/>
      <c r="H656"/>
      <c r="K656"/>
    </row>
    <row r="657" spans="2:11" x14ac:dyDescent="0.3">
      <c r="B657" s="3"/>
      <c r="C657"/>
      <c r="H657"/>
      <c r="K657"/>
    </row>
    <row r="658" spans="2:11" x14ac:dyDescent="0.3">
      <c r="B658" s="3"/>
      <c r="C658"/>
      <c r="H658"/>
      <c r="K658"/>
    </row>
    <row r="659" spans="2:11" x14ac:dyDescent="0.3">
      <c r="B659" s="3"/>
      <c r="C659"/>
      <c r="H659"/>
      <c r="K659"/>
    </row>
    <row r="660" spans="2:11" x14ac:dyDescent="0.3">
      <c r="B660" s="3"/>
      <c r="C660"/>
      <c r="H660"/>
      <c r="K660"/>
    </row>
    <row r="661" spans="2:11" x14ac:dyDescent="0.3">
      <c r="B661" s="3"/>
      <c r="C661"/>
      <c r="H661"/>
      <c r="K661"/>
    </row>
    <row r="662" spans="2:11" x14ac:dyDescent="0.3">
      <c r="B662" s="3"/>
      <c r="C662"/>
      <c r="H662"/>
      <c r="K662"/>
    </row>
    <row r="663" spans="2:11" x14ac:dyDescent="0.3">
      <c r="B663" s="3"/>
      <c r="C663"/>
      <c r="H663"/>
      <c r="K663"/>
    </row>
    <row r="664" spans="2:11" x14ac:dyDescent="0.3">
      <c r="B664" s="3"/>
      <c r="C664"/>
      <c r="H664"/>
      <c r="K664"/>
    </row>
    <row r="665" spans="2:11" x14ac:dyDescent="0.3">
      <c r="B665" s="3"/>
      <c r="C665"/>
      <c r="H665"/>
      <c r="K665"/>
    </row>
    <row r="666" spans="2:11" x14ac:dyDescent="0.3">
      <c r="B666" s="3"/>
      <c r="C666"/>
      <c r="H666"/>
      <c r="K666"/>
    </row>
    <row r="667" spans="2:11" x14ac:dyDescent="0.3">
      <c r="B667" s="3"/>
      <c r="C667"/>
      <c r="H667"/>
      <c r="K667"/>
    </row>
    <row r="668" spans="2:11" x14ac:dyDescent="0.3">
      <c r="B668" s="3"/>
      <c r="C668"/>
      <c r="H668"/>
      <c r="K668"/>
    </row>
    <row r="669" spans="2:11" x14ac:dyDescent="0.3">
      <c r="B669" s="3"/>
      <c r="C669"/>
      <c r="H669"/>
      <c r="K669"/>
    </row>
    <row r="670" spans="2:11" x14ac:dyDescent="0.3">
      <c r="B670" s="3"/>
      <c r="C670"/>
      <c r="H670"/>
      <c r="K670"/>
    </row>
    <row r="671" spans="2:11" x14ac:dyDescent="0.3">
      <c r="B671" s="3"/>
      <c r="C671"/>
      <c r="H671"/>
      <c r="K671"/>
    </row>
    <row r="672" spans="2:11" x14ac:dyDescent="0.3">
      <c r="B672" s="3"/>
      <c r="C672"/>
      <c r="H672"/>
      <c r="K672"/>
    </row>
    <row r="673" spans="2:11" x14ac:dyDescent="0.3">
      <c r="B673" s="3"/>
      <c r="C673"/>
      <c r="H673"/>
      <c r="K673"/>
    </row>
    <row r="674" spans="2:11" x14ac:dyDescent="0.3">
      <c r="B674" s="3"/>
      <c r="C674"/>
      <c r="H674"/>
      <c r="K674"/>
    </row>
    <row r="675" spans="2:11" x14ac:dyDescent="0.3">
      <c r="B675" s="3"/>
      <c r="C675"/>
      <c r="H675"/>
      <c r="K675"/>
    </row>
    <row r="676" spans="2:11" x14ac:dyDescent="0.3">
      <c r="B676" s="3"/>
      <c r="C676"/>
      <c r="H676"/>
      <c r="K676"/>
    </row>
    <row r="677" spans="2:11" x14ac:dyDescent="0.3">
      <c r="B677" s="3"/>
      <c r="C677"/>
      <c r="H677"/>
      <c r="K677"/>
    </row>
    <row r="678" spans="2:11" x14ac:dyDescent="0.3">
      <c r="B678" s="3"/>
      <c r="C678"/>
      <c r="H678"/>
      <c r="K678"/>
    </row>
    <row r="679" spans="2:11" x14ac:dyDescent="0.3">
      <c r="B679" s="3"/>
      <c r="C679"/>
      <c r="H679"/>
      <c r="K679"/>
    </row>
    <row r="680" spans="2:11" x14ac:dyDescent="0.3">
      <c r="B680" s="3"/>
      <c r="C680"/>
      <c r="H680"/>
      <c r="K680"/>
    </row>
    <row r="681" spans="2:11" x14ac:dyDescent="0.3">
      <c r="B681" s="3"/>
      <c r="C681"/>
      <c r="H681"/>
      <c r="K681"/>
    </row>
    <row r="682" spans="2:11" x14ac:dyDescent="0.3">
      <c r="B682" s="3"/>
      <c r="C682"/>
      <c r="H682"/>
      <c r="K682"/>
    </row>
    <row r="683" spans="2:11" x14ac:dyDescent="0.3">
      <c r="B683" s="3"/>
      <c r="C683"/>
      <c r="H683"/>
      <c r="K683"/>
    </row>
    <row r="684" spans="2:11" x14ac:dyDescent="0.3">
      <c r="B684" s="3"/>
      <c r="C684"/>
      <c r="H684"/>
      <c r="K684"/>
    </row>
    <row r="685" spans="2:11" x14ac:dyDescent="0.3">
      <c r="B685" s="3"/>
      <c r="C685"/>
      <c r="H685"/>
      <c r="K685"/>
    </row>
    <row r="686" spans="2:11" x14ac:dyDescent="0.3">
      <c r="B686" s="3"/>
      <c r="C686"/>
      <c r="H686"/>
      <c r="K686"/>
    </row>
    <row r="687" spans="2:11" x14ac:dyDescent="0.3">
      <c r="B687" s="3"/>
      <c r="C687"/>
      <c r="H687"/>
      <c r="K687"/>
    </row>
    <row r="688" spans="2:11" x14ac:dyDescent="0.3">
      <c r="B688" s="3"/>
      <c r="C688"/>
      <c r="H688"/>
      <c r="K688"/>
    </row>
    <row r="689" spans="2:11" x14ac:dyDescent="0.3">
      <c r="B689" s="3"/>
      <c r="C689"/>
      <c r="H689"/>
      <c r="K689"/>
    </row>
    <row r="690" spans="2:11" x14ac:dyDescent="0.3">
      <c r="B690" s="3"/>
      <c r="C690"/>
      <c r="H690"/>
      <c r="K690"/>
    </row>
    <row r="691" spans="2:11" x14ac:dyDescent="0.3">
      <c r="B691" s="3"/>
      <c r="C691"/>
      <c r="H691"/>
      <c r="K691"/>
    </row>
    <row r="692" spans="2:11" x14ac:dyDescent="0.3">
      <c r="B692" s="3"/>
      <c r="C692"/>
      <c r="H692"/>
      <c r="K692"/>
    </row>
    <row r="693" spans="2:11" x14ac:dyDescent="0.3">
      <c r="B693" s="3"/>
      <c r="C693"/>
      <c r="H693"/>
      <c r="K693"/>
    </row>
    <row r="694" spans="2:11" x14ac:dyDescent="0.3">
      <c r="B694" s="3"/>
      <c r="C694"/>
      <c r="H694"/>
      <c r="K694"/>
    </row>
    <row r="695" spans="2:11" x14ac:dyDescent="0.3">
      <c r="B695" s="3"/>
      <c r="C695"/>
      <c r="H695"/>
      <c r="K695"/>
    </row>
    <row r="696" spans="2:11" x14ac:dyDescent="0.3">
      <c r="B696" s="3"/>
      <c r="C696"/>
      <c r="H696"/>
      <c r="K696"/>
    </row>
    <row r="697" spans="2:11" x14ac:dyDescent="0.3">
      <c r="B697" s="3"/>
      <c r="C697"/>
      <c r="H697"/>
      <c r="K697"/>
    </row>
    <row r="698" spans="2:11" x14ac:dyDescent="0.3">
      <c r="B698" s="3"/>
      <c r="C698"/>
      <c r="H698"/>
      <c r="K698"/>
    </row>
    <row r="699" spans="2:11" x14ac:dyDescent="0.3">
      <c r="B699" s="3"/>
      <c r="C699"/>
      <c r="H699"/>
      <c r="K699"/>
    </row>
    <row r="700" spans="2:11" x14ac:dyDescent="0.3">
      <c r="B700" s="3"/>
      <c r="C700"/>
      <c r="H700"/>
      <c r="K700"/>
    </row>
    <row r="701" spans="2:11" x14ac:dyDescent="0.3">
      <c r="B701" s="3"/>
      <c r="C701"/>
      <c r="H701"/>
      <c r="K701"/>
    </row>
    <row r="702" spans="2:11" x14ac:dyDescent="0.3">
      <c r="B702" s="3"/>
      <c r="C702"/>
      <c r="H702"/>
      <c r="K702"/>
    </row>
    <row r="703" spans="2:11" x14ac:dyDescent="0.3">
      <c r="B703" s="3"/>
      <c r="C703"/>
      <c r="H703"/>
      <c r="K703"/>
    </row>
    <row r="704" spans="2:11" x14ac:dyDescent="0.3">
      <c r="B704" s="3"/>
      <c r="C704"/>
      <c r="H704"/>
      <c r="K704"/>
    </row>
    <row r="705" spans="2:11" x14ac:dyDescent="0.3">
      <c r="B705" s="3"/>
      <c r="C705"/>
      <c r="H705"/>
      <c r="K705"/>
    </row>
    <row r="706" spans="2:11" x14ac:dyDescent="0.3">
      <c r="B706" s="3"/>
      <c r="C706"/>
      <c r="H706"/>
      <c r="K706"/>
    </row>
    <row r="707" spans="2:11" x14ac:dyDescent="0.3">
      <c r="B707" s="3"/>
      <c r="C707"/>
      <c r="H707"/>
      <c r="K707"/>
    </row>
    <row r="708" spans="2:11" x14ac:dyDescent="0.3">
      <c r="B708" s="3"/>
      <c r="C708"/>
      <c r="H708"/>
      <c r="K708"/>
    </row>
    <row r="709" spans="2:11" x14ac:dyDescent="0.3">
      <c r="B709" s="3"/>
      <c r="C709"/>
      <c r="H709"/>
      <c r="K709"/>
    </row>
    <row r="710" spans="2:11" x14ac:dyDescent="0.3">
      <c r="B710" s="3"/>
      <c r="C710"/>
      <c r="H710"/>
      <c r="K710"/>
    </row>
    <row r="711" spans="2:11" x14ac:dyDescent="0.3">
      <c r="B711" s="3"/>
      <c r="C711"/>
      <c r="H711"/>
      <c r="K711"/>
    </row>
    <row r="712" spans="2:11" x14ac:dyDescent="0.3">
      <c r="B712" s="3"/>
      <c r="C712"/>
      <c r="H712"/>
      <c r="K712"/>
    </row>
    <row r="713" spans="2:11" x14ac:dyDescent="0.3">
      <c r="B713" s="3"/>
      <c r="C713"/>
      <c r="H713"/>
      <c r="K713"/>
    </row>
    <row r="714" spans="2:11" x14ac:dyDescent="0.3">
      <c r="B714" s="3"/>
      <c r="C714"/>
      <c r="H714"/>
      <c r="K714"/>
    </row>
    <row r="715" spans="2:11" x14ac:dyDescent="0.3">
      <c r="B715" s="3"/>
      <c r="C715"/>
      <c r="H715"/>
      <c r="K715"/>
    </row>
    <row r="716" spans="2:11" x14ac:dyDescent="0.3">
      <c r="B716" s="3"/>
      <c r="C716"/>
      <c r="H716"/>
      <c r="K716"/>
    </row>
    <row r="717" spans="2:11" x14ac:dyDescent="0.3">
      <c r="B717" s="3"/>
      <c r="C717"/>
      <c r="H717"/>
      <c r="K717"/>
    </row>
    <row r="718" spans="2:11" x14ac:dyDescent="0.3">
      <c r="B718" s="3"/>
      <c r="C718"/>
      <c r="H718"/>
      <c r="K718"/>
    </row>
    <row r="719" spans="2:11" x14ac:dyDescent="0.3">
      <c r="B719" s="3"/>
      <c r="C719"/>
      <c r="H719"/>
      <c r="K719"/>
    </row>
    <row r="720" spans="2:11" x14ac:dyDescent="0.3">
      <c r="B720" s="3"/>
      <c r="C720"/>
      <c r="H720"/>
      <c r="K720"/>
    </row>
    <row r="721" spans="2:11" x14ac:dyDescent="0.3">
      <c r="B721" s="3"/>
      <c r="C721"/>
      <c r="H721"/>
      <c r="K721"/>
    </row>
    <row r="722" spans="2:11" x14ac:dyDescent="0.3">
      <c r="B722" s="3"/>
      <c r="C722"/>
      <c r="H722"/>
      <c r="K722"/>
    </row>
    <row r="723" spans="2:11" x14ac:dyDescent="0.3">
      <c r="B723" s="3"/>
      <c r="C723"/>
      <c r="H723"/>
      <c r="K723"/>
    </row>
    <row r="724" spans="2:11" x14ac:dyDescent="0.3">
      <c r="B724" s="3"/>
      <c r="C724"/>
      <c r="H724"/>
      <c r="K724"/>
    </row>
  </sheetData>
  <autoFilter ref="H1:H724" xr:uid="{00000000-0009-0000-0000-00000E000000}"/>
  <mergeCells count="2">
    <mergeCell ref="B1:G1"/>
    <mergeCell ref="B2:K2"/>
  </mergeCells>
  <conditionalFormatting sqref="A8">
    <cfRule type="top10" dxfId="3" priority="5" bottom="1" rank="3"/>
  </conditionalFormatting>
  <conditionalFormatting sqref="C159:C508">
    <cfRule type="duplicateValues" dxfId="2" priority="3"/>
  </conditionalFormatting>
  <conditionalFormatting sqref="N29:AM29 N38:AM38">
    <cfRule type="cellIs" dxfId="1" priority="2" operator="lessThanOrEqual">
      <formula>3</formula>
    </cfRule>
  </conditionalFormatting>
  <conditionalFormatting sqref="N11:AM11 N20:AM20">
    <cfRule type="cellIs" dxfId="0" priority="1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76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>
    <tabColor rgb="FFFF0000"/>
  </sheetPr>
  <dimension ref="A1:AO1003"/>
  <sheetViews>
    <sheetView workbookViewId="0">
      <pane ySplit="3" topLeftCell="A4" activePane="bottomLeft" state="frozen"/>
      <selection activeCell="E54" sqref="E54"/>
      <selection pane="bottomLeft" activeCell="A4" sqref="A4"/>
    </sheetView>
  </sheetViews>
  <sheetFormatPr defaultColWidth="9.109375" defaultRowHeight="14.4" x14ac:dyDescent="0.3"/>
  <cols>
    <col min="1" max="1" width="5.44140625" style="3" customWidth="1"/>
    <col min="2" max="2" width="7.6640625" style="3" customWidth="1"/>
    <col min="3" max="3" width="12.33203125" style="1" bestFit="1" customWidth="1"/>
    <col min="4" max="4" width="18.33203125" style="1" bestFit="1" customWidth="1"/>
    <col min="5" max="5" width="7.33203125" style="1" bestFit="1" customWidth="1"/>
    <col min="6" max="6" width="4.6640625" style="3" bestFit="1" customWidth="1"/>
    <col min="7" max="7" width="7.44140625" style="3" customWidth="1"/>
    <col min="8" max="8" width="8" customWidth="1"/>
    <col min="9" max="9" width="6.5546875" customWidth="1"/>
    <col min="12" max="12" width="18.33203125" customWidth="1"/>
    <col min="13" max="13" width="16.33203125" customWidth="1"/>
    <col min="14" max="14" width="7.6640625" customWidth="1"/>
    <col min="15" max="15" width="5.88671875" customWidth="1"/>
    <col min="16" max="16" width="4.33203125" customWidth="1"/>
    <col min="17" max="17" width="5.33203125" customWidth="1"/>
    <col min="18" max="18" width="4" customWidth="1"/>
    <col min="19" max="19" width="4.5546875" customWidth="1"/>
    <col min="20" max="20" width="6.6640625" customWidth="1"/>
    <col min="21" max="21" width="4.109375" customWidth="1"/>
    <col min="22" max="22" width="4.33203125" customWidth="1"/>
    <col min="23" max="23" width="4.6640625" customWidth="1"/>
    <col min="24" max="24" width="4.109375" customWidth="1"/>
    <col min="25" max="25" width="4.5546875" customWidth="1"/>
    <col min="26" max="26" width="5.6640625" customWidth="1"/>
    <col min="27" max="27" width="4.44140625" customWidth="1"/>
    <col min="28" max="29" width="4.88671875" customWidth="1"/>
    <col min="30" max="30" width="4.44140625" customWidth="1"/>
    <col min="31" max="31" width="3.44140625" customWidth="1"/>
    <col min="32" max="32" width="4.88671875" customWidth="1"/>
    <col min="33" max="33" width="4.5546875" customWidth="1"/>
    <col min="34" max="34" width="4.6640625" customWidth="1"/>
    <col min="35" max="35" width="4.5546875" customWidth="1"/>
    <col min="36" max="36" width="4.88671875" customWidth="1"/>
    <col min="37" max="37" width="5.88671875" customWidth="1"/>
    <col min="38" max="38" width="3.44140625" customWidth="1"/>
    <col min="39" max="39" width="5.5546875" customWidth="1"/>
    <col min="40" max="40" width="4.6640625" customWidth="1"/>
    <col min="41" max="41" width="11.33203125" customWidth="1"/>
    <col min="42" max="42" width="11.33203125" bestFit="1" customWidth="1"/>
  </cols>
  <sheetData>
    <row r="1" spans="1:41" ht="15" customHeight="1" x14ac:dyDescent="0.3">
      <c r="A1" s="68" t="s">
        <v>201</v>
      </c>
      <c r="B1" s="68"/>
      <c r="C1" s="68"/>
      <c r="D1" s="68"/>
      <c r="E1" s="68"/>
      <c r="F1" s="68"/>
      <c r="G1" s="68"/>
      <c r="H1" s="68"/>
    </row>
    <row r="2" spans="1:41" ht="15" customHeight="1" x14ac:dyDescent="0.3">
      <c r="A2" s="68"/>
      <c r="B2" s="68"/>
      <c r="C2" s="68"/>
      <c r="D2" s="68"/>
      <c r="E2" s="68"/>
      <c r="F2" s="68"/>
      <c r="G2" s="68"/>
      <c r="H2" s="68"/>
    </row>
    <row r="3" spans="1:41" x14ac:dyDescent="0.3">
      <c r="A3" s="11" t="s">
        <v>169</v>
      </c>
      <c r="B3" s="11" t="s">
        <v>165</v>
      </c>
      <c r="C3" s="10" t="s">
        <v>150</v>
      </c>
      <c r="D3" s="10" t="s">
        <v>0</v>
      </c>
      <c r="E3" s="11" t="s">
        <v>1</v>
      </c>
      <c r="F3" s="11" t="s">
        <v>164</v>
      </c>
      <c r="G3" s="11" t="s">
        <v>167</v>
      </c>
      <c r="H3" s="11" t="s">
        <v>1014</v>
      </c>
      <c r="I3" s="11" t="s">
        <v>1015</v>
      </c>
    </row>
    <row r="4" spans="1:41" x14ac:dyDescent="0.3">
      <c r="A4" s="27">
        <v>1</v>
      </c>
      <c r="B4" s="25">
        <f>+FromKM!B2</f>
        <v>320</v>
      </c>
      <c r="C4" s="37" t="str">
        <f>+FromKM!C2</f>
        <v>John</v>
      </c>
      <c r="D4" s="37" t="str">
        <f>+FromKM!D2</f>
        <v>Stoddart</v>
      </c>
      <c r="E4" s="25" t="str">
        <f>+TRIM(FromKM!G2)</f>
        <v>HNJ</v>
      </c>
      <c r="F4" t="str">
        <f>+TRIM(LEFT(FromKM!A2,3))</f>
        <v>Sen</v>
      </c>
      <c r="G4" s="3" t="str">
        <f>+FromKM!H2</f>
        <v>M</v>
      </c>
      <c r="H4" t="str">
        <f t="shared" ref="H4:H15" si="0">+F4&amp;G4</f>
        <v>SenM</v>
      </c>
    </row>
    <row r="5" spans="1:41" x14ac:dyDescent="0.3">
      <c r="A5" s="27">
        <f>+A4+1</f>
        <v>2</v>
      </c>
      <c r="B5" s="25">
        <f>+FromKM!B3</f>
        <v>321</v>
      </c>
      <c r="C5" s="37" t="str">
        <f>+FromKM!C3</f>
        <v>Jon</v>
      </c>
      <c r="D5" s="37" t="str">
        <f>+FromKM!D3</f>
        <v>Barnes</v>
      </c>
      <c r="E5" s="25" t="str">
        <f>+TRIM(FromKM!G3)</f>
        <v>HNJ</v>
      </c>
      <c r="F5" t="str">
        <f>+TRIM(LEFT(FromKM!A3,3))</f>
        <v>Sen</v>
      </c>
      <c r="G5" s="3" t="str">
        <f>+FromKM!H3</f>
        <v>M</v>
      </c>
      <c r="H5" t="str">
        <f t="shared" si="0"/>
        <v>SenM</v>
      </c>
      <c r="L5" s="52" t="s">
        <v>1000</v>
      </c>
      <c r="M5" s="52" t="s">
        <v>999</v>
      </c>
    </row>
    <row r="6" spans="1:41" x14ac:dyDescent="0.3">
      <c r="A6" s="27">
        <f t="shared" ref="A6:A69" si="1">+A5+1</f>
        <v>3</v>
      </c>
      <c r="B6" s="25">
        <f>+FromKM!B4</f>
        <v>322</v>
      </c>
      <c r="C6" s="37" t="str">
        <f>+FromKM!C4</f>
        <v>Jamie</v>
      </c>
      <c r="D6" s="37" t="str">
        <f>+FromKM!D4</f>
        <v>Webb</v>
      </c>
      <c r="E6" s="25" t="str">
        <f>+TRIM(FromKM!G4)</f>
        <v>HY</v>
      </c>
      <c r="F6" t="str">
        <f>+TRIM(LEFT(FromKM!A4,3))</f>
        <v>Sen</v>
      </c>
      <c r="G6" s="3" t="str">
        <f>+FromKM!H4</f>
        <v>M</v>
      </c>
      <c r="H6" t="str">
        <f t="shared" si="0"/>
        <v>SenM</v>
      </c>
      <c r="L6" s="52" t="s">
        <v>997</v>
      </c>
      <c r="M6" t="s">
        <v>152</v>
      </c>
      <c r="N6" t="s">
        <v>1001</v>
      </c>
      <c r="O6" t="s">
        <v>383</v>
      </c>
      <c r="P6" t="s">
        <v>402</v>
      </c>
      <c r="Q6" t="s">
        <v>596</v>
      </c>
      <c r="R6" t="s">
        <v>154</v>
      </c>
      <c r="S6" t="s">
        <v>348</v>
      </c>
      <c r="T6" t="s">
        <v>614</v>
      </c>
      <c r="U6" t="s">
        <v>168</v>
      </c>
      <c r="V6" t="s">
        <v>624</v>
      </c>
      <c r="W6" t="s">
        <v>411</v>
      </c>
      <c r="X6" t="s">
        <v>161</v>
      </c>
      <c r="Y6" t="s">
        <v>352</v>
      </c>
      <c r="Z6" t="s">
        <v>631</v>
      </c>
      <c r="AA6" t="s">
        <v>156</v>
      </c>
      <c r="AB6" t="s">
        <v>155</v>
      </c>
      <c r="AC6" t="s">
        <v>641</v>
      </c>
      <c r="AD6" t="s">
        <v>636</v>
      </c>
      <c r="AE6" t="s">
        <v>568</v>
      </c>
      <c r="AF6" t="s">
        <v>157</v>
      </c>
      <c r="AG6" t="s">
        <v>153</v>
      </c>
      <c r="AH6" t="s">
        <v>670</v>
      </c>
      <c r="AI6" t="s">
        <v>470</v>
      </c>
      <c r="AJ6" t="s">
        <v>367</v>
      </c>
      <c r="AK6" t="s">
        <v>672</v>
      </c>
      <c r="AL6" t="s">
        <v>435</v>
      </c>
      <c r="AM6" t="s">
        <v>158</v>
      </c>
      <c r="AN6" t="s">
        <v>1017</v>
      </c>
      <c r="AO6" t="s">
        <v>998</v>
      </c>
    </row>
    <row r="7" spans="1:41" x14ac:dyDescent="0.3">
      <c r="A7" s="27">
        <f t="shared" si="1"/>
        <v>4</v>
      </c>
      <c r="B7" s="25">
        <f>+FromKM!B5</f>
        <v>504</v>
      </c>
      <c r="C7" s="37" t="str">
        <f>+FromKM!C5</f>
        <v xml:space="preserve">Jason </v>
      </c>
      <c r="D7" s="37" t="str">
        <f>+FromKM!D5</f>
        <v>Boswell</v>
      </c>
      <c r="E7" s="25" t="str">
        <f>+TRIM(FromKM!G5)</f>
        <v>CHI</v>
      </c>
      <c r="F7" t="str">
        <f>+TRIM(LEFT(FromKM!A5,3))</f>
        <v>Sen</v>
      </c>
      <c r="G7" s="3" t="str">
        <f>+FromKM!H5</f>
        <v>M</v>
      </c>
      <c r="H7" t="str">
        <f t="shared" si="0"/>
        <v>SenM</v>
      </c>
      <c r="K7" s="3">
        <f>+AO7</f>
        <v>132</v>
      </c>
      <c r="L7" s="1" t="s">
        <v>1002</v>
      </c>
      <c r="M7">
        <v>11</v>
      </c>
      <c r="P7">
        <v>3</v>
      </c>
      <c r="Q7">
        <v>1</v>
      </c>
      <c r="R7">
        <v>8</v>
      </c>
      <c r="S7">
        <v>10</v>
      </c>
      <c r="T7">
        <v>1</v>
      </c>
      <c r="U7">
        <v>5</v>
      </c>
      <c r="V7">
        <v>6</v>
      </c>
      <c r="W7">
        <v>1</v>
      </c>
      <c r="X7">
        <v>3</v>
      </c>
      <c r="Y7">
        <v>10</v>
      </c>
      <c r="AA7">
        <v>9</v>
      </c>
      <c r="AB7">
        <v>6</v>
      </c>
      <c r="AC7">
        <v>4</v>
      </c>
      <c r="AD7">
        <v>2</v>
      </c>
      <c r="AE7">
        <v>13</v>
      </c>
      <c r="AF7">
        <v>12</v>
      </c>
      <c r="AG7">
        <v>20</v>
      </c>
      <c r="AI7">
        <v>1</v>
      </c>
      <c r="AL7">
        <v>1</v>
      </c>
      <c r="AM7">
        <v>5</v>
      </c>
      <c r="AO7">
        <v>132</v>
      </c>
    </row>
    <row r="8" spans="1:41" x14ac:dyDescent="0.3">
      <c r="A8" s="27">
        <f t="shared" si="1"/>
        <v>5</v>
      </c>
      <c r="B8" s="25">
        <f>+FromKM!B6</f>
        <v>323</v>
      </c>
      <c r="C8" s="37" t="str">
        <f>+FromKM!C6</f>
        <v>Toby</v>
      </c>
      <c r="D8" s="37" t="str">
        <f>+FromKM!D6</f>
        <v>Meanwell</v>
      </c>
      <c r="E8" s="25" t="str">
        <f>+TRIM(FromKM!G6)</f>
        <v>LEW</v>
      </c>
      <c r="F8" t="str">
        <f>+TRIM(LEFT(FromKM!A6,3))</f>
        <v>Sen</v>
      </c>
      <c r="G8" s="3" t="str">
        <f>+FromKM!H6</f>
        <v>M</v>
      </c>
      <c r="H8" t="str">
        <f t="shared" si="0"/>
        <v>SenM</v>
      </c>
      <c r="K8" s="3">
        <f t="shared" ref="K8:K18" si="2">+AO8</f>
        <v>50</v>
      </c>
      <c r="L8" s="1" t="s">
        <v>1003</v>
      </c>
      <c r="M8">
        <v>2</v>
      </c>
      <c r="N8">
        <v>1</v>
      </c>
      <c r="R8">
        <v>7</v>
      </c>
      <c r="U8">
        <v>1</v>
      </c>
      <c r="V8">
        <v>3</v>
      </c>
      <c r="W8">
        <v>1</v>
      </c>
      <c r="X8">
        <v>4</v>
      </c>
      <c r="Y8">
        <v>1</v>
      </c>
      <c r="AA8">
        <v>1</v>
      </c>
      <c r="AB8">
        <v>3</v>
      </c>
      <c r="AE8">
        <v>6</v>
      </c>
      <c r="AF8">
        <v>7</v>
      </c>
      <c r="AG8">
        <v>9</v>
      </c>
      <c r="AJ8">
        <v>1</v>
      </c>
      <c r="AM8">
        <v>3</v>
      </c>
      <c r="AO8">
        <v>50</v>
      </c>
    </row>
    <row r="9" spans="1:41" x14ac:dyDescent="0.3">
      <c r="A9" s="27">
        <f t="shared" si="1"/>
        <v>6</v>
      </c>
      <c r="B9" s="25">
        <f>+FromKM!B7</f>
        <v>324</v>
      </c>
      <c r="C9" s="37" t="str">
        <f>+FromKM!C7</f>
        <v>Jason</v>
      </c>
      <c r="D9" s="37" t="str">
        <f>+FromKM!D7</f>
        <v>Wright</v>
      </c>
      <c r="E9" s="25" t="str">
        <f>+TRIM(FromKM!G7)</f>
        <v>HY</v>
      </c>
      <c r="F9" t="str">
        <f>+TRIM(LEFT(FromKM!A7,3))</f>
        <v>Sen</v>
      </c>
      <c r="G9" s="3" t="str">
        <f>+FromKM!H7</f>
        <v>M</v>
      </c>
      <c r="H9" t="str">
        <f t="shared" si="0"/>
        <v>SenM</v>
      </c>
      <c r="K9" s="3">
        <f t="shared" si="2"/>
        <v>37</v>
      </c>
      <c r="L9" s="1" t="s">
        <v>1004</v>
      </c>
      <c r="M9">
        <v>8</v>
      </c>
      <c r="Q9">
        <v>2</v>
      </c>
      <c r="S9">
        <v>2</v>
      </c>
      <c r="V9">
        <v>3</v>
      </c>
      <c r="Y9">
        <v>2</v>
      </c>
      <c r="AA9">
        <v>1</v>
      </c>
      <c r="AB9">
        <v>1</v>
      </c>
      <c r="AE9">
        <v>6</v>
      </c>
      <c r="AF9">
        <v>1</v>
      </c>
      <c r="AG9">
        <v>7</v>
      </c>
      <c r="AI9">
        <v>1</v>
      </c>
      <c r="AM9">
        <v>2</v>
      </c>
      <c r="AN9">
        <v>1</v>
      </c>
      <c r="AO9">
        <v>37</v>
      </c>
    </row>
    <row r="10" spans="1:41" x14ac:dyDescent="0.3">
      <c r="A10" s="27">
        <f t="shared" si="1"/>
        <v>7</v>
      </c>
      <c r="B10" s="25">
        <f>+FromKM!B8</f>
        <v>325</v>
      </c>
      <c r="C10" s="37" t="str">
        <f>+FromKM!C8</f>
        <v>Dominic</v>
      </c>
      <c r="D10" s="37" t="str">
        <f>+FromKM!D8</f>
        <v>Osman-Allu</v>
      </c>
      <c r="E10" s="25" t="str">
        <f>+TRIM(FromKM!G8)</f>
        <v>LEW</v>
      </c>
      <c r="F10" t="str">
        <f>+TRIM(LEFT(FromKM!A8,3))</f>
        <v>Sen</v>
      </c>
      <c r="G10" s="3" t="str">
        <f>+FromKM!H8</f>
        <v>M</v>
      </c>
      <c r="H10" t="str">
        <f t="shared" si="0"/>
        <v>SenM</v>
      </c>
      <c r="K10" s="3">
        <f t="shared" si="2"/>
        <v>24</v>
      </c>
      <c r="L10" s="1" t="s">
        <v>1005</v>
      </c>
      <c r="M10">
        <v>5</v>
      </c>
      <c r="O10">
        <v>1</v>
      </c>
      <c r="Q10">
        <v>3</v>
      </c>
      <c r="R10">
        <v>1</v>
      </c>
      <c r="S10">
        <v>2</v>
      </c>
      <c r="V10">
        <v>2</v>
      </c>
      <c r="Y10">
        <v>1</v>
      </c>
      <c r="AE10">
        <v>5</v>
      </c>
      <c r="AG10">
        <v>3</v>
      </c>
      <c r="AM10">
        <v>1</v>
      </c>
      <c r="AO10">
        <v>24</v>
      </c>
    </row>
    <row r="11" spans="1:41" x14ac:dyDescent="0.3">
      <c r="A11" s="27">
        <f t="shared" si="1"/>
        <v>8</v>
      </c>
      <c r="B11" s="25">
        <f>+FromKM!B9</f>
        <v>499</v>
      </c>
      <c r="C11" s="37" t="str">
        <f>+FromKM!C9</f>
        <v>Jack</v>
      </c>
      <c r="D11" s="37" t="str">
        <f>+FromKM!D9</f>
        <v>Mabon</v>
      </c>
      <c r="E11" s="25" t="str">
        <f>+TRIM(FromKM!G9)</f>
        <v>HAS</v>
      </c>
      <c r="F11" t="str">
        <f>+TRIM(LEFT(FromKM!A9,3))</f>
        <v>Sen</v>
      </c>
      <c r="G11" s="3" t="str">
        <f>+FromKM!H9</f>
        <v>M</v>
      </c>
      <c r="H11" t="str">
        <f t="shared" si="0"/>
        <v>SenM</v>
      </c>
      <c r="K11" s="3">
        <f t="shared" si="2"/>
        <v>56</v>
      </c>
      <c r="L11" s="1" t="s">
        <v>1006</v>
      </c>
      <c r="M11">
        <v>12</v>
      </c>
      <c r="Q11">
        <v>6</v>
      </c>
      <c r="R11">
        <v>5</v>
      </c>
      <c r="S11">
        <v>4</v>
      </c>
      <c r="V11">
        <v>6</v>
      </c>
      <c r="Y11">
        <v>2</v>
      </c>
      <c r="AA11">
        <v>3</v>
      </c>
      <c r="AE11">
        <v>3</v>
      </c>
      <c r="AF11">
        <v>8</v>
      </c>
      <c r="AG11">
        <v>4</v>
      </c>
      <c r="AH11">
        <v>1</v>
      </c>
      <c r="AM11">
        <v>2</v>
      </c>
      <c r="AO11">
        <v>56</v>
      </c>
    </row>
    <row r="12" spans="1:41" x14ac:dyDescent="0.3">
      <c r="A12" s="27">
        <f t="shared" si="1"/>
        <v>9</v>
      </c>
      <c r="B12" s="25">
        <f>+FromKM!B10</f>
        <v>503</v>
      </c>
      <c r="C12" s="37" t="str">
        <f>+FromKM!C10</f>
        <v>Michael</v>
      </c>
      <c r="D12" s="37" t="str">
        <f>+FromKM!D10</f>
        <v>Maxwell</v>
      </c>
      <c r="E12" s="25" t="str">
        <f>+TRIM(FromKM!G10)</f>
        <v>HAS</v>
      </c>
      <c r="F12" t="str">
        <f>+TRIM(LEFT(FromKM!A10,3))</f>
        <v>Sen</v>
      </c>
      <c r="G12" s="3" t="str">
        <f>+FromKM!H10</f>
        <v>M</v>
      </c>
      <c r="H12" t="str">
        <f t="shared" si="0"/>
        <v>SenM</v>
      </c>
      <c r="K12" s="3">
        <f t="shared" si="2"/>
        <v>45</v>
      </c>
      <c r="L12" s="1" t="s">
        <v>1007</v>
      </c>
      <c r="M12">
        <v>8</v>
      </c>
      <c r="O12">
        <v>1</v>
      </c>
      <c r="Q12">
        <v>3</v>
      </c>
      <c r="R12">
        <v>2</v>
      </c>
      <c r="S12">
        <v>5</v>
      </c>
      <c r="V12">
        <v>3</v>
      </c>
      <c r="Y12">
        <v>4</v>
      </c>
      <c r="AA12">
        <v>1</v>
      </c>
      <c r="AE12">
        <v>11</v>
      </c>
      <c r="AF12">
        <v>1</v>
      </c>
      <c r="AG12">
        <v>2</v>
      </c>
      <c r="AI12">
        <v>2</v>
      </c>
      <c r="AM12">
        <v>2</v>
      </c>
      <c r="AO12">
        <v>45</v>
      </c>
    </row>
    <row r="13" spans="1:41" x14ac:dyDescent="0.3">
      <c r="A13" s="27">
        <f t="shared" si="1"/>
        <v>10</v>
      </c>
      <c r="B13" s="25">
        <f>+FromKM!B11</f>
        <v>326</v>
      </c>
      <c r="C13" s="37" t="str">
        <f>+FromKM!C11</f>
        <v>Michael</v>
      </c>
      <c r="D13" s="37" t="str">
        <f>+FromKM!D11</f>
        <v>Kwoka</v>
      </c>
      <c r="E13" s="25" t="str">
        <f>+TRIM(FromKM!G11)</f>
        <v>CHI</v>
      </c>
      <c r="F13" t="str">
        <f>+TRIM(LEFT(FromKM!A11,3))</f>
        <v>Sen</v>
      </c>
      <c r="G13" s="3" t="str">
        <f>+FromKM!H11</f>
        <v>M</v>
      </c>
      <c r="H13" t="str">
        <f t="shared" si="0"/>
        <v>SenM</v>
      </c>
      <c r="K13" s="3">
        <f t="shared" si="2"/>
        <v>38</v>
      </c>
      <c r="L13" s="1" t="s">
        <v>1008</v>
      </c>
      <c r="M13">
        <v>7</v>
      </c>
      <c r="Q13">
        <v>2</v>
      </c>
      <c r="R13">
        <v>4</v>
      </c>
      <c r="S13">
        <v>5</v>
      </c>
      <c r="V13">
        <v>2</v>
      </c>
      <c r="Y13">
        <v>1</v>
      </c>
      <c r="AA13">
        <v>1</v>
      </c>
      <c r="AB13">
        <v>1</v>
      </c>
      <c r="AE13">
        <v>1</v>
      </c>
      <c r="AF13">
        <v>9</v>
      </c>
      <c r="AG13">
        <v>4</v>
      </c>
      <c r="AM13">
        <v>1</v>
      </c>
      <c r="AO13">
        <v>38</v>
      </c>
    </row>
    <row r="14" spans="1:41" x14ac:dyDescent="0.3">
      <c r="A14" s="27">
        <f t="shared" si="1"/>
        <v>11</v>
      </c>
      <c r="B14" s="25">
        <f>+FromKM!B12</f>
        <v>327</v>
      </c>
      <c r="C14" s="37" t="str">
        <f>+FromKM!C12</f>
        <v>Richard</v>
      </c>
      <c r="D14" s="37" t="str">
        <f>+FromKM!D12</f>
        <v>Bryant</v>
      </c>
      <c r="E14" s="25" t="str">
        <f>+TRIM(FromKM!G12)</f>
        <v>CSS</v>
      </c>
      <c r="F14" t="str">
        <f>+TRIM(LEFT(FromKM!A12,3))</f>
        <v>Sen</v>
      </c>
      <c r="G14" s="3" t="str">
        <f>+FromKM!H12</f>
        <v>M</v>
      </c>
      <c r="H14" t="str">
        <f t="shared" si="0"/>
        <v>SenM</v>
      </c>
      <c r="K14" s="3">
        <f t="shared" si="2"/>
        <v>50</v>
      </c>
      <c r="L14" s="1" t="s">
        <v>1009</v>
      </c>
      <c r="M14">
        <v>7</v>
      </c>
      <c r="Q14">
        <v>3</v>
      </c>
      <c r="R14">
        <v>4</v>
      </c>
      <c r="S14">
        <v>8</v>
      </c>
      <c r="V14">
        <v>4</v>
      </c>
      <c r="Y14">
        <v>2</v>
      </c>
      <c r="AA14">
        <v>3</v>
      </c>
      <c r="AE14">
        <v>1</v>
      </c>
      <c r="AF14">
        <v>9</v>
      </c>
      <c r="AG14">
        <v>3</v>
      </c>
      <c r="AI14">
        <v>1</v>
      </c>
      <c r="AM14">
        <v>5</v>
      </c>
      <c r="AO14">
        <v>50</v>
      </c>
    </row>
    <row r="15" spans="1:41" x14ac:dyDescent="0.3">
      <c r="A15" s="27">
        <f t="shared" si="1"/>
        <v>12</v>
      </c>
      <c r="B15" s="25">
        <f>+FromKM!B13</f>
        <v>328</v>
      </c>
      <c r="C15" s="37" t="str">
        <f>+FromKM!C13</f>
        <v>Donald</v>
      </c>
      <c r="D15" s="37" t="str">
        <f>+FromKM!D13</f>
        <v>Maclellan</v>
      </c>
      <c r="E15" s="25" t="str">
        <f>+TRIM(FromKM!G13)</f>
        <v>PHX</v>
      </c>
      <c r="F15" t="str">
        <f>+TRIM(LEFT(FromKM!A13,3))</f>
        <v>Sen</v>
      </c>
      <c r="G15" s="3" t="str">
        <f>+FromKM!H13</f>
        <v>M</v>
      </c>
      <c r="H15" t="str">
        <f t="shared" si="0"/>
        <v>SenM</v>
      </c>
      <c r="K15" s="3">
        <f t="shared" si="2"/>
        <v>26</v>
      </c>
      <c r="L15" s="1" t="s">
        <v>1010</v>
      </c>
      <c r="M15">
        <v>10</v>
      </c>
      <c r="S15">
        <v>1</v>
      </c>
      <c r="V15">
        <v>3</v>
      </c>
      <c r="Y15">
        <v>2</v>
      </c>
      <c r="AF15">
        <v>3</v>
      </c>
      <c r="AG15">
        <v>5</v>
      </c>
      <c r="AM15">
        <v>2</v>
      </c>
      <c r="AO15">
        <v>26</v>
      </c>
    </row>
    <row r="16" spans="1:41" x14ac:dyDescent="0.3">
      <c r="A16" s="27">
        <f t="shared" si="1"/>
        <v>13</v>
      </c>
      <c r="B16" s="25">
        <f>+FromKM!B14</f>
        <v>329</v>
      </c>
      <c r="C16" s="37" t="str">
        <f>+FromKM!C14</f>
        <v>Rupert</v>
      </c>
      <c r="D16" s="37" t="str">
        <f>+FromKM!D14</f>
        <v>Travers</v>
      </c>
      <c r="E16" s="25" t="str">
        <f>+TRIM(FromKM!G14)</f>
        <v>PHX</v>
      </c>
      <c r="F16" t="str">
        <f>+TRIM(LEFT(FromKM!A14,3))</f>
        <v>Sen</v>
      </c>
      <c r="G16" s="3" t="str">
        <f>+FromKM!H14</f>
        <v>M</v>
      </c>
      <c r="H16" t="str">
        <f>+F16&amp;G16</f>
        <v>SenM</v>
      </c>
      <c r="K16" s="3">
        <f t="shared" si="2"/>
        <v>22</v>
      </c>
      <c r="L16" s="1" t="s">
        <v>1011</v>
      </c>
      <c r="M16">
        <v>6</v>
      </c>
      <c r="R16">
        <v>2</v>
      </c>
      <c r="S16">
        <v>2</v>
      </c>
      <c r="V16">
        <v>2</v>
      </c>
      <c r="Y16">
        <v>1</v>
      </c>
      <c r="Z16">
        <v>1</v>
      </c>
      <c r="AA16">
        <v>1</v>
      </c>
      <c r="AF16">
        <v>4</v>
      </c>
      <c r="AG16">
        <v>1</v>
      </c>
      <c r="AM16">
        <v>2</v>
      </c>
      <c r="AO16">
        <v>22</v>
      </c>
    </row>
    <row r="17" spans="1:41" x14ac:dyDescent="0.3">
      <c r="A17" s="27">
        <f t="shared" si="1"/>
        <v>14</v>
      </c>
      <c r="B17" s="25">
        <f>+FromKM!B15</f>
        <v>330</v>
      </c>
      <c r="C17" s="37" t="str">
        <f>+FromKM!C15</f>
        <v>Cal</v>
      </c>
      <c r="D17" s="37" t="str">
        <f>+FromKM!D15</f>
        <v>Nicklin</v>
      </c>
      <c r="E17" s="25" t="str">
        <f>+TRIM(FromKM!G15)</f>
        <v>PHX</v>
      </c>
      <c r="F17" t="str">
        <f>+TRIM(LEFT(FromKM!A15,3))</f>
        <v>Sen</v>
      </c>
      <c r="G17" s="3" t="str">
        <f>+FromKM!H15</f>
        <v>M</v>
      </c>
      <c r="H17" t="str">
        <f t="shared" ref="H17:H80" si="3">+F17&amp;G17</f>
        <v>SenM</v>
      </c>
      <c r="K17" s="3">
        <f t="shared" si="2"/>
        <v>16</v>
      </c>
      <c r="L17" s="1" t="s">
        <v>1012</v>
      </c>
      <c r="M17">
        <v>5</v>
      </c>
      <c r="R17">
        <v>1</v>
      </c>
      <c r="S17">
        <v>1</v>
      </c>
      <c r="V17">
        <v>1</v>
      </c>
      <c r="AA17">
        <v>1</v>
      </c>
      <c r="AG17">
        <v>4</v>
      </c>
      <c r="AK17">
        <v>1</v>
      </c>
      <c r="AM17">
        <v>2</v>
      </c>
      <c r="AO17">
        <v>16</v>
      </c>
    </row>
    <row r="18" spans="1:41" x14ac:dyDescent="0.3">
      <c r="A18" s="27">
        <f t="shared" si="1"/>
        <v>15</v>
      </c>
      <c r="B18" s="25">
        <f>+FromKM!B16</f>
        <v>331</v>
      </c>
      <c r="C18" s="37" t="str">
        <f>+FromKM!C16</f>
        <v>Tom</v>
      </c>
      <c r="D18" s="37" t="str">
        <f>+FromKM!D16</f>
        <v>Brampton</v>
      </c>
      <c r="E18" s="25" t="str">
        <f>+TRIM(FromKM!G16)</f>
        <v>HY</v>
      </c>
      <c r="F18" t="str">
        <f>+TRIM(LEFT(FromKM!A16,3))</f>
        <v>Sen</v>
      </c>
      <c r="G18" s="3" t="str">
        <f>+FromKM!H16</f>
        <v>M</v>
      </c>
      <c r="H18" t="str">
        <f t="shared" si="3"/>
        <v>SenM</v>
      </c>
      <c r="K18" s="3">
        <f t="shared" si="2"/>
        <v>9</v>
      </c>
      <c r="L18" s="1" t="s">
        <v>1013</v>
      </c>
      <c r="M18">
        <v>3</v>
      </c>
      <c r="S18">
        <v>2</v>
      </c>
      <c r="AG18">
        <v>4</v>
      </c>
      <c r="AO18">
        <v>9</v>
      </c>
    </row>
    <row r="19" spans="1:41" x14ac:dyDescent="0.3">
      <c r="A19" s="27">
        <f t="shared" si="1"/>
        <v>16</v>
      </c>
      <c r="B19" s="25">
        <f>+FromKM!B17</f>
        <v>332</v>
      </c>
      <c r="C19" s="37" t="str">
        <f>+FromKM!C17</f>
        <v>Rob</v>
      </c>
      <c r="D19" s="37" t="str">
        <f>+FromKM!D17</f>
        <v>Chrystie</v>
      </c>
      <c r="E19" s="25" t="str">
        <f>+TRIM(FromKM!G17)</f>
        <v>HAI</v>
      </c>
      <c r="F19" t="str">
        <f>+TRIM(LEFT(FromKM!A17,3))</f>
        <v>Sen</v>
      </c>
      <c r="G19" s="3" t="str">
        <f>+FromKM!H17</f>
        <v>M</v>
      </c>
      <c r="H19" t="str">
        <f t="shared" si="3"/>
        <v>SenM</v>
      </c>
      <c r="K19" s="3">
        <f>+SUM(K7:K18)</f>
        <v>505</v>
      </c>
      <c r="L19" s="1" t="s">
        <v>998</v>
      </c>
      <c r="M19">
        <v>84</v>
      </c>
      <c r="N19">
        <v>1</v>
      </c>
      <c r="O19">
        <v>2</v>
      </c>
      <c r="P19">
        <v>3</v>
      </c>
      <c r="Q19">
        <v>20</v>
      </c>
      <c r="R19">
        <v>34</v>
      </c>
      <c r="S19">
        <v>42</v>
      </c>
      <c r="T19">
        <v>1</v>
      </c>
      <c r="U19">
        <v>6</v>
      </c>
      <c r="V19">
        <v>35</v>
      </c>
      <c r="W19">
        <v>2</v>
      </c>
      <c r="X19">
        <v>7</v>
      </c>
      <c r="Y19">
        <v>26</v>
      </c>
      <c r="Z19">
        <v>1</v>
      </c>
      <c r="AA19">
        <v>21</v>
      </c>
      <c r="AB19">
        <v>11</v>
      </c>
      <c r="AC19">
        <v>4</v>
      </c>
      <c r="AD19">
        <v>2</v>
      </c>
      <c r="AE19">
        <v>46</v>
      </c>
      <c r="AF19">
        <v>54</v>
      </c>
      <c r="AG19">
        <v>66</v>
      </c>
      <c r="AH19">
        <v>1</v>
      </c>
      <c r="AI19">
        <v>5</v>
      </c>
      <c r="AJ19">
        <v>1</v>
      </c>
      <c r="AK19">
        <v>1</v>
      </c>
      <c r="AL19">
        <v>1</v>
      </c>
      <c r="AM19">
        <v>27</v>
      </c>
      <c r="AN19">
        <v>1</v>
      </c>
      <c r="AO19">
        <v>505</v>
      </c>
    </row>
    <row r="20" spans="1:41" x14ac:dyDescent="0.3">
      <c r="A20" s="27">
        <f t="shared" si="1"/>
        <v>17</v>
      </c>
      <c r="B20" s="25">
        <f>+FromKM!B18</f>
        <v>333</v>
      </c>
      <c r="C20" s="37" t="str">
        <f>+FromKM!C18</f>
        <v>Patrick</v>
      </c>
      <c r="D20" s="37" t="str">
        <f>+FromKM!D18</f>
        <v>Marsden</v>
      </c>
      <c r="E20" s="25" t="str">
        <f>+TRIM(FromKM!G18)</f>
        <v>EBR</v>
      </c>
      <c r="F20" t="str">
        <f>+TRIM(LEFT(FromKM!A18,3))</f>
        <v>Sen</v>
      </c>
      <c r="G20" s="3" t="str">
        <f>+FromKM!H18</f>
        <v>M</v>
      </c>
      <c r="H20" t="str">
        <f t="shared" si="3"/>
        <v>SenM</v>
      </c>
    </row>
    <row r="21" spans="1:41" x14ac:dyDescent="0.3">
      <c r="A21" s="27">
        <f t="shared" si="1"/>
        <v>18</v>
      </c>
      <c r="B21" s="25">
        <f>+FromKM!B19</f>
        <v>334</v>
      </c>
      <c r="C21" s="37" t="str">
        <f>+FromKM!C19</f>
        <v>Jim</v>
      </c>
      <c r="D21" s="37" t="str">
        <f>+FromKM!D19</f>
        <v>Scott</v>
      </c>
      <c r="E21" s="25" t="str">
        <f>+TRIM(FromKM!G19)</f>
        <v>CSS</v>
      </c>
      <c r="F21" t="str">
        <f>+TRIM(LEFT(FromKM!A19,3))</f>
        <v>Sen</v>
      </c>
      <c r="G21" s="3" t="str">
        <f>+FromKM!H19</f>
        <v>M</v>
      </c>
      <c r="H21" t="str">
        <f t="shared" si="3"/>
        <v>SenM</v>
      </c>
    </row>
    <row r="22" spans="1:41" x14ac:dyDescent="0.3">
      <c r="A22" s="27">
        <f t="shared" si="1"/>
        <v>19</v>
      </c>
      <c r="B22" s="25">
        <f>+FromKM!B20</f>
        <v>335</v>
      </c>
      <c r="C22" s="37" t="str">
        <f>+FromKM!C20</f>
        <v>Ben</v>
      </c>
      <c r="D22" s="37" t="str">
        <f>+FromKM!D20</f>
        <v>Pepler</v>
      </c>
      <c r="E22" s="25" t="str">
        <f>+TRIM(FromKM!G20)</f>
        <v>LEW</v>
      </c>
      <c r="F22" t="str">
        <f>+TRIM(LEFT(FromKM!A20,3))</f>
        <v>Sen</v>
      </c>
      <c r="G22" s="3" t="str">
        <f>+FromKM!H20</f>
        <v>M</v>
      </c>
      <c r="H22" t="str">
        <f t="shared" si="3"/>
        <v>SenM</v>
      </c>
    </row>
    <row r="23" spans="1:41" x14ac:dyDescent="0.3">
      <c r="A23" s="27">
        <f t="shared" si="1"/>
        <v>20</v>
      </c>
      <c r="B23" s="25">
        <f>+FromKM!B21</f>
        <v>336</v>
      </c>
      <c r="C23" s="37" t="str">
        <f>+FromKM!C21</f>
        <v>Adam</v>
      </c>
      <c r="D23" s="37" t="str">
        <f>+FromKM!D21</f>
        <v>Vaughan</v>
      </c>
      <c r="E23" s="25" t="str">
        <f>+TRIM(FromKM!G21)</f>
        <v>LEW</v>
      </c>
      <c r="F23" t="str">
        <f>+TRIM(LEFT(FromKM!A21,3))</f>
        <v>Sen</v>
      </c>
      <c r="G23" s="3" t="str">
        <f>+FromKM!H21</f>
        <v>M</v>
      </c>
      <c r="H23" t="str">
        <f t="shared" si="3"/>
        <v>SenM</v>
      </c>
    </row>
    <row r="24" spans="1:41" x14ac:dyDescent="0.3">
      <c r="A24" s="27">
        <f t="shared" si="1"/>
        <v>21</v>
      </c>
      <c r="B24" s="25">
        <f>+FromKM!B22</f>
        <v>337</v>
      </c>
      <c r="C24" s="37" t="str">
        <f>+FromKM!C22</f>
        <v>Morris</v>
      </c>
      <c r="D24" s="37" t="str">
        <f>+FromKM!D22</f>
        <v>Tarragano</v>
      </c>
      <c r="E24" s="25" t="str">
        <f>+TRIM(FromKM!G22)</f>
        <v>BTC</v>
      </c>
      <c r="F24" t="str">
        <f>+TRIM(LEFT(FromKM!A22,3))</f>
        <v>Sen</v>
      </c>
      <c r="G24" s="3" t="str">
        <f>+FromKM!H22</f>
        <v>M</v>
      </c>
      <c r="H24" t="str">
        <f t="shared" si="3"/>
        <v>SenM</v>
      </c>
    </row>
    <row r="25" spans="1:41" x14ac:dyDescent="0.3">
      <c r="A25" s="27">
        <f t="shared" si="1"/>
        <v>22</v>
      </c>
      <c r="B25" s="25">
        <f>+FromKM!B23</f>
        <v>338</v>
      </c>
      <c r="C25" s="37" t="str">
        <f>+FromKM!C23</f>
        <v>Ian</v>
      </c>
      <c r="D25" s="37" t="str">
        <f>+FromKM!D23</f>
        <v>McLaren</v>
      </c>
      <c r="E25" s="25" t="str">
        <f>+TRIM(FromKM!G23)</f>
        <v>BTC</v>
      </c>
      <c r="F25" t="str">
        <f>+TRIM(LEFT(FromKM!A23,3))</f>
        <v>Sen</v>
      </c>
      <c r="G25" s="3" t="str">
        <f>+FromKM!H23</f>
        <v>M</v>
      </c>
      <c r="H25" t="str">
        <f t="shared" si="3"/>
        <v>SenM</v>
      </c>
    </row>
    <row r="26" spans="1:41" x14ac:dyDescent="0.3">
      <c r="A26" s="27">
        <f t="shared" si="1"/>
        <v>23</v>
      </c>
      <c r="B26" s="25">
        <f>+FromKM!B24</f>
        <v>339</v>
      </c>
      <c r="C26" s="37" t="str">
        <f>+FromKM!C24</f>
        <v>Sean</v>
      </c>
      <c r="D26" s="37" t="str">
        <f>+FromKM!D24</f>
        <v>Scott</v>
      </c>
      <c r="E26" s="25" t="str">
        <f>+TRIM(FromKM!G24)</f>
        <v>BTC</v>
      </c>
      <c r="F26" t="str">
        <f>+TRIM(LEFT(FromKM!A24,3))</f>
        <v>Sen</v>
      </c>
      <c r="G26" s="3" t="str">
        <f>+FromKM!H24</f>
        <v>M</v>
      </c>
      <c r="H26" t="str">
        <f t="shared" si="3"/>
        <v>SenM</v>
      </c>
    </row>
    <row r="27" spans="1:41" x14ac:dyDescent="0.3">
      <c r="A27" s="27">
        <f t="shared" si="1"/>
        <v>24</v>
      </c>
      <c r="B27" s="25">
        <f>+FromKM!B25</f>
        <v>340</v>
      </c>
      <c r="C27" s="37" t="str">
        <f>+FromKM!C25</f>
        <v>Daegan</v>
      </c>
      <c r="D27" s="37" t="str">
        <f>+FromKM!D25</f>
        <v>Beaumont</v>
      </c>
      <c r="E27" s="25" t="str">
        <f>+TRIM(FromKM!G25)</f>
        <v>PHX</v>
      </c>
      <c r="F27" t="str">
        <f>+TRIM(LEFT(FromKM!A25,3))</f>
        <v>Sen</v>
      </c>
      <c r="G27" s="3" t="str">
        <f>+FromKM!H25</f>
        <v>M</v>
      </c>
      <c r="H27" t="str">
        <f t="shared" si="3"/>
        <v>SenM</v>
      </c>
    </row>
    <row r="28" spans="1:41" x14ac:dyDescent="0.3">
      <c r="A28" s="27">
        <f t="shared" si="1"/>
        <v>25</v>
      </c>
      <c r="B28" s="25">
        <f>+FromKM!B26</f>
        <v>341</v>
      </c>
      <c r="C28" s="37" t="str">
        <f>+FromKM!C26</f>
        <v>Michael</v>
      </c>
      <c r="D28" s="37" t="str">
        <f>+FromKM!D26</f>
        <v>Parish</v>
      </c>
      <c r="E28" s="25" t="str">
        <f>+TRIM(FromKM!G26)</f>
        <v>HHH</v>
      </c>
      <c r="F28" t="str">
        <f>+TRIM(LEFT(FromKM!A26,3))</f>
        <v>Sen</v>
      </c>
      <c r="G28" s="3" t="str">
        <f>+FromKM!H26</f>
        <v>M</v>
      </c>
      <c r="H28" t="str">
        <f t="shared" si="3"/>
        <v>SenM</v>
      </c>
    </row>
    <row r="29" spans="1:41" x14ac:dyDescent="0.3">
      <c r="A29" s="27">
        <f t="shared" si="1"/>
        <v>26</v>
      </c>
      <c r="B29" s="25">
        <f>+FromKM!B27</f>
        <v>342</v>
      </c>
      <c r="C29" s="37" t="str">
        <f>+FromKM!C27</f>
        <v>Simon</v>
      </c>
      <c r="D29" s="37" t="str">
        <f>+FromKM!D27</f>
        <v>Powell</v>
      </c>
      <c r="E29" s="25" t="str">
        <f>+TRIM(FromKM!G27)</f>
        <v>CRA</v>
      </c>
      <c r="F29" t="str">
        <f>+TRIM(LEFT(FromKM!A27,3))</f>
        <v>Sen</v>
      </c>
      <c r="G29" s="3" t="str">
        <f>+FromKM!H27</f>
        <v>M</v>
      </c>
      <c r="H29" t="str">
        <f t="shared" si="3"/>
        <v>SenM</v>
      </c>
    </row>
    <row r="30" spans="1:41" x14ac:dyDescent="0.3">
      <c r="A30" s="27">
        <f t="shared" si="1"/>
        <v>27</v>
      </c>
      <c r="B30" s="25">
        <f>+FromKM!B28</f>
        <v>343</v>
      </c>
      <c r="C30" s="37" t="str">
        <f>+FromKM!C28</f>
        <v>Pete</v>
      </c>
      <c r="D30" s="37" t="str">
        <f>+FromKM!D28</f>
        <v>Goodman</v>
      </c>
      <c r="E30" s="25" t="str">
        <f>+TRIM(FromKM!G28)</f>
        <v>PHX</v>
      </c>
      <c r="F30" t="str">
        <f>+TRIM(LEFT(FromKM!A28,3))</f>
        <v>Sen</v>
      </c>
      <c r="G30" s="3" t="str">
        <f>+FromKM!H28</f>
        <v>M</v>
      </c>
      <c r="H30" t="str">
        <f t="shared" si="3"/>
        <v>SenM</v>
      </c>
    </row>
    <row r="31" spans="1:41" x14ac:dyDescent="0.3">
      <c r="A31" s="27">
        <f t="shared" si="1"/>
        <v>28</v>
      </c>
      <c r="B31" s="25">
        <f>+FromKM!B29</f>
        <v>344</v>
      </c>
      <c r="C31" s="37" t="str">
        <f>+FromKM!C29</f>
        <v>Oliver</v>
      </c>
      <c r="D31" s="37" t="str">
        <f>+FromKM!D29</f>
        <v>Fyfe</v>
      </c>
      <c r="E31" s="25" t="str">
        <f>+TRIM(FromKM!G29)</f>
        <v>HHH</v>
      </c>
      <c r="F31" t="str">
        <f>+TRIM(LEFT(FromKM!A29,3))</f>
        <v>Sen</v>
      </c>
      <c r="G31" s="3" t="str">
        <f>+FromKM!H29</f>
        <v>M</v>
      </c>
      <c r="H31" t="str">
        <f t="shared" si="3"/>
        <v>SenM</v>
      </c>
    </row>
    <row r="32" spans="1:41" x14ac:dyDescent="0.3">
      <c r="A32" s="27">
        <f t="shared" si="1"/>
        <v>29</v>
      </c>
      <c r="B32" s="25">
        <f>+FromKM!B30</f>
        <v>345</v>
      </c>
      <c r="C32" s="37" t="str">
        <f>+FromKM!C30</f>
        <v>Duncan</v>
      </c>
      <c r="D32" s="37" t="str">
        <f>+FromKM!D30</f>
        <v>Curtis</v>
      </c>
      <c r="E32" s="25" t="str">
        <f>+TRIM(FromKM!G30)</f>
        <v>VR</v>
      </c>
      <c r="F32" t="str">
        <f>+TRIM(LEFT(FromKM!A30,3))</f>
        <v>Sen</v>
      </c>
      <c r="G32" s="3" t="str">
        <f>+FromKM!H30</f>
        <v>M</v>
      </c>
      <c r="H32" t="str">
        <f t="shared" si="3"/>
        <v>SenM</v>
      </c>
    </row>
    <row r="33" spans="1:8" x14ac:dyDescent="0.3">
      <c r="A33" s="27">
        <f t="shared" si="1"/>
        <v>30</v>
      </c>
      <c r="B33" s="25">
        <f>+FromKM!B31</f>
        <v>346</v>
      </c>
      <c r="C33" s="37" t="str">
        <f>+FromKM!C31</f>
        <v>Simon</v>
      </c>
      <c r="D33" s="37" t="str">
        <f>+FromKM!D31</f>
        <v>Heath</v>
      </c>
      <c r="E33" s="25" t="str">
        <f>+TRIM(FromKM!G31)</f>
        <v>PHX</v>
      </c>
      <c r="F33" t="str">
        <f>+TRIM(LEFT(FromKM!A31,3))</f>
        <v>Sen</v>
      </c>
      <c r="G33" s="3" t="str">
        <f>+FromKM!H31</f>
        <v>M</v>
      </c>
      <c r="H33" t="str">
        <f t="shared" si="3"/>
        <v>SenM</v>
      </c>
    </row>
    <row r="34" spans="1:8" x14ac:dyDescent="0.3">
      <c r="A34" s="27">
        <f t="shared" si="1"/>
        <v>31</v>
      </c>
      <c r="B34" s="25">
        <f>+FromKM!B32</f>
        <v>347</v>
      </c>
      <c r="C34" s="37" t="str">
        <f>+FromKM!C32</f>
        <v>Finn</v>
      </c>
      <c r="D34" s="37" t="str">
        <f>+FromKM!D32</f>
        <v>McNally</v>
      </c>
      <c r="E34" s="25" t="str">
        <f>+TRIM(FromKM!G32)</f>
        <v>PHX</v>
      </c>
      <c r="F34" t="str">
        <f>+TRIM(LEFT(FromKM!A32,3))</f>
        <v>Sen</v>
      </c>
      <c r="G34" s="3" t="str">
        <f>+FromKM!H32</f>
        <v>M</v>
      </c>
      <c r="H34" t="str">
        <f t="shared" si="3"/>
        <v>SenM</v>
      </c>
    </row>
    <row r="35" spans="1:8" x14ac:dyDescent="0.3">
      <c r="A35" s="27">
        <f t="shared" si="1"/>
        <v>32</v>
      </c>
      <c r="B35" s="25">
        <f>+FromKM!B33</f>
        <v>348</v>
      </c>
      <c r="C35" s="37" t="str">
        <f>+FromKM!C33</f>
        <v>Alexander</v>
      </c>
      <c r="D35" s="37" t="str">
        <f>+FromKM!D33</f>
        <v>Garrod</v>
      </c>
      <c r="E35" s="25" t="str">
        <f>+TRIM(FromKM!G33)</f>
        <v>PHX</v>
      </c>
      <c r="F35" t="str">
        <f>+TRIM(LEFT(FromKM!A33,3))</f>
        <v>Sen</v>
      </c>
      <c r="G35" s="3" t="str">
        <f>+FromKM!H33</f>
        <v>M</v>
      </c>
      <c r="H35" t="str">
        <f t="shared" si="3"/>
        <v>SenM</v>
      </c>
    </row>
    <row r="36" spans="1:8" x14ac:dyDescent="0.3">
      <c r="A36" s="27">
        <f t="shared" si="1"/>
        <v>33</v>
      </c>
      <c r="B36" s="25">
        <f>+FromKM!B34</f>
        <v>349</v>
      </c>
      <c r="C36" s="37" t="str">
        <f>+FromKM!C34</f>
        <v>Luke</v>
      </c>
      <c r="D36" s="37" t="str">
        <f>+FromKM!D34</f>
        <v>Piper</v>
      </c>
      <c r="E36" s="25" t="str">
        <f>+TRIM(FromKM!G34)</f>
        <v>PHX</v>
      </c>
      <c r="F36" t="str">
        <f>+TRIM(LEFT(FromKM!A34,3))</f>
        <v>Sen</v>
      </c>
      <c r="G36" s="3" t="str">
        <f>+FromKM!H34</f>
        <v>M</v>
      </c>
      <c r="H36" t="str">
        <f t="shared" si="3"/>
        <v>SenM</v>
      </c>
    </row>
    <row r="37" spans="1:8" x14ac:dyDescent="0.3">
      <c r="A37" s="27">
        <f t="shared" si="1"/>
        <v>34</v>
      </c>
      <c r="B37" s="25">
        <f>+FromKM!B35</f>
        <v>350</v>
      </c>
      <c r="C37" s="37" t="str">
        <f>+FromKM!C35</f>
        <v>Craig</v>
      </c>
      <c r="D37" s="37" t="str">
        <f>+FromKM!D35</f>
        <v>Halsey</v>
      </c>
      <c r="E37" s="25" t="str">
        <f>+TRIM(FromKM!G35)</f>
        <v>B&amp;H</v>
      </c>
      <c r="F37" t="str">
        <f>+TRIM(LEFT(FromKM!A35,3))</f>
        <v>Sen</v>
      </c>
      <c r="G37" s="3" t="str">
        <f>+FromKM!H35</f>
        <v>M</v>
      </c>
      <c r="H37" t="str">
        <f t="shared" si="3"/>
        <v>SenM</v>
      </c>
    </row>
    <row r="38" spans="1:8" x14ac:dyDescent="0.3">
      <c r="A38" s="27">
        <f t="shared" si="1"/>
        <v>35</v>
      </c>
      <c r="B38" s="25">
        <f>+FromKM!B36</f>
        <v>351</v>
      </c>
      <c r="C38" s="37" t="str">
        <f>+FromKM!C36</f>
        <v>Jacob</v>
      </c>
      <c r="D38" s="37" t="str">
        <f>+FromKM!D36</f>
        <v>Cann</v>
      </c>
      <c r="E38" s="25" t="str">
        <f>+TRIM(FromKM!G36)</f>
        <v>HBS</v>
      </c>
      <c r="F38" t="str">
        <f>+TRIM(LEFT(FromKM!A36,3))</f>
        <v>Sen</v>
      </c>
      <c r="G38" s="3" t="str">
        <f>+FromKM!H36</f>
        <v>M</v>
      </c>
      <c r="H38" t="str">
        <f t="shared" si="3"/>
        <v>SenM</v>
      </c>
    </row>
    <row r="39" spans="1:8" x14ac:dyDescent="0.3">
      <c r="A39" s="27">
        <f t="shared" si="1"/>
        <v>36</v>
      </c>
      <c r="B39" s="25">
        <f>+FromKM!B37</f>
        <v>352</v>
      </c>
      <c r="C39" s="37" t="str">
        <f>+FromKM!C37</f>
        <v>Tim</v>
      </c>
      <c r="D39" s="37" t="str">
        <f>+FromKM!D37</f>
        <v>Hicks</v>
      </c>
      <c r="E39" s="25" t="str">
        <f>+TRIM(FromKM!G37)</f>
        <v>HHH</v>
      </c>
      <c r="F39" t="str">
        <f>+TRIM(LEFT(FromKM!A37,3))</f>
        <v>Sen</v>
      </c>
      <c r="G39" s="3" t="str">
        <f>+FromKM!H37</f>
        <v>M</v>
      </c>
      <c r="H39" t="str">
        <f t="shared" si="3"/>
        <v>SenM</v>
      </c>
    </row>
    <row r="40" spans="1:8" x14ac:dyDescent="0.3">
      <c r="A40" s="27">
        <f t="shared" si="1"/>
        <v>37</v>
      </c>
      <c r="B40" s="25">
        <f>+FromKM!B38</f>
        <v>353</v>
      </c>
      <c r="C40" s="37" t="str">
        <f>+FromKM!C38</f>
        <v>Zared</v>
      </c>
      <c r="D40" s="37" t="str">
        <f>+FromKM!D38</f>
        <v>Arasaretnam-Hale</v>
      </c>
      <c r="E40" s="25" t="str">
        <f>+TRIM(FromKM!G38)</f>
        <v>B&amp;H</v>
      </c>
      <c r="F40" t="str">
        <f>+TRIM(LEFT(FromKM!A38,3))</f>
        <v>Sen</v>
      </c>
      <c r="G40" s="3" t="str">
        <f>+FromKM!H38</f>
        <v>M</v>
      </c>
      <c r="H40" t="str">
        <f t="shared" si="3"/>
        <v>SenM</v>
      </c>
    </row>
    <row r="41" spans="1:8" x14ac:dyDescent="0.3">
      <c r="A41" s="27">
        <f t="shared" si="1"/>
        <v>38</v>
      </c>
      <c r="B41" s="25">
        <f>+FromKM!B39</f>
        <v>354</v>
      </c>
      <c r="C41" s="37" t="str">
        <f>+FromKM!C39</f>
        <v>Timmy</v>
      </c>
      <c r="D41" s="37" t="str">
        <f>+FromKM!D39</f>
        <v>Gedin</v>
      </c>
      <c r="E41" s="25" t="str">
        <f>+TRIM(FromKM!G39)</f>
        <v>B&amp;H</v>
      </c>
      <c r="F41" t="str">
        <f>+TRIM(LEFT(FromKM!A39,3))</f>
        <v>Sen</v>
      </c>
      <c r="G41" s="3" t="str">
        <f>+FromKM!H39</f>
        <v>M</v>
      </c>
      <c r="H41" t="str">
        <f t="shared" si="3"/>
        <v>SenM</v>
      </c>
    </row>
    <row r="42" spans="1:8" x14ac:dyDescent="0.3">
      <c r="A42" s="27">
        <f t="shared" si="1"/>
        <v>39</v>
      </c>
      <c r="B42" s="25">
        <f>+FromKM!B40</f>
        <v>355</v>
      </c>
      <c r="C42" s="37" t="str">
        <f>+FromKM!C40</f>
        <v>Jamie</v>
      </c>
      <c r="D42" s="37" t="str">
        <f>+FromKM!D40</f>
        <v>Topping</v>
      </c>
      <c r="E42" s="25" t="str">
        <f>+TRIM(FromKM!G40)</f>
        <v>HHH</v>
      </c>
      <c r="F42" t="str">
        <f>+TRIM(LEFT(FromKM!A40,3))</f>
        <v>Sen</v>
      </c>
      <c r="G42" s="3" t="str">
        <f>+FromKM!H40</f>
        <v>M</v>
      </c>
      <c r="H42" t="str">
        <f t="shared" si="3"/>
        <v>SenM</v>
      </c>
    </row>
    <row r="43" spans="1:8" x14ac:dyDescent="0.3">
      <c r="A43" s="27">
        <f t="shared" si="1"/>
        <v>40</v>
      </c>
      <c r="B43" s="25">
        <f>+FromKM!B41</f>
        <v>356</v>
      </c>
      <c r="C43" s="37" t="str">
        <f>+FromKM!C41</f>
        <v>David</v>
      </c>
      <c r="D43" s="37" t="str">
        <f>+FromKM!D41</f>
        <v>Rayner</v>
      </c>
      <c r="E43" s="25" t="str">
        <f>+TRIM(FromKM!G41)</f>
        <v>CRA</v>
      </c>
      <c r="F43" t="str">
        <f>+TRIM(LEFT(FromKM!A41,3))</f>
        <v>Sen</v>
      </c>
      <c r="G43" s="3" t="str">
        <f>+FromKM!H41</f>
        <v>M</v>
      </c>
      <c r="H43" t="str">
        <f t="shared" si="3"/>
        <v>SenM</v>
      </c>
    </row>
    <row r="44" spans="1:8" x14ac:dyDescent="0.3">
      <c r="A44" s="27">
        <f t="shared" si="1"/>
        <v>41</v>
      </c>
      <c r="B44" s="25">
        <f>+FromKM!B42</f>
        <v>357</v>
      </c>
      <c r="C44" s="37" t="str">
        <f>+FromKM!C42</f>
        <v>Richard</v>
      </c>
      <c r="D44" s="37" t="str">
        <f>+FromKM!D42</f>
        <v>Rutter</v>
      </c>
      <c r="E44" s="25" t="str">
        <f>+TRIM(FromKM!G42)</f>
        <v>B&amp;H</v>
      </c>
      <c r="F44" t="str">
        <f>+TRIM(LEFT(FromKM!A42,3))</f>
        <v>Sen</v>
      </c>
      <c r="G44" s="3" t="str">
        <f>+FromKM!H42</f>
        <v>M</v>
      </c>
      <c r="H44" t="str">
        <f t="shared" si="3"/>
        <v>SenM</v>
      </c>
    </row>
    <row r="45" spans="1:8" x14ac:dyDescent="0.3">
      <c r="A45" s="27">
        <f t="shared" si="1"/>
        <v>42</v>
      </c>
      <c r="B45" s="25">
        <f>+FromKM!B43</f>
        <v>358</v>
      </c>
      <c r="C45" s="37" t="str">
        <f>+FromKM!C43</f>
        <v>Sam</v>
      </c>
      <c r="D45" s="37" t="str">
        <f>+FromKM!D43</f>
        <v>Wade</v>
      </c>
      <c r="E45" s="25" t="str">
        <f>+TRIM(FromKM!G43)</f>
        <v>PHX</v>
      </c>
      <c r="F45" t="str">
        <f>+TRIM(LEFT(FromKM!A43,3))</f>
        <v>Sen</v>
      </c>
      <c r="G45" s="3" t="str">
        <f>+FromKM!H43</f>
        <v>M</v>
      </c>
      <c r="H45" t="str">
        <f t="shared" si="3"/>
        <v>SenM</v>
      </c>
    </row>
    <row r="46" spans="1:8" x14ac:dyDescent="0.3">
      <c r="A46" s="27">
        <f t="shared" si="1"/>
        <v>43</v>
      </c>
      <c r="B46" s="25">
        <f>+FromKM!B44</f>
        <v>359</v>
      </c>
      <c r="C46" s="37" t="str">
        <f>+FromKM!C44</f>
        <v>Aiden</v>
      </c>
      <c r="D46" s="37" t="str">
        <f>+FromKM!D44</f>
        <v>Briffett</v>
      </c>
      <c r="E46" s="25" t="str">
        <f>+TRIM(FromKM!G44)</f>
        <v>LEW</v>
      </c>
      <c r="F46" t="str">
        <f>+TRIM(LEFT(FromKM!A44,3))</f>
        <v>Sen</v>
      </c>
      <c r="G46" s="3" t="str">
        <f>+FromKM!H44</f>
        <v>M</v>
      </c>
      <c r="H46" t="str">
        <f t="shared" si="3"/>
        <v>SenM</v>
      </c>
    </row>
    <row r="47" spans="1:8" x14ac:dyDescent="0.3">
      <c r="A47" s="27">
        <f t="shared" si="1"/>
        <v>44</v>
      </c>
      <c r="B47" s="25">
        <f>+FromKM!B45</f>
        <v>360</v>
      </c>
      <c r="C47" s="37" t="str">
        <f>+FromKM!C45</f>
        <v>Chris</v>
      </c>
      <c r="D47" s="37" t="str">
        <f>+FromKM!D45</f>
        <v>Gilbert</v>
      </c>
      <c r="E47" s="25" t="str">
        <f>+TRIM(FromKM!G45)</f>
        <v>LEW</v>
      </c>
      <c r="F47" t="str">
        <f>+TRIM(LEFT(FromKM!A45,3))</f>
        <v>Sen</v>
      </c>
      <c r="G47" s="3" t="str">
        <f>+FromKM!H45</f>
        <v>M</v>
      </c>
      <c r="H47" t="str">
        <f t="shared" si="3"/>
        <v>SenM</v>
      </c>
    </row>
    <row r="48" spans="1:8" x14ac:dyDescent="0.3">
      <c r="A48" s="27">
        <f t="shared" si="1"/>
        <v>45</v>
      </c>
      <c r="B48" s="25">
        <f>+FromKM!B46</f>
        <v>361</v>
      </c>
      <c r="C48" s="37" t="str">
        <f>+FromKM!C46</f>
        <v>Ben</v>
      </c>
      <c r="D48" s="37" t="str">
        <f>+FromKM!D46</f>
        <v>Savill</v>
      </c>
      <c r="E48" s="25" t="str">
        <f>+TRIM(FromKM!G46)</f>
        <v>LEW</v>
      </c>
      <c r="F48" t="str">
        <f>+TRIM(LEFT(FromKM!A46,3))</f>
        <v>Sen</v>
      </c>
      <c r="G48" s="3" t="str">
        <f>+FromKM!H46</f>
        <v>M</v>
      </c>
      <c r="H48" t="str">
        <f t="shared" si="3"/>
        <v>SenM</v>
      </c>
    </row>
    <row r="49" spans="1:8" x14ac:dyDescent="0.3">
      <c r="A49" s="27">
        <f t="shared" si="1"/>
        <v>46</v>
      </c>
      <c r="B49" s="25">
        <f>+FromKM!B47</f>
        <v>362</v>
      </c>
      <c r="C49" s="37" t="str">
        <f>+FromKM!C47</f>
        <v>Ian</v>
      </c>
      <c r="D49" s="37" t="str">
        <f>+FromKM!D47</f>
        <v>Crowe-Wright</v>
      </c>
      <c r="E49" s="25" t="str">
        <f>+TRIM(FromKM!G47)</f>
        <v>B&amp;H</v>
      </c>
      <c r="F49" t="str">
        <f>+TRIM(LEFT(FromKM!A47,3))</f>
        <v>Sen</v>
      </c>
      <c r="G49" s="3" t="str">
        <f>+FromKM!H47</f>
        <v>M</v>
      </c>
      <c r="H49" t="str">
        <f t="shared" si="3"/>
        <v>SenM</v>
      </c>
    </row>
    <row r="50" spans="1:8" x14ac:dyDescent="0.3">
      <c r="A50" s="27">
        <f t="shared" si="1"/>
        <v>47</v>
      </c>
      <c r="B50" s="25">
        <f>+FromKM!B48</f>
        <v>363</v>
      </c>
      <c r="C50" s="37" t="str">
        <f>+FromKM!C48</f>
        <v>Will</v>
      </c>
      <c r="D50" s="37" t="str">
        <f>+FromKM!D48</f>
        <v>Monnington</v>
      </c>
      <c r="E50" s="25" t="str">
        <f>+TRIM(FromKM!G48)</f>
        <v>LEW</v>
      </c>
      <c r="F50" t="str">
        <f>+TRIM(LEFT(FromKM!A48,3))</f>
        <v>Sen</v>
      </c>
      <c r="G50" s="3" t="str">
        <f>+FromKM!H48</f>
        <v>M</v>
      </c>
      <c r="H50" t="str">
        <f t="shared" si="3"/>
        <v>SenM</v>
      </c>
    </row>
    <row r="51" spans="1:8" x14ac:dyDescent="0.3">
      <c r="A51" s="27">
        <f t="shared" si="1"/>
        <v>48</v>
      </c>
      <c r="B51" s="25">
        <f>+FromKM!B49</f>
        <v>364</v>
      </c>
      <c r="C51" s="37" t="str">
        <f>+FromKM!C49</f>
        <v>Wesley</v>
      </c>
      <c r="D51" s="37" t="str">
        <f>+FromKM!D49</f>
        <v>Adams</v>
      </c>
      <c r="E51" s="25" t="str">
        <f>+TRIM(FromKM!G49)</f>
        <v>CHI</v>
      </c>
      <c r="F51" t="str">
        <f>+TRIM(LEFT(FromKM!A49,3))</f>
        <v>Sen</v>
      </c>
      <c r="G51" s="3" t="str">
        <f>+FromKM!H49</f>
        <v>M</v>
      </c>
      <c r="H51" t="str">
        <f t="shared" si="3"/>
        <v>SenM</v>
      </c>
    </row>
    <row r="52" spans="1:8" x14ac:dyDescent="0.3">
      <c r="A52" s="27">
        <f t="shared" si="1"/>
        <v>49</v>
      </c>
      <c r="B52" s="25">
        <f>+FromKM!B50</f>
        <v>365</v>
      </c>
      <c r="C52" s="37" t="str">
        <f>+FromKM!C50</f>
        <v>Chris</v>
      </c>
      <c r="D52" s="37" t="str">
        <f>+FromKM!D50</f>
        <v>Brandt</v>
      </c>
      <c r="E52" s="25" t="str">
        <f>+TRIM(FromKM!G50)</f>
        <v>HAS</v>
      </c>
      <c r="F52" t="str">
        <f>+TRIM(LEFT(FromKM!A50,3))</f>
        <v>Sen</v>
      </c>
      <c r="G52" s="3" t="str">
        <f>+FromKM!H50</f>
        <v>M</v>
      </c>
      <c r="H52" t="str">
        <f t="shared" si="3"/>
        <v>SenM</v>
      </c>
    </row>
    <row r="53" spans="1:8" x14ac:dyDescent="0.3">
      <c r="A53" s="27">
        <f t="shared" si="1"/>
        <v>50</v>
      </c>
      <c r="B53" s="25">
        <f>+FromKM!B51</f>
        <v>366</v>
      </c>
      <c r="C53" s="37" t="str">
        <f>+FromKM!C51</f>
        <v>Tom</v>
      </c>
      <c r="D53" s="37" t="str">
        <f>+FromKM!D51</f>
        <v>Hooper</v>
      </c>
      <c r="E53" s="25" t="str">
        <f>+TRIM(FromKM!G51)</f>
        <v>PHX</v>
      </c>
      <c r="F53" t="str">
        <f>+TRIM(LEFT(FromKM!A51,3))</f>
        <v>Sen</v>
      </c>
      <c r="G53" s="3" t="str">
        <f>+FromKM!H51</f>
        <v>M</v>
      </c>
      <c r="H53" t="str">
        <f t="shared" si="3"/>
        <v>SenM</v>
      </c>
    </row>
    <row r="54" spans="1:8" x14ac:dyDescent="0.3">
      <c r="A54" s="27">
        <f t="shared" si="1"/>
        <v>51</v>
      </c>
      <c r="B54" s="25">
        <f>+FromKM!B52</f>
        <v>367</v>
      </c>
      <c r="C54" s="37" t="str">
        <f>+FromKM!C52</f>
        <v>Richard</v>
      </c>
      <c r="D54" s="37" t="str">
        <f>+FromKM!D52</f>
        <v>Davis</v>
      </c>
      <c r="E54" s="25" t="str">
        <f>+TRIM(FromKM!G52)</f>
        <v>EBR</v>
      </c>
      <c r="F54" t="str">
        <f>+TRIM(LEFT(FromKM!A52,3))</f>
        <v>Sen</v>
      </c>
      <c r="G54" s="3" t="str">
        <f>+FromKM!H52</f>
        <v>M</v>
      </c>
      <c r="H54" t="str">
        <f t="shared" si="3"/>
        <v>SenM</v>
      </c>
    </row>
    <row r="55" spans="1:8" x14ac:dyDescent="0.3">
      <c r="A55" s="27">
        <f t="shared" si="1"/>
        <v>52</v>
      </c>
      <c r="B55" s="25">
        <f>+FromKM!B53</f>
        <v>368</v>
      </c>
      <c r="C55" s="37" t="str">
        <f>+FromKM!C53</f>
        <v>Jim</v>
      </c>
      <c r="D55" s="37" t="str">
        <f>+FromKM!D53</f>
        <v>Garland</v>
      </c>
      <c r="E55" s="25" t="str">
        <f>+TRIM(FromKM!G53)</f>
        <v>CHI</v>
      </c>
      <c r="F55" t="str">
        <f>+TRIM(LEFT(FromKM!A53,3))</f>
        <v>Sen</v>
      </c>
      <c r="G55" s="3" t="str">
        <f>+FromKM!H53</f>
        <v>M</v>
      </c>
      <c r="H55" t="str">
        <f t="shared" si="3"/>
        <v>SenM</v>
      </c>
    </row>
    <row r="56" spans="1:8" x14ac:dyDescent="0.3">
      <c r="A56" s="27">
        <f t="shared" si="1"/>
        <v>53</v>
      </c>
      <c r="B56" s="25">
        <f>+FromKM!B54</f>
        <v>369</v>
      </c>
      <c r="C56" s="37" t="str">
        <f>+FromKM!C54</f>
        <v>Chris</v>
      </c>
      <c r="D56" s="37" t="str">
        <f>+FromKM!D54</f>
        <v>Turner</v>
      </c>
      <c r="E56" s="25" t="str">
        <f>+TRIM(FromKM!G54)</f>
        <v>HHH</v>
      </c>
      <c r="F56" t="str">
        <f>+TRIM(LEFT(FromKM!A54,3))</f>
        <v>Sen</v>
      </c>
      <c r="G56" s="3" t="str">
        <f>+FromKM!H54</f>
        <v>M</v>
      </c>
      <c r="H56" t="str">
        <f t="shared" si="3"/>
        <v>SenM</v>
      </c>
    </row>
    <row r="57" spans="1:8" x14ac:dyDescent="0.3">
      <c r="A57" s="27">
        <f t="shared" si="1"/>
        <v>54</v>
      </c>
      <c r="B57" s="25">
        <f>+FromKM!B55</f>
        <v>370</v>
      </c>
      <c r="C57" s="37" t="str">
        <f>+FromKM!C55</f>
        <v>Phil</v>
      </c>
      <c r="D57" s="37" t="str">
        <f>+FromKM!D55</f>
        <v>Wood</v>
      </c>
      <c r="E57" s="25" t="str">
        <f>+TRIM(FromKM!G55)</f>
        <v>EBR</v>
      </c>
      <c r="F57" t="str">
        <f>+TRIM(LEFT(FromKM!A55,3))</f>
        <v>Sen</v>
      </c>
      <c r="G57" s="3" t="str">
        <f>+FromKM!H55</f>
        <v>M</v>
      </c>
      <c r="H57" t="str">
        <f t="shared" si="3"/>
        <v>SenM</v>
      </c>
    </row>
    <row r="58" spans="1:8" x14ac:dyDescent="0.3">
      <c r="A58" s="27">
        <f t="shared" si="1"/>
        <v>55</v>
      </c>
      <c r="B58" s="25">
        <f>+FromKM!B56</f>
        <v>371</v>
      </c>
      <c r="C58" s="37" t="str">
        <f>+FromKM!C56</f>
        <v>Ronald</v>
      </c>
      <c r="D58" s="37" t="str">
        <f>+FromKM!D56</f>
        <v>Shannon</v>
      </c>
      <c r="E58" s="25" t="str">
        <f>+TRIM(FromKM!G56)</f>
        <v>HBS</v>
      </c>
      <c r="F58" t="str">
        <f>+TRIM(LEFT(FromKM!A56,3))</f>
        <v>Sen</v>
      </c>
      <c r="G58" s="3" t="str">
        <f>+FromKM!H56</f>
        <v>M</v>
      </c>
      <c r="H58" t="str">
        <f t="shared" si="3"/>
        <v>SenM</v>
      </c>
    </row>
    <row r="59" spans="1:8" x14ac:dyDescent="0.3">
      <c r="A59" s="27">
        <f t="shared" si="1"/>
        <v>56</v>
      </c>
      <c r="B59" s="25">
        <f>+FromKM!B57</f>
        <v>372</v>
      </c>
      <c r="C59" s="37" t="str">
        <f>+FromKM!C57</f>
        <v>Scott</v>
      </c>
      <c r="D59" s="37" t="str">
        <f>+FromKM!D57</f>
        <v>O'Rourke</v>
      </c>
      <c r="E59" s="25" t="str">
        <f>+TRIM(FromKM!G57)</f>
        <v>EBR</v>
      </c>
      <c r="F59" t="str">
        <f>+TRIM(LEFT(FromKM!A57,3))</f>
        <v>Sen</v>
      </c>
      <c r="G59" s="3" t="str">
        <f>+FromKM!H57</f>
        <v>M</v>
      </c>
      <c r="H59" t="str">
        <f t="shared" si="3"/>
        <v>SenM</v>
      </c>
    </row>
    <row r="60" spans="1:8" x14ac:dyDescent="0.3">
      <c r="A60" s="27">
        <f t="shared" si="1"/>
        <v>57</v>
      </c>
      <c r="B60" s="25">
        <f>+FromKM!B58</f>
        <v>373</v>
      </c>
      <c r="C60" s="37" t="str">
        <f>+FromKM!C58</f>
        <v>Sean</v>
      </c>
      <c r="D60" s="37" t="str">
        <f>+FromKM!D58</f>
        <v>Parker-Harding</v>
      </c>
      <c r="E60" s="25" t="str">
        <f>+TRIM(FromKM!G58)</f>
        <v>HAS</v>
      </c>
      <c r="F60" t="str">
        <f>+TRIM(LEFT(FromKM!A58,3))</f>
        <v>Sen</v>
      </c>
      <c r="G60" s="3" t="str">
        <f>+FromKM!H58</f>
        <v>M</v>
      </c>
      <c r="H60" t="str">
        <f t="shared" si="3"/>
        <v>SenM</v>
      </c>
    </row>
    <row r="61" spans="1:8" x14ac:dyDescent="0.3">
      <c r="A61" s="27">
        <f t="shared" si="1"/>
        <v>58</v>
      </c>
      <c r="B61" s="25">
        <f>+FromKM!B59</f>
        <v>374</v>
      </c>
      <c r="C61" s="37" t="str">
        <f>+FromKM!C59</f>
        <v>Dave</v>
      </c>
      <c r="D61" s="37" t="str">
        <f>+FromKM!D59</f>
        <v>Beattie</v>
      </c>
      <c r="E61" s="25" t="str">
        <f>+TRIM(FromKM!G59)</f>
        <v>CRA</v>
      </c>
      <c r="F61" t="str">
        <f>+TRIM(LEFT(FromKM!A59,3))</f>
        <v>Sen</v>
      </c>
      <c r="G61" s="3" t="str">
        <f>+FromKM!H59</f>
        <v>M</v>
      </c>
      <c r="H61" t="str">
        <f t="shared" si="3"/>
        <v>SenM</v>
      </c>
    </row>
    <row r="62" spans="1:8" x14ac:dyDescent="0.3">
      <c r="A62" s="27">
        <f t="shared" si="1"/>
        <v>59</v>
      </c>
      <c r="B62" s="25">
        <f>+FromKM!B60</f>
        <v>375</v>
      </c>
      <c r="C62" s="37" t="str">
        <f>+FromKM!C60</f>
        <v>Oliver</v>
      </c>
      <c r="D62" s="37" t="str">
        <f>+FromKM!D60</f>
        <v>Pritchard</v>
      </c>
      <c r="E62" s="25" t="str">
        <f>+TRIM(FromKM!G60)</f>
        <v>BWK</v>
      </c>
      <c r="F62" t="str">
        <f>+TRIM(LEFT(FromKM!A60,3))</f>
        <v>Sen</v>
      </c>
      <c r="G62" s="3" t="str">
        <f>+FromKM!H60</f>
        <v>M</v>
      </c>
      <c r="H62" t="str">
        <f t="shared" si="3"/>
        <v>SenM</v>
      </c>
    </row>
    <row r="63" spans="1:8" x14ac:dyDescent="0.3">
      <c r="A63" s="27">
        <f t="shared" si="1"/>
        <v>60</v>
      </c>
      <c r="B63" s="25">
        <f>+FromKM!B61</f>
        <v>376</v>
      </c>
      <c r="C63" s="37" t="str">
        <f>+FromKM!C61</f>
        <v>Sam</v>
      </c>
      <c r="D63" s="37" t="str">
        <f>+FromKM!D61</f>
        <v>Brown</v>
      </c>
      <c r="E63" s="25" t="str">
        <f>+TRIM(FromKM!G61)</f>
        <v>HY</v>
      </c>
      <c r="F63" t="str">
        <f>+TRIM(LEFT(FromKM!A61,3))</f>
        <v>Sen</v>
      </c>
      <c r="G63" s="3" t="str">
        <f>+FromKM!H61</f>
        <v>M</v>
      </c>
      <c r="H63" t="str">
        <f t="shared" si="3"/>
        <v>SenM</v>
      </c>
    </row>
    <row r="64" spans="1:8" x14ac:dyDescent="0.3">
      <c r="A64" s="27">
        <f t="shared" si="1"/>
        <v>61</v>
      </c>
      <c r="B64" s="25">
        <f>+FromKM!B62</f>
        <v>377</v>
      </c>
      <c r="C64" s="37" t="str">
        <f>+FromKM!C62</f>
        <v>Stephen</v>
      </c>
      <c r="D64" s="37" t="str">
        <f>+FromKM!D62</f>
        <v>Marsden</v>
      </c>
      <c r="E64" s="25" t="str">
        <f>+TRIM(FromKM!G62)</f>
        <v>EBR</v>
      </c>
      <c r="F64" t="str">
        <f>+TRIM(LEFT(FromKM!A62,3))</f>
        <v>Sen</v>
      </c>
      <c r="G64" s="3" t="str">
        <f>+FromKM!H62</f>
        <v>M</v>
      </c>
      <c r="H64" t="str">
        <f t="shared" si="3"/>
        <v>SenM</v>
      </c>
    </row>
    <row r="65" spans="1:8" x14ac:dyDescent="0.3">
      <c r="A65" s="27">
        <f t="shared" si="1"/>
        <v>62</v>
      </c>
      <c r="B65" s="25">
        <f>+FromKM!B63</f>
        <v>378</v>
      </c>
      <c r="C65" s="37" t="str">
        <f>+FromKM!C63</f>
        <v>Tim</v>
      </c>
      <c r="D65" s="37" t="str">
        <f>+FromKM!D63</f>
        <v>Brown</v>
      </c>
      <c r="E65" s="25" t="str">
        <f>+TRIM(FromKM!G63)</f>
        <v>CHI</v>
      </c>
      <c r="F65" t="str">
        <f>+TRIM(LEFT(FromKM!A63,3))</f>
        <v>Sen</v>
      </c>
      <c r="G65" s="3" t="str">
        <f>+FromKM!H63</f>
        <v>M</v>
      </c>
      <c r="H65" t="str">
        <f t="shared" si="3"/>
        <v>SenM</v>
      </c>
    </row>
    <row r="66" spans="1:8" x14ac:dyDescent="0.3">
      <c r="A66" s="27">
        <f t="shared" si="1"/>
        <v>63</v>
      </c>
      <c r="B66" s="25">
        <f>+FromKM!B64</f>
        <v>379</v>
      </c>
      <c r="C66" s="37" t="str">
        <f>+FromKM!C64</f>
        <v>David</v>
      </c>
      <c r="D66" s="37" t="str">
        <f>+FromKM!D64</f>
        <v>Tibbals</v>
      </c>
      <c r="E66" s="25" t="str">
        <f>+TRIM(FromKM!G64)</f>
        <v>CRA</v>
      </c>
      <c r="F66" t="str">
        <f>+TRIM(LEFT(FromKM!A64,3))</f>
        <v>Sen</v>
      </c>
      <c r="G66" s="3" t="str">
        <f>+FromKM!H64</f>
        <v>M</v>
      </c>
      <c r="H66" t="str">
        <f t="shared" si="3"/>
        <v>SenM</v>
      </c>
    </row>
    <row r="67" spans="1:8" x14ac:dyDescent="0.3">
      <c r="A67" s="27">
        <f t="shared" si="1"/>
        <v>64</v>
      </c>
      <c r="B67" s="25">
        <f>+FromKM!B65</f>
        <v>380</v>
      </c>
      <c r="C67" s="37" t="str">
        <f>+FromKM!C65</f>
        <v>Ned</v>
      </c>
      <c r="D67" s="37" t="str">
        <f>+FromKM!D65</f>
        <v>Potter</v>
      </c>
      <c r="E67" s="25" t="str">
        <f>+TRIM(FromKM!G65)</f>
        <v>CHI</v>
      </c>
      <c r="F67" t="str">
        <f>+TRIM(LEFT(FromKM!A65,3))</f>
        <v>Sen</v>
      </c>
      <c r="G67" s="3" t="str">
        <f>+FromKM!H65</f>
        <v>M</v>
      </c>
      <c r="H67" t="str">
        <f t="shared" si="3"/>
        <v>SenM</v>
      </c>
    </row>
    <row r="68" spans="1:8" x14ac:dyDescent="0.3">
      <c r="A68" s="27">
        <f t="shared" si="1"/>
        <v>65</v>
      </c>
      <c r="B68" s="25">
        <f>+FromKM!B66</f>
        <v>381</v>
      </c>
      <c r="C68" s="37" t="str">
        <f>+FromKM!C66</f>
        <v>Richard</v>
      </c>
      <c r="D68" s="37" t="str">
        <f>+FromKM!D66</f>
        <v>Jones</v>
      </c>
      <c r="E68" s="25" t="str">
        <f>+TRIM(FromKM!G66)</f>
        <v>EBR</v>
      </c>
      <c r="F68" t="str">
        <f>+TRIM(LEFT(FromKM!A66,3))</f>
        <v>Sen</v>
      </c>
      <c r="G68" s="3" t="str">
        <f>+FromKM!H66</f>
        <v>M</v>
      </c>
      <c r="H68" t="str">
        <f t="shared" si="3"/>
        <v>SenM</v>
      </c>
    </row>
    <row r="69" spans="1:8" x14ac:dyDescent="0.3">
      <c r="A69" s="27">
        <f t="shared" si="1"/>
        <v>66</v>
      </c>
      <c r="B69" s="25">
        <f>+FromKM!B67</f>
        <v>382</v>
      </c>
      <c r="C69" s="37" t="str">
        <f>+FromKM!C67</f>
        <v>David</v>
      </c>
      <c r="D69" s="37" t="str">
        <f>+FromKM!D67</f>
        <v>Ervine</v>
      </c>
      <c r="E69" s="25" t="str">
        <f>+TRIM(FromKM!G67)</f>
        <v>HY</v>
      </c>
      <c r="F69" t="str">
        <f>+TRIM(LEFT(FromKM!A67,3))</f>
        <v>Sen</v>
      </c>
      <c r="G69" s="3" t="str">
        <f>+FromKM!H67</f>
        <v>M</v>
      </c>
      <c r="H69" t="str">
        <f t="shared" si="3"/>
        <v>SenM</v>
      </c>
    </row>
    <row r="70" spans="1:8" x14ac:dyDescent="0.3">
      <c r="A70" s="27">
        <f t="shared" ref="A70:A133" si="4">+A69+1</f>
        <v>67</v>
      </c>
      <c r="B70" s="25">
        <f>+FromKM!B68</f>
        <v>383</v>
      </c>
      <c r="C70" s="37" t="str">
        <f>+FromKM!C68</f>
        <v>James</v>
      </c>
      <c r="D70" s="37" t="str">
        <f>+FromKM!D68</f>
        <v>Mason</v>
      </c>
      <c r="E70" s="25" t="str">
        <f>+TRIM(FromKM!G68)</f>
        <v>CSS</v>
      </c>
      <c r="F70" t="str">
        <f>+TRIM(LEFT(FromKM!A68,3))</f>
        <v>Sen</v>
      </c>
      <c r="G70" s="3" t="str">
        <f>+FromKM!H68</f>
        <v>M</v>
      </c>
      <c r="H70" t="str">
        <f t="shared" si="3"/>
        <v>SenM</v>
      </c>
    </row>
    <row r="71" spans="1:8" x14ac:dyDescent="0.3">
      <c r="A71" s="27">
        <f t="shared" si="4"/>
        <v>68</v>
      </c>
      <c r="B71" s="25">
        <f>+FromKM!B69</f>
        <v>384</v>
      </c>
      <c r="C71" s="37" t="str">
        <f>+FromKM!C69</f>
        <v>Neil</v>
      </c>
      <c r="D71" s="37" t="str">
        <f>+FromKM!D69</f>
        <v>Boniface</v>
      </c>
      <c r="E71" s="25" t="str">
        <f>+TRIM(FromKM!G69)</f>
        <v>HBS</v>
      </c>
      <c r="F71" t="str">
        <f>+TRIM(LEFT(FromKM!A69,3))</f>
        <v>Sen</v>
      </c>
      <c r="G71" s="3" t="str">
        <f>+FromKM!H69</f>
        <v>M</v>
      </c>
      <c r="H71" t="str">
        <f t="shared" si="3"/>
        <v>SenM</v>
      </c>
    </row>
    <row r="72" spans="1:8" x14ac:dyDescent="0.3">
      <c r="A72" s="27">
        <f t="shared" si="4"/>
        <v>69</v>
      </c>
      <c r="B72" s="25">
        <f>+FromKM!B70</f>
        <v>385</v>
      </c>
      <c r="C72" s="37" t="str">
        <f>+FromKM!C70</f>
        <v>James</v>
      </c>
      <c r="D72" s="37" t="str">
        <f>+FromKM!D70</f>
        <v>Crombie</v>
      </c>
      <c r="E72" s="25" t="str">
        <f>+TRIM(FromKM!G70)</f>
        <v>HAS</v>
      </c>
      <c r="F72" t="str">
        <f>+TRIM(LEFT(FromKM!A70,3))</f>
        <v>Sen</v>
      </c>
      <c r="G72" s="3" t="str">
        <f>+FromKM!H70</f>
        <v>M</v>
      </c>
      <c r="H72" t="str">
        <f t="shared" si="3"/>
        <v>SenM</v>
      </c>
    </row>
    <row r="73" spans="1:8" x14ac:dyDescent="0.3">
      <c r="A73" s="27">
        <f t="shared" si="4"/>
        <v>70</v>
      </c>
      <c r="B73" s="25">
        <f>+FromKM!B71</f>
        <v>386</v>
      </c>
      <c r="C73" s="37" t="str">
        <f>+FromKM!C71</f>
        <v>Thomas</v>
      </c>
      <c r="D73" s="37" t="str">
        <f>+FromKM!D71</f>
        <v>Marchant</v>
      </c>
      <c r="E73" s="25" t="str">
        <f>+TRIM(FromKM!G71)</f>
        <v>LEW</v>
      </c>
      <c r="F73" t="str">
        <f>+TRIM(LEFT(FromKM!A71,3))</f>
        <v>Sen</v>
      </c>
      <c r="G73" s="3" t="str">
        <f>+FromKM!H71</f>
        <v>M</v>
      </c>
      <c r="H73" t="str">
        <f t="shared" si="3"/>
        <v>SenM</v>
      </c>
    </row>
    <row r="74" spans="1:8" x14ac:dyDescent="0.3">
      <c r="A74" s="27">
        <f t="shared" si="4"/>
        <v>71</v>
      </c>
      <c r="B74" s="25">
        <f>+FromKM!B72</f>
        <v>387</v>
      </c>
      <c r="C74" s="37" t="str">
        <f>+FromKM!C72</f>
        <v>William</v>
      </c>
      <c r="D74" s="37" t="str">
        <f>+FromKM!D72</f>
        <v>Carey</v>
      </c>
      <c r="E74" s="25" t="str">
        <f>+TRIM(FromKM!G72)</f>
        <v>HY</v>
      </c>
      <c r="F74" t="str">
        <f>+TRIM(LEFT(FromKM!A72,3))</f>
        <v>Sen</v>
      </c>
      <c r="G74" s="3" t="str">
        <f>+FromKM!H72</f>
        <v>M</v>
      </c>
      <c r="H74" t="str">
        <f t="shared" si="3"/>
        <v>SenM</v>
      </c>
    </row>
    <row r="75" spans="1:8" x14ac:dyDescent="0.3">
      <c r="A75" s="27">
        <f t="shared" si="4"/>
        <v>72</v>
      </c>
      <c r="B75" s="25">
        <f>+FromKM!B73</f>
        <v>388</v>
      </c>
      <c r="C75" s="37" t="str">
        <f>+FromKM!C73</f>
        <v>Dan</v>
      </c>
      <c r="D75" s="37" t="str">
        <f>+FromKM!D73</f>
        <v>Pettitt</v>
      </c>
      <c r="E75" s="25" t="str">
        <f>+TRIM(FromKM!G73)</f>
        <v>HMJ</v>
      </c>
      <c r="F75" t="str">
        <f>+TRIM(LEFT(FromKM!A73,3))</f>
        <v>Sen</v>
      </c>
      <c r="G75" s="3" t="str">
        <f>+FromKM!H73</f>
        <v>M</v>
      </c>
      <c r="H75" t="str">
        <f t="shared" si="3"/>
        <v>SenM</v>
      </c>
    </row>
    <row r="76" spans="1:8" x14ac:dyDescent="0.3">
      <c r="A76" s="27">
        <f t="shared" si="4"/>
        <v>73</v>
      </c>
      <c r="B76" s="25">
        <f>+FromKM!B74</f>
        <v>389</v>
      </c>
      <c r="C76" s="37" t="str">
        <f>+FromKM!C74</f>
        <v>Joshua</v>
      </c>
      <c r="D76" s="37" t="str">
        <f>+FromKM!D74</f>
        <v>Hobbs</v>
      </c>
      <c r="E76" s="25" t="str">
        <f>+TRIM(FromKM!G74)</f>
        <v>B&amp;H</v>
      </c>
      <c r="F76" t="str">
        <f>+TRIM(LEFT(FromKM!A74,3))</f>
        <v>Sen</v>
      </c>
      <c r="G76" s="3" t="str">
        <f>+FromKM!H74</f>
        <v>M</v>
      </c>
      <c r="H76" t="str">
        <f t="shared" si="3"/>
        <v>SenM</v>
      </c>
    </row>
    <row r="77" spans="1:8" x14ac:dyDescent="0.3">
      <c r="A77" s="27">
        <f t="shared" si="4"/>
        <v>74</v>
      </c>
      <c r="B77" s="25">
        <f>+FromKM!B75</f>
        <v>390</v>
      </c>
      <c r="C77" s="37" t="str">
        <f>+FromKM!C75</f>
        <v>Jon</v>
      </c>
      <c r="D77" s="37" t="str">
        <f>+FromKM!D75</f>
        <v>Clays</v>
      </c>
      <c r="E77" s="25" t="str">
        <f>+TRIM(FromKM!G75)</f>
        <v>PHX</v>
      </c>
      <c r="F77" t="str">
        <f>+TRIM(LEFT(FromKM!A75,3))</f>
        <v>Sen</v>
      </c>
      <c r="G77" s="3" t="str">
        <f>+FromKM!H75</f>
        <v>M</v>
      </c>
      <c r="H77" t="str">
        <f t="shared" si="3"/>
        <v>SenM</v>
      </c>
    </row>
    <row r="78" spans="1:8" x14ac:dyDescent="0.3">
      <c r="A78" s="27">
        <f t="shared" si="4"/>
        <v>75</v>
      </c>
      <c r="B78" s="25">
        <f>+FromKM!B76</f>
        <v>391</v>
      </c>
      <c r="C78" s="37" t="str">
        <f>+FromKM!C76</f>
        <v>Andy</v>
      </c>
      <c r="D78" s="37" t="str">
        <f>+FromKM!D76</f>
        <v>Bone</v>
      </c>
      <c r="E78" s="25" t="str">
        <f>+TRIM(FromKM!G76)</f>
        <v>PHX</v>
      </c>
      <c r="F78" t="str">
        <f>+TRIM(LEFT(FromKM!A76,3))</f>
        <v>Sen</v>
      </c>
      <c r="G78" s="3" t="str">
        <f>+FromKM!H76</f>
        <v>M</v>
      </c>
      <c r="H78" t="str">
        <f t="shared" si="3"/>
        <v>SenM</v>
      </c>
    </row>
    <row r="79" spans="1:8" x14ac:dyDescent="0.3">
      <c r="A79" s="27">
        <f t="shared" si="4"/>
        <v>76</v>
      </c>
      <c r="B79" s="25">
        <f>+FromKM!B77</f>
        <v>392</v>
      </c>
      <c r="C79" s="37" t="str">
        <f>+FromKM!C77</f>
        <v>Luke</v>
      </c>
      <c r="D79" s="37" t="str">
        <f>+FromKM!D77</f>
        <v>Burgess</v>
      </c>
      <c r="E79" s="25" t="str">
        <f>+TRIM(FromKM!G77)</f>
        <v>HBS</v>
      </c>
      <c r="F79" t="str">
        <f>+TRIM(LEFT(FromKM!A77,3))</f>
        <v>Sen</v>
      </c>
      <c r="G79" s="3" t="str">
        <f>+FromKM!H77</f>
        <v>M</v>
      </c>
      <c r="H79" t="str">
        <f t="shared" si="3"/>
        <v>SenM</v>
      </c>
    </row>
    <row r="80" spans="1:8" x14ac:dyDescent="0.3">
      <c r="A80" s="27">
        <f t="shared" si="4"/>
        <v>77</v>
      </c>
      <c r="B80" s="25">
        <f>+FromKM!B78</f>
        <v>393</v>
      </c>
      <c r="C80" s="37" t="str">
        <f>+FromKM!C78</f>
        <v>Oliver</v>
      </c>
      <c r="D80" s="37" t="str">
        <f>+FromKM!D78</f>
        <v>Carey</v>
      </c>
      <c r="E80" s="25" t="str">
        <f>+TRIM(FromKM!G78)</f>
        <v>HY</v>
      </c>
      <c r="F80" t="str">
        <f>+TRIM(LEFT(FromKM!A78,3))</f>
        <v>Sen</v>
      </c>
      <c r="G80" s="3" t="str">
        <f>+FromKM!H78</f>
        <v>M</v>
      </c>
      <c r="H80" t="str">
        <f t="shared" si="3"/>
        <v>SenM</v>
      </c>
    </row>
    <row r="81" spans="1:8" x14ac:dyDescent="0.3">
      <c r="A81" s="27">
        <f t="shared" si="4"/>
        <v>78</v>
      </c>
      <c r="B81" s="25">
        <f>+FromKM!B79</f>
        <v>394</v>
      </c>
      <c r="C81" s="37" t="str">
        <f>+FromKM!C79</f>
        <v>Reece</v>
      </c>
      <c r="D81" s="37" t="str">
        <f>+FromKM!D79</f>
        <v>Lincoln</v>
      </c>
      <c r="E81" s="25" t="str">
        <f>+TRIM(FromKM!G79)</f>
        <v>HY</v>
      </c>
      <c r="F81" t="str">
        <f>+TRIM(LEFT(FromKM!A79,3))</f>
        <v>Sen</v>
      </c>
      <c r="G81" s="3" t="str">
        <f>+FromKM!H79</f>
        <v>M</v>
      </c>
      <c r="H81" t="str">
        <f t="shared" ref="H81:H144" si="5">+F81&amp;G81</f>
        <v>SenM</v>
      </c>
    </row>
    <row r="82" spans="1:8" x14ac:dyDescent="0.3">
      <c r="A82" s="27">
        <f t="shared" si="4"/>
        <v>79</v>
      </c>
      <c r="B82" s="25">
        <f>+FromKM!B80</f>
        <v>395</v>
      </c>
      <c r="C82" s="37" t="str">
        <f>+FromKM!C80</f>
        <v>Carl</v>
      </c>
      <c r="D82" s="37" t="str">
        <f>+FromKM!D80</f>
        <v>Adams</v>
      </c>
      <c r="E82" s="25" t="str">
        <f>+TRIM(FromKM!G80)</f>
        <v>HY</v>
      </c>
      <c r="F82" t="str">
        <f>+TRIM(LEFT(FromKM!A80,3))</f>
        <v>Sen</v>
      </c>
      <c r="G82" s="3" t="str">
        <f>+FromKM!H80</f>
        <v>M</v>
      </c>
      <c r="H82" t="str">
        <f t="shared" si="5"/>
        <v>SenM</v>
      </c>
    </row>
    <row r="83" spans="1:8" x14ac:dyDescent="0.3">
      <c r="A83" s="27">
        <f t="shared" si="4"/>
        <v>80</v>
      </c>
      <c r="B83" s="25">
        <f>+FromKM!B81</f>
        <v>396</v>
      </c>
      <c r="C83" s="37" t="str">
        <f>+FromKM!C81</f>
        <v>Joe</v>
      </c>
      <c r="D83" s="37" t="str">
        <f>+FromKM!D81</f>
        <v>Moore</v>
      </c>
      <c r="E83" s="25" t="str">
        <f>+TRIM(FromKM!G81)</f>
        <v>HY</v>
      </c>
      <c r="F83" t="str">
        <f>+TRIM(LEFT(FromKM!A81,3))</f>
        <v>Sen</v>
      </c>
      <c r="G83" s="3" t="str">
        <f>+FromKM!H81</f>
        <v>M</v>
      </c>
      <c r="H83" t="str">
        <f t="shared" si="5"/>
        <v>SenM</v>
      </c>
    </row>
    <row r="84" spans="1:8" x14ac:dyDescent="0.3">
      <c r="A84" s="27">
        <f t="shared" si="4"/>
        <v>81</v>
      </c>
      <c r="B84" s="25">
        <f>+FromKM!B82</f>
        <v>397</v>
      </c>
      <c r="C84" s="37" t="str">
        <f>+FromKM!C82</f>
        <v>Jez</v>
      </c>
      <c r="D84" s="37" t="str">
        <f>+FromKM!D82</f>
        <v>Davison</v>
      </c>
      <c r="E84" s="25" t="str">
        <f>+TRIM(FromKM!G82)</f>
        <v>LEW</v>
      </c>
      <c r="F84" t="str">
        <f>+TRIM(LEFT(FromKM!A82,3))</f>
        <v>Sen</v>
      </c>
      <c r="G84" s="3" t="str">
        <f>+FromKM!H82</f>
        <v>M</v>
      </c>
      <c r="H84" t="str">
        <f t="shared" si="5"/>
        <v>SenM</v>
      </c>
    </row>
    <row r="85" spans="1:8" x14ac:dyDescent="0.3">
      <c r="A85" s="27">
        <f t="shared" si="4"/>
        <v>82</v>
      </c>
      <c r="B85" s="25">
        <f>+FromKM!B83</f>
        <v>398</v>
      </c>
      <c r="C85" s="37" t="str">
        <f>+FromKM!C83</f>
        <v>Douglas</v>
      </c>
      <c r="D85" s="37" t="str">
        <f>+FromKM!D83</f>
        <v>Wood</v>
      </c>
      <c r="E85" s="25" t="str">
        <f>+TRIM(FromKM!G83)</f>
        <v>HAI</v>
      </c>
      <c r="F85" t="str">
        <f>+TRIM(LEFT(FromKM!A83,3))</f>
        <v>Sen</v>
      </c>
      <c r="G85" s="3" t="str">
        <f>+FromKM!H83</f>
        <v>M</v>
      </c>
      <c r="H85" t="str">
        <f t="shared" si="5"/>
        <v>SenM</v>
      </c>
    </row>
    <row r="86" spans="1:8" x14ac:dyDescent="0.3">
      <c r="A86" s="27">
        <f t="shared" si="4"/>
        <v>83</v>
      </c>
      <c r="B86" s="25">
        <f>+FromKM!B84</f>
        <v>399</v>
      </c>
      <c r="C86" s="37" t="str">
        <f>+FromKM!C84</f>
        <v>Jim</v>
      </c>
      <c r="D86" s="37" t="str">
        <f>+FromKM!D84</f>
        <v>Ferris</v>
      </c>
      <c r="E86" s="25" t="str">
        <f>+TRIM(FromKM!G84)</f>
        <v>HBS</v>
      </c>
      <c r="F86" t="str">
        <f>+TRIM(LEFT(FromKM!A84,3))</f>
        <v>Sen</v>
      </c>
      <c r="G86" s="3" t="str">
        <f>+FromKM!H84</f>
        <v>M</v>
      </c>
      <c r="H86" t="str">
        <f t="shared" si="5"/>
        <v>SenM</v>
      </c>
    </row>
    <row r="87" spans="1:8" x14ac:dyDescent="0.3">
      <c r="A87" s="27">
        <f t="shared" si="4"/>
        <v>84</v>
      </c>
      <c r="B87" s="25">
        <f>+FromKM!B85</f>
        <v>400</v>
      </c>
      <c r="C87" s="37" t="str">
        <f>+FromKM!C85</f>
        <v>Barry</v>
      </c>
      <c r="D87" s="37" t="str">
        <f>+FromKM!D85</f>
        <v>Buchanan</v>
      </c>
      <c r="E87" s="25" t="str">
        <f>+TRIM(FromKM!G85)</f>
        <v>HY</v>
      </c>
      <c r="F87" t="str">
        <f>+TRIM(LEFT(FromKM!A85,3))</f>
        <v>Sen</v>
      </c>
      <c r="G87" s="3" t="str">
        <f>+FromKM!H85</f>
        <v>M</v>
      </c>
      <c r="H87" t="str">
        <f t="shared" si="5"/>
        <v>SenM</v>
      </c>
    </row>
    <row r="88" spans="1:8" x14ac:dyDescent="0.3">
      <c r="A88" s="27">
        <f t="shared" si="4"/>
        <v>85</v>
      </c>
      <c r="B88" s="25">
        <f>+FromKM!B86</f>
        <v>401</v>
      </c>
      <c r="C88" s="37" t="str">
        <f>+FromKM!C86</f>
        <v>Paul</v>
      </c>
      <c r="D88" s="37" t="str">
        <f>+FromKM!D86</f>
        <v>Luttman</v>
      </c>
      <c r="E88" s="25" t="str">
        <f>+TRIM(FromKM!G86)</f>
        <v>CSS</v>
      </c>
      <c r="F88" t="str">
        <f>+TRIM(LEFT(FromKM!A86,3))</f>
        <v>Sen</v>
      </c>
      <c r="G88" s="3" t="str">
        <f>+FromKM!H86</f>
        <v>M</v>
      </c>
      <c r="H88" t="str">
        <f t="shared" si="5"/>
        <v>SenM</v>
      </c>
    </row>
    <row r="89" spans="1:8" x14ac:dyDescent="0.3">
      <c r="A89" s="27">
        <f t="shared" si="4"/>
        <v>86</v>
      </c>
      <c r="B89" s="25">
        <f>+FromKM!B87</f>
        <v>402</v>
      </c>
      <c r="C89" s="37" t="str">
        <f>+FromKM!C87</f>
        <v>John</v>
      </c>
      <c r="D89" s="37" t="str">
        <f>+FromKM!D87</f>
        <v>Badrock</v>
      </c>
      <c r="E89" s="25" t="str">
        <f>+TRIM(FromKM!G87)</f>
        <v>HY</v>
      </c>
      <c r="F89" t="str">
        <f>+TRIM(LEFT(FromKM!A87,3))</f>
        <v>Sen</v>
      </c>
      <c r="G89" s="3" t="str">
        <f>+FromKM!H87</f>
        <v>M</v>
      </c>
      <c r="H89" t="str">
        <f t="shared" si="5"/>
        <v>SenM</v>
      </c>
    </row>
    <row r="90" spans="1:8" x14ac:dyDescent="0.3">
      <c r="A90" s="27">
        <f t="shared" si="4"/>
        <v>87</v>
      </c>
      <c r="B90" s="25">
        <f>+FromKM!B88</f>
        <v>403</v>
      </c>
      <c r="C90" s="37" t="str">
        <f>+FromKM!C88</f>
        <v>Dan</v>
      </c>
      <c r="D90" s="37" t="str">
        <f>+FromKM!D88</f>
        <v>Isted</v>
      </c>
      <c r="E90" s="25" t="str">
        <f>+TRIM(FromKM!G88)</f>
        <v>HY</v>
      </c>
      <c r="F90" t="str">
        <f>+TRIM(LEFT(FromKM!A88,3))</f>
        <v>Sen</v>
      </c>
      <c r="G90" s="3" t="str">
        <f>+FromKM!H88</f>
        <v>M</v>
      </c>
      <c r="H90" t="str">
        <f t="shared" si="5"/>
        <v>SenM</v>
      </c>
    </row>
    <row r="91" spans="1:8" x14ac:dyDescent="0.3">
      <c r="A91" s="27">
        <f t="shared" si="4"/>
        <v>88</v>
      </c>
      <c r="B91" s="25">
        <f>+FromKM!B89</f>
        <v>404</v>
      </c>
      <c r="C91" s="37" t="str">
        <f>+FromKM!C89</f>
        <v>James</v>
      </c>
      <c r="D91" s="37" t="str">
        <f>+FromKM!D89</f>
        <v>Dicks</v>
      </c>
      <c r="E91" s="25" t="str">
        <f>+TRIM(FromKM!G89)</f>
        <v>B&amp;H</v>
      </c>
      <c r="F91" t="str">
        <f>+TRIM(LEFT(FromKM!A89,3))</f>
        <v>Sen</v>
      </c>
      <c r="G91" s="3" t="str">
        <f>+FromKM!H89</f>
        <v>M</v>
      </c>
      <c r="H91" t="str">
        <f t="shared" si="5"/>
        <v>SenM</v>
      </c>
    </row>
    <row r="92" spans="1:8" x14ac:dyDescent="0.3">
      <c r="A92" s="27">
        <f t="shared" si="4"/>
        <v>89</v>
      </c>
      <c r="B92" s="25">
        <f>+FromKM!B90</f>
        <v>405</v>
      </c>
      <c r="C92" s="37" t="str">
        <f>+FromKM!C90</f>
        <v>James</v>
      </c>
      <c r="D92" s="37" t="str">
        <f>+FromKM!D90</f>
        <v>Hampshire</v>
      </c>
      <c r="E92" s="25" t="str">
        <f>+TRIM(FromKM!G90)</f>
        <v>PHX</v>
      </c>
      <c r="F92" t="str">
        <f>+TRIM(LEFT(FromKM!A90,3))</f>
        <v>Sen</v>
      </c>
      <c r="G92" s="3" t="str">
        <f>+FromKM!H90</f>
        <v>M</v>
      </c>
      <c r="H92" t="str">
        <f t="shared" si="5"/>
        <v>SenM</v>
      </c>
    </row>
    <row r="93" spans="1:8" x14ac:dyDescent="0.3">
      <c r="A93" s="27">
        <f t="shared" si="4"/>
        <v>90</v>
      </c>
      <c r="B93" s="25">
        <f>+FromKM!B91</f>
        <v>406</v>
      </c>
      <c r="C93" s="37" t="str">
        <f>+FromKM!C91</f>
        <v>Liam</v>
      </c>
      <c r="D93" s="37" t="str">
        <f>+FromKM!D91</f>
        <v>Hurley</v>
      </c>
      <c r="E93" s="25" t="str">
        <f>+TRIM(FromKM!G91)</f>
        <v>B&amp;H</v>
      </c>
      <c r="F93" t="str">
        <f>+TRIM(LEFT(FromKM!A91,3))</f>
        <v>Sen</v>
      </c>
      <c r="G93" s="3" t="str">
        <f>+FromKM!H91</f>
        <v>M</v>
      </c>
      <c r="H93" t="str">
        <f t="shared" si="5"/>
        <v>SenM</v>
      </c>
    </row>
    <row r="94" spans="1:8" x14ac:dyDescent="0.3">
      <c r="A94" s="27">
        <f t="shared" si="4"/>
        <v>91</v>
      </c>
      <c r="B94" s="25">
        <f>+FromKM!B92</f>
        <v>407</v>
      </c>
      <c r="C94" s="37" t="str">
        <f>+FromKM!C92</f>
        <v>Kieran</v>
      </c>
      <c r="D94" s="37" t="str">
        <f>+FromKM!D92</f>
        <v>Barnes</v>
      </c>
      <c r="E94" s="25" t="str">
        <f>+TRIM(FromKM!G92)</f>
        <v>CRA</v>
      </c>
      <c r="F94" t="str">
        <f>+TRIM(LEFT(FromKM!A92,3))</f>
        <v>Sen</v>
      </c>
      <c r="G94" s="3" t="str">
        <f>+FromKM!H92</f>
        <v>M</v>
      </c>
      <c r="H94" t="str">
        <f t="shared" si="5"/>
        <v>SenM</v>
      </c>
    </row>
    <row r="95" spans="1:8" x14ac:dyDescent="0.3">
      <c r="A95" s="27">
        <f t="shared" si="4"/>
        <v>92</v>
      </c>
      <c r="B95" s="25">
        <f>+FromKM!B93</f>
        <v>408</v>
      </c>
      <c r="C95" s="37" t="str">
        <f>+FromKM!C93</f>
        <v>Tim</v>
      </c>
      <c r="D95" s="37" t="str">
        <f>+FromKM!D93</f>
        <v>Lunnon</v>
      </c>
      <c r="E95" s="25" t="str">
        <f>+TRIM(FromKM!G93)</f>
        <v>CRA</v>
      </c>
      <c r="F95" t="str">
        <f>+TRIM(LEFT(FromKM!A93,3))</f>
        <v>Sen</v>
      </c>
      <c r="G95" s="3" t="str">
        <f>+FromKM!H93</f>
        <v>M</v>
      </c>
      <c r="H95" t="str">
        <f t="shared" si="5"/>
        <v>SenM</v>
      </c>
    </row>
    <row r="96" spans="1:8" x14ac:dyDescent="0.3">
      <c r="A96" s="27">
        <f t="shared" si="4"/>
        <v>93</v>
      </c>
      <c r="B96" s="25">
        <f>+FromKM!B94</f>
        <v>409</v>
      </c>
      <c r="C96" s="37" t="str">
        <f>+FromKM!C94</f>
        <v>Jack</v>
      </c>
      <c r="D96" s="37" t="str">
        <f>+FromKM!D94</f>
        <v>Madden</v>
      </c>
      <c r="E96" s="25" t="str">
        <f>+TRIM(FromKM!G94)</f>
        <v>HAS</v>
      </c>
      <c r="F96" t="str">
        <f>+TRIM(LEFT(FromKM!A94,3))</f>
        <v>Sen</v>
      </c>
      <c r="G96" s="3" t="str">
        <f>+FromKM!H94</f>
        <v>M</v>
      </c>
      <c r="H96" t="str">
        <f t="shared" si="5"/>
        <v>SenM</v>
      </c>
    </row>
    <row r="97" spans="1:8" x14ac:dyDescent="0.3">
      <c r="A97" s="27">
        <f t="shared" si="4"/>
        <v>94</v>
      </c>
      <c r="B97" s="25">
        <f>+FromKM!B95</f>
        <v>410</v>
      </c>
      <c r="C97" s="37" t="str">
        <f>+FromKM!C95</f>
        <v>Luke</v>
      </c>
      <c r="D97" s="37" t="str">
        <f>+FromKM!D95</f>
        <v>Triccas</v>
      </c>
      <c r="E97" s="25" t="str">
        <f>+TRIM(FromKM!G95)</f>
        <v>HBS</v>
      </c>
      <c r="F97" t="str">
        <f>+TRIM(LEFT(FromKM!A95,3))</f>
        <v>Sen</v>
      </c>
      <c r="G97" s="3" t="str">
        <f>+FromKM!H95</f>
        <v>M</v>
      </c>
      <c r="H97" t="str">
        <f t="shared" si="5"/>
        <v>SenM</v>
      </c>
    </row>
    <row r="98" spans="1:8" x14ac:dyDescent="0.3">
      <c r="A98" s="27">
        <f t="shared" si="4"/>
        <v>95</v>
      </c>
      <c r="B98" s="25">
        <f>+FromKM!B96</f>
        <v>411</v>
      </c>
      <c r="C98" s="37" t="str">
        <f>+FromKM!C96</f>
        <v>Howard</v>
      </c>
      <c r="D98" s="37" t="str">
        <f>+FromKM!D96</f>
        <v>Bristow</v>
      </c>
      <c r="E98" s="25" t="str">
        <f>+TRIM(FromKM!G96)</f>
        <v>B&amp;H</v>
      </c>
      <c r="F98" t="str">
        <f>+TRIM(LEFT(FromKM!A96,3))</f>
        <v>Sen</v>
      </c>
      <c r="G98" s="3" t="str">
        <f>+FromKM!H96</f>
        <v>M</v>
      </c>
      <c r="H98" t="str">
        <f t="shared" si="5"/>
        <v>SenM</v>
      </c>
    </row>
    <row r="99" spans="1:8" x14ac:dyDescent="0.3">
      <c r="A99" s="27">
        <f t="shared" si="4"/>
        <v>96</v>
      </c>
      <c r="B99" s="25">
        <f>+FromKM!B97</f>
        <v>412</v>
      </c>
      <c r="C99" s="37" t="str">
        <f>+FromKM!C97</f>
        <v>Hugo</v>
      </c>
      <c r="D99" s="37" t="str">
        <f>+FromKM!D97</f>
        <v>Hewitt</v>
      </c>
      <c r="E99" s="25" t="str">
        <f>+TRIM(FromKM!G97)</f>
        <v>CRA</v>
      </c>
      <c r="F99" t="str">
        <f>+TRIM(LEFT(FromKM!A97,3))</f>
        <v>Sen</v>
      </c>
      <c r="G99" s="3" t="str">
        <f>+FromKM!H97</f>
        <v>M</v>
      </c>
      <c r="H99" t="str">
        <f t="shared" si="5"/>
        <v>SenM</v>
      </c>
    </row>
    <row r="100" spans="1:8" x14ac:dyDescent="0.3">
      <c r="A100" s="27">
        <f t="shared" si="4"/>
        <v>97</v>
      </c>
      <c r="B100" s="25">
        <f>+FromKM!B98</f>
        <v>413</v>
      </c>
      <c r="C100" s="37" t="str">
        <f>+FromKM!C98</f>
        <v>Sam</v>
      </c>
      <c r="D100" s="37" t="str">
        <f>+FromKM!D98</f>
        <v>Wilkinson</v>
      </c>
      <c r="E100" s="25" t="str">
        <f>+TRIM(FromKM!G98)</f>
        <v>B&amp;H</v>
      </c>
      <c r="F100" t="str">
        <f>+TRIM(LEFT(FromKM!A98,3))</f>
        <v>Sen</v>
      </c>
      <c r="G100" s="3" t="str">
        <f>+FromKM!H98</f>
        <v>M</v>
      </c>
      <c r="H100" t="str">
        <f t="shared" si="5"/>
        <v>SenM</v>
      </c>
    </row>
    <row r="101" spans="1:8" x14ac:dyDescent="0.3">
      <c r="A101" s="27">
        <f t="shared" si="4"/>
        <v>98</v>
      </c>
      <c r="B101" s="25">
        <f>+FromKM!B99</f>
        <v>414</v>
      </c>
      <c r="C101" s="37" t="str">
        <f>+FromKM!C99</f>
        <v>Ian</v>
      </c>
      <c r="D101" s="37" t="str">
        <f>+FromKM!D99</f>
        <v>Dickinson</v>
      </c>
      <c r="E101" s="25" t="str">
        <f>+TRIM(FromKM!G99)</f>
        <v>HMJ</v>
      </c>
      <c r="F101" t="str">
        <f>+TRIM(LEFT(FromKM!A99,3))</f>
        <v>Sen</v>
      </c>
      <c r="G101" s="3" t="str">
        <f>+FromKM!H99</f>
        <v>M</v>
      </c>
      <c r="H101" t="str">
        <f t="shared" si="5"/>
        <v>SenM</v>
      </c>
    </row>
    <row r="102" spans="1:8" x14ac:dyDescent="0.3">
      <c r="A102" s="27">
        <f t="shared" si="4"/>
        <v>99</v>
      </c>
      <c r="B102" s="25">
        <f>+FromKM!B100</f>
        <v>415</v>
      </c>
      <c r="C102" s="37" t="str">
        <f>+FromKM!C100</f>
        <v>Keith</v>
      </c>
      <c r="D102" s="37" t="str">
        <f>+FromKM!D100</f>
        <v>Beckley</v>
      </c>
      <c r="E102" s="25" t="str">
        <f>+TRIM(FromKM!G100)</f>
        <v>HBS</v>
      </c>
      <c r="F102" t="str">
        <f>+TRIM(LEFT(FromKM!A100,3))</f>
        <v>Sen</v>
      </c>
      <c r="G102" s="3" t="str">
        <f>+FromKM!H100</f>
        <v>M</v>
      </c>
      <c r="H102" t="str">
        <f t="shared" si="5"/>
        <v>SenM</v>
      </c>
    </row>
    <row r="103" spans="1:8" x14ac:dyDescent="0.3">
      <c r="A103" s="27">
        <f t="shared" si="4"/>
        <v>100</v>
      </c>
      <c r="B103" s="25">
        <f>+FromKM!B101</f>
        <v>416</v>
      </c>
      <c r="C103" s="37" t="str">
        <f>+FromKM!C101</f>
        <v>Luke</v>
      </c>
      <c r="D103" s="37" t="str">
        <f>+FromKM!D101</f>
        <v>Youngs</v>
      </c>
      <c r="E103" s="25" t="str">
        <f>+TRIM(FromKM!G101)</f>
        <v>HAS</v>
      </c>
      <c r="F103" t="str">
        <f>+TRIM(LEFT(FromKM!A101,3))</f>
        <v>Sen</v>
      </c>
      <c r="G103" s="3" t="str">
        <f>+FromKM!H101</f>
        <v>M</v>
      </c>
      <c r="H103" t="str">
        <f t="shared" si="5"/>
        <v>SenM</v>
      </c>
    </row>
    <row r="104" spans="1:8" x14ac:dyDescent="0.3">
      <c r="A104" s="27">
        <f t="shared" si="4"/>
        <v>101</v>
      </c>
      <c r="B104" s="25">
        <f>+FromKM!B102</f>
        <v>417</v>
      </c>
      <c r="C104" s="37" t="str">
        <f>+FromKM!C102</f>
        <v>Matt</v>
      </c>
      <c r="D104" s="37" t="str">
        <f>+FromKM!D102</f>
        <v>Mason</v>
      </c>
      <c r="E104" s="25" t="str">
        <f>+TRIM(FromKM!G102)</f>
        <v>HMJ</v>
      </c>
      <c r="F104" t="str">
        <f>+TRIM(LEFT(FromKM!A102,3))</f>
        <v>Sen</v>
      </c>
      <c r="G104" s="3" t="str">
        <f>+FromKM!H102</f>
        <v>M</v>
      </c>
      <c r="H104" t="str">
        <f t="shared" si="5"/>
        <v>SenM</v>
      </c>
    </row>
    <row r="105" spans="1:8" x14ac:dyDescent="0.3">
      <c r="A105" s="27">
        <f t="shared" si="4"/>
        <v>102</v>
      </c>
      <c r="B105" s="25">
        <f>+FromKM!B103</f>
        <v>418</v>
      </c>
      <c r="C105" s="37" t="str">
        <f>+FromKM!C103</f>
        <v>Toby</v>
      </c>
      <c r="D105" s="37" t="str">
        <f>+FromKM!D103</f>
        <v>Nisbet</v>
      </c>
      <c r="E105" s="25" t="str">
        <f>+TRIM(FromKM!G103)</f>
        <v>SYN</v>
      </c>
      <c r="F105" t="str">
        <f>+TRIM(LEFT(FromKM!A103,3))</f>
        <v>Sen</v>
      </c>
      <c r="G105" s="3" t="str">
        <f>+FromKM!H103</f>
        <v>M</v>
      </c>
      <c r="H105" t="str">
        <f t="shared" si="5"/>
        <v>SenM</v>
      </c>
    </row>
    <row r="106" spans="1:8" x14ac:dyDescent="0.3">
      <c r="A106" s="27">
        <f t="shared" si="4"/>
        <v>103</v>
      </c>
      <c r="B106" s="25">
        <f>+FromKM!B104</f>
        <v>419</v>
      </c>
      <c r="C106" s="37" t="str">
        <f>+FromKM!C104</f>
        <v>Adam</v>
      </c>
      <c r="D106" s="37" t="str">
        <f>+FromKM!D104</f>
        <v>Styles</v>
      </c>
      <c r="E106" s="25" t="str">
        <f>+TRIM(FromKM!G104)</f>
        <v>CROW</v>
      </c>
      <c r="F106" t="str">
        <f>+TRIM(LEFT(FromKM!A104,3))</f>
        <v>Sen</v>
      </c>
      <c r="G106" s="3" t="str">
        <f>+FromKM!H104</f>
        <v>M</v>
      </c>
      <c r="H106" t="str">
        <f t="shared" si="5"/>
        <v>SenM</v>
      </c>
    </row>
    <row r="107" spans="1:8" x14ac:dyDescent="0.3">
      <c r="A107" s="27">
        <f t="shared" si="4"/>
        <v>104</v>
      </c>
      <c r="B107" s="25">
        <f>+FromKM!B105</f>
        <v>420</v>
      </c>
      <c r="C107" s="37" t="str">
        <f>+FromKM!C105</f>
        <v>Steve</v>
      </c>
      <c r="D107" s="37" t="str">
        <f>+FromKM!D105</f>
        <v>Davy</v>
      </c>
      <c r="E107" s="25" t="str">
        <f>+TRIM(FromKM!G105)</f>
        <v>CHI</v>
      </c>
      <c r="F107" t="str">
        <f>+TRIM(LEFT(FromKM!A105,3))</f>
        <v>Sen</v>
      </c>
      <c r="G107" s="3" t="str">
        <f>+FromKM!H105</f>
        <v>M</v>
      </c>
      <c r="H107" t="str">
        <f t="shared" si="5"/>
        <v>SenM</v>
      </c>
    </row>
    <row r="108" spans="1:8" x14ac:dyDescent="0.3">
      <c r="A108" s="27">
        <f t="shared" si="4"/>
        <v>105</v>
      </c>
      <c r="B108" s="25">
        <f>+FromKM!B106</f>
        <v>421</v>
      </c>
      <c r="C108" s="37" t="str">
        <f>+FromKM!C106</f>
        <v>Joshua</v>
      </c>
      <c r="D108" s="37" t="str">
        <f>+FromKM!D106</f>
        <v>Barnett</v>
      </c>
      <c r="E108" s="25" t="str">
        <f>+TRIM(FromKM!G106)</f>
        <v>HBS</v>
      </c>
      <c r="F108" t="str">
        <f>+TRIM(LEFT(FromKM!A106,3))</f>
        <v>Sen</v>
      </c>
      <c r="G108" s="3" t="str">
        <f>+FromKM!H106</f>
        <v>M</v>
      </c>
      <c r="H108" t="str">
        <f t="shared" si="5"/>
        <v>SenM</v>
      </c>
    </row>
    <row r="109" spans="1:8" x14ac:dyDescent="0.3">
      <c r="A109" s="27">
        <f t="shared" si="4"/>
        <v>106</v>
      </c>
      <c r="B109" s="25">
        <f>+FromKM!B107</f>
        <v>422</v>
      </c>
      <c r="C109" s="37" t="str">
        <f>+FromKM!C107</f>
        <v>James</v>
      </c>
      <c r="D109" s="37" t="str">
        <f>+FromKM!D107</f>
        <v>Turner</v>
      </c>
      <c r="E109" s="25" t="str">
        <f>+TRIM(FromKM!G107)</f>
        <v>B&amp;H</v>
      </c>
      <c r="F109" t="str">
        <f>+TRIM(LEFT(FromKM!A107,3))</f>
        <v>Sen</v>
      </c>
      <c r="G109" s="3" t="str">
        <f>+FromKM!H107</f>
        <v>M</v>
      </c>
      <c r="H109" t="str">
        <f t="shared" si="5"/>
        <v>SenM</v>
      </c>
    </row>
    <row r="110" spans="1:8" x14ac:dyDescent="0.3">
      <c r="A110" s="27">
        <f t="shared" si="4"/>
        <v>107</v>
      </c>
      <c r="B110" s="25">
        <f>+FromKM!B108</f>
        <v>423</v>
      </c>
      <c r="C110" s="37" t="str">
        <f>+FromKM!C108</f>
        <v>Leeland</v>
      </c>
      <c r="D110" s="37" t="str">
        <f>+FromKM!D108</f>
        <v>Pavey</v>
      </c>
      <c r="E110" s="25" t="str">
        <f>+TRIM(FromKM!G108)</f>
        <v>HAI</v>
      </c>
      <c r="F110" t="str">
        <f>+TRIM(LEFT(FromKM!A108,3))</f>
        <v>Sen</v>
      </c>
      <c r="G110" s="3" t="str">
        <f>+FromKM!H108</f>
        <v>M</v>
      </c>
      <c r="H110" t="str">
        <f t="shared" si="5"/>
        <v>SenM</v>
      </c>
    </row>
    <row r="111" spans="1:8" x14ac:dyDescent="0.3">
      <c r="A111" s="27">
        <f t="shared" si="4"/>
        <v>108</v>
      </c>
      <c r="B111" s="25">
        <f>+FromKM!B109</f>
        <v>424</v>
      </c>
      <c r="C111" s="37" t="str">
        <f>+FromKM!C109</f>
        <v>Charles</v>
      </c>
      <c r="D111" s="37" t="str">
        <f>+FromKM!D109</f>
        <v>Taylor</v>
      </c>
      <c r="E111" s="25" t="str">
        <f>+TRIM(FromKM!G109)</f>
        <v>LEW</v>
      </c>
      <c r="F111" t="str">
        <f>+TRIM(LEFT(FromKM!A109,3))</f>
        <v>Sen</v>
      </c>
      <c r="G111" s="3" t="str">
        <f>+FromKM!H109</f>
        <v>M</v>
      </c>
      <c r="H111" t="str">
        <f t="shared" si="5"/>
        <v>SenM</v>
      </c>
    </row>
    <row r="112" spans="1:8" x14ac:dyDescent="0.3">
      <c r="A112" s="27">
        <f t="shared" si="4"/>
        <v>109</v>
      </c>
      <c r="B112" s="25">
        <f>+FromKM!B110</f>
        <v>425</v>
      </c>
      <c r="C112" s="37" t="str">
        <f>+FromKM!C110</f>
        <v>Paul</v>
      </c>
      <c r="D112" s="37" t="str">
        <f>+FromKM!D110</f>
        <v>Wishart</v>
      </c>
      <c r="E112" s="25" t="str">
        <f>+TRIM(FromKM!G110)</f>
        <v>PHX</v>
      </c>
      <c r="F112" t="str">
        <f>+TRIM(LEFT(FromKM!A110,3))</f>
        <v>Sen</v>
      </c>
      <c r="G112" s="3" t="str">
        <f>+FromKM!H110</f>
        <v>M</v>
      </c>
      <c r="H112" t="str">
        <f t="shared" si="5"/>
        <v>SenM</v>
      </c>
    </row>
    <row r="113" spans="1:8" x14ac:dyDescent="0.3">
      <c r="A113" s="27">
        <f t="shared" si="4"/>
        <v>110</v>
      </c>
      <c r="B113" s="25">
        <f>+FromKM!B111</f>
        <v>426</v>
      </c>
      <c r="C113" s="37" t="str">
        <f>+FromKM!C111</f>
        <v>Tim</v>
      </c>
      <c r="D113" s="37" t="str">
        <f>+FromKM!D111</f>
        <v>Archer</v>
      </c>
      <c r="E113" s="25" t="str">
        <f>+TRIM(FromKM!G111)</f>
        <v>HAS</v>
      </c>
      <c r="F113" t="str">
        <f>+TRIM(LEFT(FromKM!A111,3))</f>
        <v>Sen</v>
      </c>
      <c r="G113" s="3" t="str">
        <f>+FromKM!H111</f>
        <v>M</v>
      </c>
      <c r="H113" t="str">
        <f t="shared" si="5"/>
        <v>SenM</v>
      </c>
    </row>
    <row r="114" spans="1:8" x14ac:dyDescent="0.3">
      <c r="A114" s="27">
        <f t="shared" si="4"/>
        <v>111</v>
      </c>
      <c r="B114" s="25">
        <f>+FromKM!B112</f>
        <v>427</v>
      </c>
      <c r="C114" s="37" t="str">
        <f>+FromKM!C112</f>
        <v>Martyn</v>
      </c>
      <c r="D114" s="37" t="str">
        <f>+FromKM!D112</f>
        <v>Flint</v>
      </c>
      <c r="E114" s="25" t="str">
        <f>+TRIM(FromKM!G112)</f>
        <v>CSS</v>
      </c>
      <c r="F114" t="str">
        <f>+TRIM(LEFT(FromKM!A112,3))</f>
        <v>Sen</v>
      </c>
      <c r="G114" s="3" t="str">
        <f>+FromKM!H112</f>
        <v>M</v>
      </c>
      <c r="H114" t="str">
        <f t="shared" si="5"/>
        <v>SenM</v>
      </c>
    </row>
    <row r="115" spans="1:8" x14ac:dyDescent="0.3">
      <c r="A115" s="27">
        <f t="shared" si="4"/>
        <v>112</v>
      </c>
      <c r="B115" s="25">
        <f>+FromKM!B113</f>
        <v>428</v>
      </c>
      <c r="C115" s="37" t="str">
        <f>+FromKM!C113</f>
        <v>Euan</v>
      </c>
      <c r="D115" s="37" t="str">
        <f>+FromKM!D113</f>
        <v>Baker</v>
      </c>
      <c r="E115" s="25" t="str">
        <f>+TRIM(FromKM!G113)</f>
        <v>LEW</v>
      </c>
      <c r="F115" t="str">
        <f>+TRIM(LEFT(FromKM!A113,3))</f>
        <v>Sen</v>
      </c>
      <c r="G115" s="3" t="str">
        <f>+FromKM!H113</f>
        <v>M</v>
      </c>
      <c r="H115" t="str">
        <f t="shared" si="5"/>
        <v>SenM</v>
      </c>
    </row>
    <row r="116" spans="1:8" x14ac:dyDescent="0.3">
      <c r="A116" s="27">
        <f t="shared" si="4"/>
        <v>113</v>
      </c>
      <c r="B116" s="25">
        <f>+FromKM!B114</f>
        <v>429</v>
      </c>
      <c r="C116" s="37" t="str">
        <f>+FromKM!C114</f>
        <v>Jamie</v>
      </c>
      <c r="D116" s="37" t="str">
        <f>+FromKM!D114</f>
        <v>Corbett</v>
      </c>
      <c r="E116" s="25" t="str">
        <f>+TRIM(FromKM!G114)</f>
        <v>PHX</v>
      </c>
      <c r="F116" t="str">
        <f>+TRIM(LEFT(FromKM!A114,3))</f>
        <v>Sen</v>
      </c>
      <c r="G116" s="3" t="str">
        <f>+FromKM!H114</f>
        <v>M</v>
      </c>
      <c r="H116" t="str">
        <f t="shared" si="5"/>
        <v>SenM</v>
      </c>
    </row>
    <row r="117" spans="1:8" x14ac:dyDescent="0.3">
      <c r="A117" s="27">
        <f t="shared" si="4"/>
        <v>114</v>
      </c>
      <c r="B117" s="25">
        <f>+FromKM!B115</f>
        <v>430</v>
      </c>
      <c r="C117" s="37" t="str">
        <f>+FromKM!C115</f>
        <v>Stefan</v>
      </c>
      <c r="D117" s="37" t="str">
        <f>+FromKM!D115</f>
        <v>Massingham</v>
      </c>
      <c r="E117" s="25" t="str">
        <f>+TRIM(FromKM!G115)</f>
        <v>CRA</v>
      </c>
      <c r="F117" t="str">
        <f>+TRIM(LEFT(FromKM!A115,3))</f>
        <v>Sen</v>
      </c>
      <c r="G117" s="3" t="str">
        <f>+FromKM!H115</f>
        <v>M</v>
      </c>
      <c r="H117" t="str">
        <f t="shared" si="5"/>
        <v>SenM</v>
      </c>
    </row>
    <row r="118" spans="1:8" x14ac:dyDescent="0.3">
      <c r="A118" s="27">
        <f t="shared" si="4"/>
        <v>115</v>
      </c>
      <c r="B118" s="25">
        <f>+FromKM!B116</f>
        <v>431</v>
      </c>
      <c r="C118" s="37" t="str">
        <f>+FromKM!C116</f>
        <v>Peter</v>
      </c>
      <c r="D118" s="37" t="str">
        <f>+FromKM!D116</f>
        <v>Anderson</v>
      </c>
      <c r="E118" s="25" t="str">
        <f>+TRIM(FromKM!G116)</f>
        <v>CHI</v>
      </c>
      <c r="F118" t="str">
        <f>+TRIM(LEFT(FromKM!A116,3))</f>
        <v>Sen</v>
      </c>
      <c r="G118" s="3" t="str">
        <f>+FromKM!H116</f>
        <v>M</v>
      </c>
      <c r="H118" t="str">
        <f t="shared" si="5"/>
        <v>SenM</v>
      </c>
    </row>
    <row r="119" spans="1:8" x14ac:dyDescent="0.3">
      <c r="A119" s="27">
        <f t="shared" si="4"/>
        <v>116</v>
      </c>
      <c r="B119" s="25">
        <f>+FromKM!B117</f>
        <v>432</v>
      </c>
      <c r="C119" s="37" t="str">
        <f>+FromKM!C117</f>
        <v>Keir</v>
      </c>
      <c r="D119" s="37" t="str">
        <f>+FromKM!D117</f>
        <v>Macdonald</v>
      </c>
      <c r="E119" s="25" t="str">
        <f>+TRIM(FromKM!G117)</f>
        <v>PHX</v>
      </c>
      <c r="F119" t="str">
        <f>+TRIM(LEFT(FromKM!A117,3))</f>
        <v>Sen</v>
      </c>
      <c r="G119" s="3" t="str">
        <f>+FromKM!H117</f>
        <v>M</v>
      </c>
      <c r="H119" t="str">
        <f t="shared" si="5"/>
        <v>SenM</v>
      </c>
    </row>
    <row r="120" spans="1:8" x14ac:dyDescent="0.3">
      <c r="A120" s="27">
        <f t="shared" si="4"/>
        <v>117</v>
      </c>
      <c r="B120" s="25">
        <f>+FromKM!B118</f>
        <v>433</v>
      </c>
      <c r="C120" s="37" t="str">
        <f>+FromKM!C118</f>
        <v>Bradley</v>
      </c>
      <c r="D120" s="37" t="str">
        <f>+FromKM!D118</f>
        <v>Burke</v>
      </c>
      <c r="E120" s="25" t="str">
        <f>+TRIM(FromKM!G118)</f>
        <v>HBS</v>
      </c>
      <c r="F120" t="str">
        <f>+TRIM(LEFT(FromKM!A118,3))</f>
        <v>Sen</v>
      </c>
      <c r="G120" s="3" t="str">
        <f>+FromKM!H118</f>
        <v>M</v>
      </c>
      <c r="H120" t="str">
        <f t="shared" si="5"/>
        <v>SenM</v>
      </c>
    </row>
    <row r="121" spans="1:8" x14ac:dyDescent="0.3">
      <c r="A121" s="27">
        <f t="shared" si="4"/>
        <v>118</v>
      </c>
      <c r="B121" s="25">
        <f>+FromKM!B119</f>
        <v>434</v>
      </c>
      <c r="C121" s="37" t="str">
        <f>+FromKM!C119</f>
        <v>Gary</v>
      </c>
      <c r="D121" s="37" t="str">
        <f>+FromKM!D119</f>
        <v>McKivett</v>
      </c>
      <c r="E121" s="25" t="str">
        <f>+TRIM(FromKM!G119)</f>
        <v>PHX</v>
      </c>
      <c r="F121" t="str">
        <f>+TRIM(LEFT(FromKM!A119,3))</f>
        <v>Sen</v>
      </c>
      <c r="G121" s="3" t="str">
        <f>+FromKM!H119</f>
        <v>M</v>
      </c>
      <c r="H121" t="str">
        <f t="shared" si="5"/>
        <v>SenM</v>
      </c>
    </row>
    <row r="122" spans="1:8" x14ac:dyDescent="0.3">
      <c r="A122" s="27">
        <f t="shared" si="4"/>
        <v>119</v>
      </c>
      <c r="B122" s="25">
        <f>+FromKM!B120</f>
        <v>435</v>
      </c>
      <c r="C122" s="37" t="str">
        <f>+FromKM!C120</f>
        <v>Jeremy</v>
      </c>
      <c r="D122" s="37" t="str">
        <f>+FromKM!D120</f>
        <v>Henwood</v>
      </c>
      <c r="E122" s="25" t="str">
        <f>+TRIM(FromKM!G120)</f>
        <v>HAS</v>
      </c>
      <c r="F122" t="str">
        <f>+TRIM(LEFT(FromKM!A120,3))</f>
        <v>Sen</v>
      </c>
      <c r="G122" s="3" t="str">
        <f>+FromKM!H120</f>
        <v>M</v>
      </c>
      <c r="H122" t="str">
        <f t="shared" si="5"/>
        <v>SenM</v>
      </c>
    </row>
    <row r="123" spans="1:8" x14ac:dyDescent="0.3">
      <c r="A123" s="27">
        <f t="shared" si="4"/>
        <v>120</v>
      </c>
      <c r="B123" s="25">
        <f>+FromKM!B121</f>
        <v>436</v>
      </c>
      <c r="C123" s="37" t="str">
        <f>+FromKM!C121</f>
        <v>Martin</v>
      </c>
      <c r="D123" s="37" t="str">
        <f>+FromKM!D121</f>
        <v>Petry</v>
      </c>
      <c r="E123" s="25" t="str">
        <f>+TRIM(FromKM!G121)</f>
        <v>WDH</v>
      </c>
      <c r="F123" t="str">
        <f>+TRIM(LEFT(FromKM!A121,3))</f>
        <v>Sen</v>
      </c>
      <c r="G123" s="3" t="str">
        <f>+FromKM!H121</f>
        <v>M</v>
      </c>
      <c r="H123" t="str">
        <f t="shared" si="5"/>
        <v>SenM</v>
      </c>
    </row>
    <row r="124" spans="1:8" x14ac:dyDescent="0.3">
      <c r="A124" s="27">
        <f t="shared" si="4"/>
        <v>121</v>
      </c>
      <c r="B124" s="25">
        <f>+FromKM!B122</f>
        <v>437</v>
      </c>
      <c r="C124" s="37" t="str">
        <f>+FromKM!C122</f>
        <v>Neil</v>
      </c>
      <c r="D124" s="37" t="str">
        <f>+FromKM!D122</f>
        <v>Hutchison</v>
      </c>
      <c r="E124" s="25" t="str">
        <f>+TRIM(FromKM!G122)</f>
        <v>WDH</v>
      </c>
      <c r="F124" t="str">
        <f>+TRIM(LEFT(FromKM!A122,3))</f>
        <v>Sen</v>
      </c>
      <c r="G124" s="3" t="str">
        <f>+FromKM!H122</f>
        <v>M</v>
      </c>
      <c r="H124" t="str">
        <f t="shared" si="5"/>
        <v>SenM</v>
      </c>
    </row>
    <row r="125" spans="1:8" x14ac:dyDescent="0.3">
      <c r="A125" s="27">
        <f t="shared" si="4"/>
        <v>122</v>
      </c>
      <c r="B125" s="25">
        <f>+FromKM!B123</f>
        <v>438</v>
      </c>
      <c r="C125" s="37" t="str">
        <f>+FromKM!C123</f>
        <v>Gary</v>
      </c>
      <c r="D125" s="37" t="str">
        <f>+FromKM!D123</f>
        <v>Tomlinson</v>
      </c>
      <c r="E125" s="25" t="str">
        <f>+TRIM(FromKM!G123)</f>
        <v>HMJ</v>
      </c>
      <c r="F125" t="str">
        <f>+TRIM(LEFT(FromKM!A123,3))</f>
        <v>Sen</v>
      </c>
      <c r="G125" s="3" t="str">
        <f>+FromKM!H123</f>
        <v>M</v>
      </c>
      <c r="H125" t="str">
        <f t="shared" si="5"/>
        <v>SenM</v>
      </c>
    </row>
    <row r="126" spans="1:8" x14ac:dyDescent="0.3">
      <c r="A126" s="27">
        <f t="shared" si="4"/>
        <v>123</v>
      </c>
      <c r="B126" s="25">
        <f>+FromKM!B124</f>
        <v>439</v>
      </c>
      <c r="C126" s="37" t="str">
        <f>+FromKM!C124</f>
        <v>Reg</v>
      </c>
      <c r="D126" s="37" t="str">
        <f>+FromKM!D124</f>
        <v>Shirley</v>
      </c>
      <c r="E126" s="25" t="str">
        <f>+TRIM(FromKM!G124)</f>
        <v>GRR</v>
      </c>
      <c r="F126" t="str">
        <f>+TRIM(LEFT(FromKM!A124,3))</f>
        <v>Sen</v>
      </c>
      <c r="G126" s="3" t="str">
        <f>+FromKM!H124</f>
        <v>M</v>
      </c>
      <c r="H126" t="str">
        <f t="shared" si="5"/>
        <v>SenM</v>
      </c>
    </row>
    <row r="127" spans="1:8" x14ac:dyDescent="0.3">
      <c r="A127" s="27">
        <f t="shared" si="4"/>
        <v>124</v>
      </c>
      <c r="B127" s="25">
        <f>+FromKM!B125</f>
        <v>440</v>
      </c>
      <c r="C127" s="37" t="str">
        <f>+FromKM!C125</f>
        <v>Evert</v>
      </c>
      <c r="D127" s="37" t="str">
        <f>+FromKM!D125</f>
        <v>Baker</v>
      </c>
      <c r="E127" s="25" t="str">
        <f>+TRIM(FromKM!G125)</f>
        <v>WDH</v>
      </c>
      <c r="F127" t="str">
        <f>+TRIM(LEFT(FromKM!A125,3))</f>
        <v>Sen</v>
      </c>
      <c r="G127" s="3" t="str">
        <f>+FromKM!H125</f>
        <v>M</v>
      </c>
      <c r="H127" t="str">
        <f t="shared" si="5"/>
        <v>SenM</v>
      </c>
    </row>
    <row r="128" spans="1:8" x14ac:dyDescent="0.3">
      <c r="A128" s="27">
        <f t="shared" si="4"/>
        <v>125</v>
      </c>
      <c r="B128" s="25">
        <f>+FromKM!B126</f>
        <v>441</v>
      </c>
      <c r="C128" s="37" t="str">
        <f>+FromKM!C126</f>
        <v>Stephen</v>
      </c>
      <c r="D128" s="37" t="str">
        <f>+FromKM!D126</f>
        <v>Cousins</v>
      </c>
      <c r="E128" s="25" t="str">
        <f>+TRIM(FromKM!G126)</f>
        <v>WDH</v>
      </c>
      <c r="F128" t="str">
        <f>+TRIM(LEFT(FromKM!A126,3))</f>
        <v>Sen</v>
      </c>
      <c r="G128" s="3" t="str">
        <f>+FromKM!H126</f>
        <v>M</v>
      </c>
      <c r="H128" t="str">
        <f t="shared" si="5"/>
        <v>SenM</v>
      </c>
    </row>
    <row r="129" spans="1:8" x14ac:dyDescent="0.3">
      <c r="A129" s="27">
        <f t="shared" si="4"/>
        <v>126</v>
      </c>
      <c r="B129" s="25">
        <f>+FromKM!B127</f>
        <v>442</v>
      </c>
      <c r="C129" s="37" t="str">
        <f>+FromKM!C127</f>
        <v>Rhys</v>
      </c>
      <c r="D129" s="37" t="str">
        <f>+FromKM!D127</f>
        <v>Boorman</v>
      </c>
      <c r="E129" s="25" t="str">
        <f>+TRIM(FromKM!G127)</f>
        <v>HAS</v>
      </c>
      <c r="F129" t="str">
        <f>+TRIM(LEFT(FromKM!A127,3))</f>
        <v>Sen</v>
      </c>
      <c r="G129" s="3" t="str">
        <f>+FromKM!H127</f>
        <v>M</v>
      </c>
      <c r="H129" t="str">
        <f t="shared" si="5"/>
        <v>SenM</v>
      </c>
    </row>
    <row r="130" spans="1:8" x14ac:dyDescent="0.3">
      <c r="A130" s="27">
        <f t="shared" si="4"/>
        <v>127</v>
      </c>
      <c r="B130" s="25">
        <f>+FromKM!B128</f>
        <v>443</v>
      </c>
      <c r="C130" s="37" t="str">
        <f>+FromKM!C128</f>
        <v>Thomas</v>
      </c>
      <c r="D130" s="37" t="str">
        <f>+FromKM!D128</f>
        <v>Kimber</v>
      </c>
      <c r="E130" s="25" t="str">
        <f>+TRIM(FromKM!G128)</f>
        <v>CRA</v>
      </c>
      <c r="F130" t="str">
        <f>+TRIM(LEFT(FromKM!A128,3))</f>
        <v>Sen</v>
      </c>
      <c r="G130" s="3" t="str">
        <f>+FromKM!H128</f>
        <v>M</v>
      </c>
      <c r="H130" t="str">
        <f t="shared" si="5"/>
        <v>SenM</v>
      </c>
    </row>
    <row r="131" spans="1:8" x14ac:dyDescent="0.3">
      <c r="A131" s="27">
        <f t="shared" si="4"/>
        <v>128</v>
      </c>
      <c r="B131" s="25">
        <f>+FromKM!B129</f>
        <v>444</v>
      </c>
      <c r="C131" s="37" t="str">
        <f>+FromKM!C129</f>
        <v>Del</v>
      </c>
      <c r="D131" s="37" t="str">
        <f>+FromKM!D129</f>
        <v>Wallace</v>
      </c>
      <c r="E131" s="25" t="str">
        <f>+TRIM(FromKM!G129)</f>
        <v>PHX</v>
      </c>
      <c r="F131" t="str">
        <f>+TRIM(LEFT(FromKM!A129,3))</f>
        <v>Sen</v>
      </c>
      <c r="G131" s="3" t="str">
        <f>+FromKM!H129</f>
        <v>M</v>
      </c>
      <c r="H131" t="str">
        <f t="shared" si="5"/>
        <v>SenM</v>
      </c>
    </row>
    <row r="132" spans="1:8" x14ac:dyDescent="0.3">
      <c r="A132" s="27">
        <f t="shared" si="4"/>
        <v>129</v>
      </c>
      <c r="B132" s="25">
        <f>+FromKM!B130</f>
        <v>445</v>
      </c>
      <c r="C132" s="37" t="str">
        <f>+FromKM!C130</f>
        <v>Tim</v>
      </c>
      <c r="D132" s="37" t="str">
        <f>+FromKM!D130</f>
        <v>Kimber</v>
      </c>
      <c r="E132" s="25" t="str">
        <f>+TRIM(FromKM!G130)</f>
        <v>CRA</v>
      </c>
      <c r="F132" t="str">
        <f>+TRIM(LEFT(FromKM!A130,3))</f>
        <v>Sen</v>
      </c>
      <c r="G132" s="3" t="str">
        <f>+FromKM!H130</f>
        <v>M</v>
      </c>
      <c r="H132" t="str">
        <f t="shared" si="5"/>
        <v>SenM</v>
      </c>
    </row>
    <row r="133" spans="1:8" x14ac:dyDescent="0.3">
      <c r="A133" s="27">
        <f t="shared" si="4"/>
        <v>130</v>
      </c>
      <c r="B133" s="25">
        <f>+FromKM!B131</f>
        <v>446</v>
      </c>
      <c r="C133" s="37" t="str">
        <f>+FromKM!C131</f>
        <v>Tim</v>
      </c>
      <c r="D133" s="37" t="str">
        <f>+FromKM!D131</f>
        <v>Miller</v>
      </c>
      <c r="E133" s="25" t="str">
        <f>+TRIM(FromKM!G131)</f>
        <v>HHH</v>
      </c>
      <c r="F133" t="str">
        <f>+TRIM(LEFT(FromKM!A131,3))</f>
        <v>Sen</v>
      </c>
      <c r="G133" s="3" t="str">
        <f>+FromKM!H131</f>
        <v>M</v>
      </c>
      <c r="H133" t="str">
        <f t="shared" si="5"/>
        <v>SenM</v>
      </c>
    </row>
    <row r="134" spans="1:8" x14ac:dyDescent="0.3">
      <c r="A134" s="27">
        <f t="shared" ref="A134:A197" si="6">+A133+1</f>
        <v>131</v>
      </c>
      <c r="B134" s="25">
        <f>+FromKM!B132</f>
        <v>447</v>
      </c>
      <c r="C134" s="37" t="str">
        <f>+FromKM!C132</f>
        <v>Tim</v>
      </c>
      <c r="D134" s="37" t="str">
        <f>+FromKM!D132</f>
        <v>Clarke</v>
      </c>
      <c r="E134" s="25" t="str">
        <f>+TRIM(FromKM!G132)</f>
        <v>PHX</v>
      </c>
      <c r="F134" t="str">
        <f>+TRIM(LEFT(FromKM!A132,3))</f>
        <v>Sen</v>
      </c>
      <c r="G134" s="3" t="str">
        <f>+FromKM!H132</f>
        <v>M</v>
      </c>
      <c r="H134" t="str">
        <f t="shared" si="5"/>
        <v>SenM</v>
      </c>
    </row>
    <row r="135" spans="1:8" x14ac:dyDescent="0.3">
      <c r="A135" s="27">
        <f t="shared" si="6"/>
        <v>132</v>
      </c>
      <c r="B135" s="25">
        <f>+FromKM!B133</f>
        <v>448</v>
      </c>
      <c r="C135" s="37" t="str">
        <f>+FromKM!C133</f>
        <v>Andy</v>
      </c>
      <c r="D135" s="37" t="str">
        <f>+FromKM!D133</f>
        <v>Born</v>
      </c>
      <c r="E135" s="25" t="str">
        <f>+TRIM(FromKM!G133)</f>
        <v>WDH</v>
      </c>
      <c r="F135" t="str">
        <f>+TRIM(LEFT(FromKM!A133,3))</f>
        <v>Sen</v>
      </c>
      <c r="G135" s="3" t="str">
        <f>+FromKM!H133</f>
        <v>M</v>
      </c>
      <c r="H135" t="str">
        <f t="shared" si="5"/>
        <v>SenM</v>
      </c>
    </row>
    <row r="136" spans="1:8" x14ac:dyDescent="0.3">
      <c r="A136" s="27">
        <f t="shared" si="6"/>
        <v>133</v>
      </c>
      <c r="B136" s="25">
        <f>+FromKM!B134</f>
        <v>449</v>
      </c>
      <c r="C136" s="37" t="str">
        <f>+FromKM!C134</f>
        <v>Darja</v>
      </c>
      <c r="D136" s="37" t="str">
        <f>+FromKM!D134</f>
        <v>Knotkova-Hanley</v>
      </c>
      <c r="E136" s="25" t="str">
        <f>+TRIM(FromKM!G134)</f>
        <v>LEW</v>
      </c>
      <c r="F136" t="str">
        <f>+TRIM(LEFT(FromKM!A134,3))</f>
        <v>Sen</v>
      </c>
      <c r="G136" s="3" t="str">
        <f>+FromKM!H134</f>
        <v>W</v>
      </c>
      <c r="H136" t="str">
        <f t="shared" si="5"/>
        <v>SenW</v>
      </c>
    </row>
    <row r="137" spans="1:8" x14ac:dyDescent="0.3">
      <c r="A137" s="27">
        <f t="shared" si="6"/>
        <v>134</v>
      </c>
      <c r="B137" s="25">
        <f>+FromKM!B135</f>
        <v>450</v>
      </c>
      <c r="C137" s="37" t="str">
        <f>+FromKM!C135</f>
        <v>Sara</v>
      </c>
      <c r="D137" s="37" t="str">
        <f>+FromKM!D135</f>
        <v>Burns</v>
      </c>
      <c r="E137" s="25" t="str">
        <f>+TRIM(FromKM!G135)</f>
        <v>PHX</v>
      </c>
      <c r="F137" t="str">
        <f>+TRIM(LEFT(FromKM!A135,3))</f>
        <v>Sen</v>
      </c>
      <c r="G137" s="3" t="str">
        <f>+FromKM!H135</f>
        <v>W</v>
      </c>
      <c r="H137" t="str">
        <f t="shared" si="5"/>
        <v>SenW</v>
      </c>
    </row>
    <row r="138" spans="1:8" x14ac:dyDescent="0.3">
      <c r="A138" s="27">
        <f t="shared" si="6"/>
        <v>135</v>
      </c>
      <c r="B138" s="25">
        <f>+FromKM!B136</f>
        <v>451</v>
      </c>
      <c r="C138" s="37" t="str">
        <f>+FromKM!C136</f>
        <v>Karla</v>
      </c>
      <c r="D138" s="37" t="str">
        <f>+FromKM!D136</f>
        <v>Boddy</v>
      </c>
      <c r="E138" s="25" t="str">
        <f>+TRIM(FromKM!G136)</f>
        <v>PHX</v>
      </c>
      <c r="F138" t="str">
        <f>+TRIM(LEFT(FromKM!A136,3))</f>
        <v>Sen</v>
      </c>
      <c r="G138" s="3" t="str">
        <f>+FromKM!H136</f>
        <v>W</v>
      </c>
      <c r="H138" t="str">
        <f t="shared" si="5"/>
        <v>SenW</v>
      </c>
    </row>
    <row r="139" spans="1:8" x14ac:dyDescent="0.3">
      <c r="A139" s="27">
        <f t="shared" si="6"/>
        <v>136</v>
      </c>
      <c r="B139" s="25">
        <f>+FromKM!B137</f>
        <v>452</v>
      </c>
      <c r="C139" s="37" t="str">
        <f>+FromKM!C137</f>
        <v>Sue</v>
      </c>
      <c r="D139" s="37" t="str">
        <f>+FromKM!D137</f>
        <v>Fry</v>
      </c>
      <c r="E139" s="25" t="str">
        <f>+TRIM(FromKM!G137)</f>
        <v>EBR</v>
      </c>
      <c r="F139" t="str">
        <f>+TRIM(LEFT(FromKM!A137,3))</f>
        <v>Sen</v>
      </c>
      <c r="G139" s="3" t="str">
        <f>+FromKM!H137</f>
        <v>W</v>
      </c>
      <c r="H139" t="str">
        <f t="shared" si="5"/>
        <v>SenW</v>
      </c>
    </row>
    <row r="140" spans="1:8" x14ac:dyDescent="0.3">
      <c r="A140" s="27">
        <f t="shared" si="6"/>
        <v>137</v>
      </c>
      <c r="B140" s="25">
        <f>+FromKM!B138</f>
        <v>453</v>
      </c>
      <c r="C140" s="37" t="str">
        <f>+FromKM!C138</f>
        <v>Liz</v>
      </c>
      <c r="D140" s="37" t="str">
        <f>+FromKM!D138</f>
        <v>Lumber</v>
      </c>
      <c r="E140" s="25" t="str">
        <f>+TRIM(FromKM!G138)</f>
        <v>EBR</v>
      </c>
      <c r="F140" t="str">
        <f>+TRIM(LEFT(FromKM!A138,3))</f>
        <v>Sen</v>
      </c>
      <c r="G140" s="3" t="str">
        <f>+FromKM!H138</f>
        <v>W</v>
      </c>
      <c r="H140" t="str">
        <f t="shared" si="5"/>
        <v>SenW</v>
      </c>
    </row>
    <row r="141" spans="1:8" x14ac:dyDescent="0.3">
      <c r="A141" s="27">
        <f t="shared" si="6"/>
        <v>138</v>
      </c>
      <c r="B141" s="25">
        <f>+FromKM!B139</f>
        <v>454</v>
      </c>
      <c r="C141" s="37" t="str">
        <f>+FromKM!C139</f>
        <v>Manjula</v>
      </c>
      <c r="D141" s="37" t="str">
        <f>+FromKM!D139</f>
        <v>Moon</v>
      </c>
      <c r="E141" s="25" t="str">
        <f>+TRIM(FromKM!G139)</f>
        <v>B&amp;H</v>
      </c>
      <c r="F141" t="str">
        <f>+TRIM(LEFT(FromKM!A139,3))</f>
        <v>Sen</v>
      </c>
      <c r="G141" s="3" t="str">
        <f>+FromKM!H139</f>
        <v>W</v>
      </c>
      <c r="H141" t="str">
        <f t="shared" si="5"/>
        <v>SenW</v>
      </c>
    </row>
    <row r="142" spans="1:8" x14ac:dyDescent="0.3">
      <c r="A142" s="27">
        <f t="shared" si="6"/>
        <v>139</v>
      </c>
      <c r="B142" s="25">
        <f>+FromKM!B140</f>
        <v>455</v>
      </c>
      <c r="C142" s="37" t="str">
        <f>+FromKM!C140</f>
        <v>Katherine</v>
      </c>
      <c r="D142" s="37" t="str">
        <f>+FromKM!D140</f>
        <v>Buckeridge</v>
      </c>
      <c r="E142" s="25" t="str">
        <f>+TRIM(FromKM!G140)</f>
        <v>HHH</v>
      </c>
      <c r="F142" t="str">
        <f>+TRIM(LEFT(FromKM!A140,3))</f>
        <v>Sen</v>
      </c>
      <c r="G142" s="3" t="str">
        <f>+FromKM!H140</f>
        <v>W</v>
      </c>
      <c r="H142" t="str">
        <f t="shared" si="5"/>
        <v>SenW</v>
      </c>
    </row>
    <row r="143" spans="1:8" x14ac:dyDescent="0.3">
      <c r="A143" s="27">
        <f t="shared" si="6"/>
        <v>140</v>
      </c>
      <c r="B143" s="25">
        <f>+FromKM!B141</f>
        <v>456</v>
      </c>
      <c r="C143" s="37" t="str">
        <f>+FromKM!C141</f>
        <v>Rachel</v>
      </c>
      <c r="D143" s="37" t="str">
        <f>+FromKM!D141</f>
        <v>Hillman</v>
      </c>
      <c r="E143" s="25" t="str">
        <f>+TRIM(FromKM!G141)</f>
        <v>LEW</v>
      </c>
      <c r="F143" t="str">
        <f>+TRIM(LEFT(FromKM!A141,3))</f>
        <v>Sen</v>
      </c>
      <c r="G143" s="3" t="str">
        <f>+FromKM!H141</f>
        <v>W</v>
      </c>
      <c r="H143" t="str">
        <f t="shared" si="5"/>
        <v>SenW</v>
      </c>
    </row>
    <row r="144" spans="1:8" x14ac:dyDescent="0.3">
      <c r="A144" s="27">
        <f t="shared" si="6"/>
        <v>141</v>
      </c>
      <c r="B144" s="25">
        <f>+FromKM!B142</f>
        <v>457</v>
      </c>
      <c r="C144" s="37" t="str">
        <f>+FromKM!C142</f>
        <v>Suzy</v>
      </c>
      <c r="D144" s="37" t="str">
        <f>+FromKM!D142</f>
        <v>Rushforth</v>
      </c>
      <c r="E144" s="25" t="str">
        <f>+TRIM(FromKM!G142)</f>
        <v>PHX</v>
      </c>
      <c r="F144" t="str">
        <f>+TRIM(LEFT(FromKM!A142,3))</f>
        <v>Sen</v>
      </c>
      <c r="G144" s="3" t="str">
        <f>+FromKM!H142</f>
        <v>W</v>
      </c>
      <c r="H144" t="str">
        <f t="shared" si="5"/>
        <v>SenW</v>
      </c>
    </row>
    <row r="145" spans="1:8" x14ac:dyDescent="0.3">
      <c r="A145" s="27">
        <f t="shared" si="6"/>
        <v>142</v>
      </c>
      <c r="B145" s="25">
        <f>+FromKM!B143</f>
        <v>458</v>
      </c>
      <c r="C145" s="37" t="str">
        <f>+FromKM!C143</f>
        <v>Amy</v>
      </c>
      <c r="D145" s="37" t="str">
        <f>+FromKM!D143</f>
        <v>Harris</v>
      </c>
      <c r="E145" s="25" t="str">
        <f>+TRIM(FromKM!G143)</f>
        <v>PHX</v>
      </c>
      <c r="F145" t="str">
        <f>+TRIM(LEFT(FromKM!A143,3))</f>
        <v>Sen</v>
      </c>
      <c r="G145" s="3" t="str">
        <f>+FromKM!H143</f>
        <v>W</v>
      </c>
      <c r="H145" t="str">
        <f t="shared" ref="H145:H208" si="7">+F145&amp;G145</f>
        <v>SenW</v>
      </c>
    </row>
    <row r="146" spans="1:8" x14ac:dyDescent="0.3">
      <c r="A146" s="27">
        <f t="shared" si="6"/>
        <v>143</v>
      </c>
      <c r="B146" s="25">
        <f>+FromKM!B144</f>
        <v>459</v>
      </c>
      <c r="C146" s="37" t="str">
        <f>+FromKM!C144</f>
        <v>Pippa</v>
      </c>
      <c r="D146" s="37" t="str">
        <f>+FromKM!D144</f>
        <v>Sutcliffe</v>
      </c>
      <c r="E146" s="25" t="str">
        <f>+TRIM(FromKM!G144)</f>
        <v>WDH</v>
      </c>
      <c r="F146" t="str">
        <f>+TRIM(LEFT(FromKM!A144,3))</f>
        <v>Sen</v>
      </c>
      <c r="G146" s="3" t="str">
        <f>+FromKM!H144</f>
        <v>W</v>
      </c>
      <c r="H146" t="str">
        <f t="shared" si="7"/>
        <v>SenW</v>
      </c>
    </row>
    <row r="147" spans="1:8" x14ac:dyDescent="0.3">
      <c r="A147" s="27">
        <f t="shared" si="6"/>
        <v>144</v>
      </c>
      <c r="B147" s="25">
        <f>+FromKM!B145</f>
        <v>460</v>
      </c>
      <c r="C147" s="37" t="str">
        <f>+FromKM!C145</f>
        <v>Deborah</v>
      </c>
      <c r="D147" s="37" t="str">
        <f>+FromKM!D145</f>
        <v>Read</v>
      </c>
      <c r="E147" s="25" t="str">
        <f>+TRIM(FromKM!G145)</f>
        <v>HY</v>
      </c>
      <c r="F147" t="str">
        <f>+TRIM(LEFT(FromKM!A145,3))</f>
        <v>Sen</v>
      </c>
      <c r="G147" s="3" t="str">
        <f>+FromKM!H145</f>
        <v>W</v>
      </c>
      <c r="H147" t="str">
        <f t="shared" si="7"/>
        <v>SenW</v>
      </c>
    </row>
    <row r="148" spans="1:8" x14ac:dyDescent="0.3">
      <c r="A148" s="27">
        <f t="shared" si="6"/>
        <v>145</v>
      </c>
      <c r="B148" s="25">
        <f>+FromKM!B146</f>
        <v>461</v>
      </c>
      <c r="C148" s="37" t="str">
        <f>+FromKM!C146</f>
        <v>Jenna Louise</v>
      </c>
      <c r="D148" s="37" t="str">
        <f>+FromKM!D146</f>
        <v>French</v>
      </c>
      <c r="E148" s="25" t="str">
        <f>+TRIM(FromKM!G146)</f>
        <v>LEW</v>
      </c>
      <c r="F148" t="str">
        <f>+TRIM(LEFT(FromKM!A146,3))</f>
        <v>Sen</v>
      </c>
      <c r="G148" s="3" t="str">
        <f>+FromKM!H146</f>
        <v>W</v>
      </c>
      <c r="H148" t="str">
        <f t="shared" si="7"/>
        <v>SenW</v>
      </c>
    </row>
    <row r="149" spans="1:8" x14ac:dyDescent="0.3">
      <c r="A149" s="27">
        <f t="shared" si="6"/>
        <v>146</v>
      </c>
      <c r="B149" s="25">
        <f>+FromKM!B147</f>
        <v>462</v>
      </c>
      <c r="C149" s="37" t="str">
        <f>+FromKM!C147</f>
        <v>Amy</v>
      </c>
      <c r="D149" s="37" t="str">
        <f>+FromKM!D147</f>
        <v>Rodway</v>
      </c>
      <c r="E149" s="25" t="str">
        <f>+TRIM(FromKM!G147)</f>
        <v>HAS</v>
      </c>
      <c r="F149" t="str">
        <f>+TRIM(LEFT(FromKM!A147,3))</f>
        <v>Sen</v>
      </c>
      <c r="G149" s="3" t="str">
        <f>+FromKM!H147</f>
        <v>W</v>
      </c>
      <c r="H149" t="str">
        <f t="shared" si="7"/>
        <v>SenW</v>
      </c>
    </row>
    <row r="150" spans="1:8" x14ac:dyDescent="0.3">
      <c r="A150" s="27">
        <f t="shared" si="6"/>
        <v>147</v>
      </c>
      <c r="B150" s="25">
        <f>+FromKM!B148</f>
        <v>463</v>
      </c>
      <c r="C150" s="37" t="str">
        <f>+FromKM!C148</f>
        <v>Beth</v>
      </c>
      <c r="D150" s="37" t="str">
        <f>+FromKM!D148</f>
        <v>Garland</v>
      </c>
      <c r="E150" s="25" t="str">
        <f>+TRIM(FromKM!G148)</f>
        <v>CHI</v>
      </c>
      <c r="F150" t="str">
        <f>+TRIM(LEFT(FromKM!A148,3))</f>
        <v>Sen</v>
      </c>
      <c r="G150" s="3" t="str">
        <f>+FromKM!H148</f>
        <v>W</v>
      </c>
      <c r="H150" t="str">
        <f t="shared" si="7"/>
        <v>SenW</v>
      </c>
    </row>
    <row r="151" spans="1:8" x14ac:dyDescent="0.3">
      <c r="A151" s="27">
        <f t="shared" si="6"/>
        <v>148</v>
      </c>
      <c r="B151" s="25">
        <f>+FromKM!B149</f>
        <v>464</v>
      </c>
      <c r="C151" s="37" t="str">
        <f>+FromKM!C149</f>
        <v>Eileen</v>
      </c>
      <c r="D151" s="37" t="str">
        <f>+FromKM!D149</f>
        <v>Beach</v>
      </c>
      <c r="E151" s="25" t="str">
        <f>+TRIM(FromKM!G149)</f>
        <v>LEW</v>
      </c>
      <c r="F151" t="str">
        <f>+TRIM(LEFT(FromKM!A149,3))</f>
        <v>Sen</v>
      </c>
      <c r="G151" s="3" t="str">
        <f>+FromKM!H149</f>
        <v>W</v>
      </c>
      <c r="H151" t="str">
        <f t="shared" si="7"/>
        <v>SenW</v>
      </c>
    </row>
    <row r="152" spans="1:8" x14ac:dyDescent="0.3">
      <c r="A152" s="27">
        <f t="shared" si="6"/>
        <v>149</v>
      </c>
      <c r="B152" s="25">
        <f>+FromKM!B150</f>
        <v>465</v>
      </c>
      <c r="C152" s="37" t="str">
        <f>+FromKM!C150</f>
        <v>Katie</v>
      </c>
      <c r="D152" s="37" t="str">
        <f>+FromKM!D150</f>
        <v>Manley</v>
      </c>
      <c r="E152" s="25" t="str">
        <f>+TRIM(FromKM!G150)</f>
        <v>HAI</v>
      </c>
      <c r="F152" t="str">
        <f>+TRIM(LEFT(FromKM!A150,3))</f>
        <v>Sen</v>
      </c>
      <c r="G152" s="3" t="str">
        <f>+FromKM!H150</f>
        <v>W</v>
      </c>
      <c r="H152" t="str">
        <f t="shared" si="7"/>
        <v>SenW</v>
      </c>
    </row>
    <row r="153" spans="1:8" x14ac:dyDescent="0.3">
      <c r="A153" s="27">
        <f t="shared" si="6"/>
        <v>150</v>
      </c>
      <c r="B153" s="25">
        <f>+FromKM!B151</f>
        <v>466</v>
      </c>
      <c r="C153" s="37" t="str">
        <f>+FromKM!C151</f>
        <v>Imogen</v>
      </c>
      <c r="D153" s="37" t="str">
        <f>+FromKM!D151</f>
        <v>Matthews</v>
      </c>
      <c r="E153" s="25" t="str">
        <f>+TRIM(FromKM!G151)</f>
        <v>CHI</v>
      </c>
      <c r="F153" t="str">
        <f>+TRIM(LEFT(FromKM!A151,3))</f>
        <v>Sen</v>
      </c>
      <c r="G153" s="3" t="str">
        <f>+FromKM!H151</f>
        <v>W</v>
      </c>
      <c r="H153" t="str">
        <f t="shared" si="7"/>
        <v>SenW</v>
      </c>
    </row>
    <row r="154" spans="1:8" x14ac:dyDescent="0.3">
      <c r="A154" s="27">
        <f t="shared" si="6"/>
        <v>151</v>
      </c>
      <c r="B154" s="25">
        <f>+FromKM!B152</f>
        <v>467</v>
      </c>
      <c r="C154" s="37" t="str">
        <f>+FromKM!C152</f>
        <v>Caroline</v>
      </c>
      <c r="D154" s="37" t="str">
        <f>+FromKM!D152</f>
        <v>Mackey-Khursheed</v>
      </c>
      <c r="E154" s="25" t="str">
        <f>+TRIM(FromKM!G152)</f>
        <v>HHH</v>
      </c>
      <c r="F154" t="str">
        <f>+TRIM(LEFT(FromKM!A152,3))</f>
        <v>Sen</v>
      </c>
      <c r="G154" s="3" t="str">
        <f>+FromKM!H152</f>
        <v>W</v>
      </c>
      <c r="H154" t="str">
        <f t="shared" si="7"/>
        <v>SenW</v>
      </c>
    </row>
    <row r="155" spans="1:8" x14ac:dyDescent="0.3">
      <c r="A155" s="27">
        <f t="shared" si="6"/>
        <v>152</v>
      </c>
      <c r="B155" s="25">
        <f>+FromKM!B153</f>
        <v>468</v>
      </c>
      <c r="C155" s="37" t="str">
        <f>+FromKM!C153</f>
        <v>Lucy</v>
      </c>
      <c r="D155" s="37" t="str">
        <f>+FromKM!D153</f>
        <v>Lavender</v>
      </c>
      <c r="E155" s="25" t="str">
        <f>+TRIM(FromKM!G153)</f>
        <v>LEW</v>
      </c>
      <c r="F155" t="str">
        <f>+TRIM(LEFT(FromKM!A153,3))</f>
        <v>Sen</v>
      </c>
      <c r="G155" s="3" t="str">
        <f>+FromKM!H153</f>
        <v>W</v>
      </c>
      <c r="H155" t="str">
        <f t="shared" si="7"/>
        <v>SenW</v>
      </c>
    </row>
    <row r="156" spans="1:8" x14ac:dyDescent="0.3">
      <c r="A156" s="27">
        <f t="shared" si="6"/>
        <v>153</v>
      </c>
      <c r="B156" s="25">
        <f>+FromKM!B154</f>
        <v>469</v>
      </c>
      <c r="C156" s="37" t="str">
        <f>+FromKM!C154</f>
        <v>Claire</v>
      </c>
      <c r="D156" s="37" t="str">
        <f>+FromKM!D154</f>
        <v>Read</v>
      </c>
      <c r="E156" s="25" t="str">
        <f>+TRIM(FromKM!G154)</f>
        <v>PHX</v>
      </c>
      <c r="F156" t="str">
        <f>+TRIM(LEFT(FromKM!A154,3))</f>
        <v>Sen</v>
      </c>
      <c r="G156" s="3" t="str">
        <f>+FromKM!H154</f>
        <v>W</v>
      </c>
      <c r="H156" t="str">
        <f t="shared" si="7"/>
        <v>SenW</v>
      </c>
    </row>
    <row r="157" spans="1:8" x14ac:dyDescent="0.3">
      <c r="A157" s="27">
        <f t="shared" si="6"/>
        <v>154</v>
      </c>
      <c r="B157" s="25">
        <f>+FromKM!B155</f>
        <v>470</v>
      </c>
      <c r="C157" s="37" t="str">
        <f>+FromKM!C155</f>
        <v>Sophie</v>
      </c>
      <c r="D157" s="37" t="str">
        <f>+FromKM!D155</f>
        <v>McGoldrick</v>
      </c>
      <c r="E157" s="25" t="str">
        <f>+TRIM(FromKM!G155)</f>
        <v>HY</v>
      </c>
      <c r="F157" t="str">
        <f>+TRIM(LEFT(FromKM!A155,3))</f>
        <v>Sen</v>
      </c>
      <c r="G157" s="3" t="str">
        <f>+FromKM!H155</f>
        <v>W</v>
      </c>
      <c r="H157" t="str">
        <f t="shared" si="7"/>
        <v>SenW</v>
      </c>
    </row>
    <row r="158" spans="1:8" x14ac:dyDescent="0.3">
      <c r="A158" s="27">
        <f t="shared" si="6"/>
        <v>155</v>
      </c>
      <c r="B158" s="25">
        <f>+FromKM!B156</f>
        <v>471</v>
      </c>
      <c r="C158" s="37" t="str">
        <f>+FromKM!C156</f>
        <v>Rebecca</v>
      </c>
      <c r="D158" s="37" t="str">
        <f>+FromKM!D156</f>
        <v>Mabon</v>
      </c>
      <c r="E158" s="25" t="str">
        <f>+TRIM(FromKM!G156)</f>
        <v>HY</v>
      </c>
      <c r="F158" t="str">
        <f>+TRIM(LEFT(FromKM!A156,3))</f>
        <v>Sen</v>
      </c>
      <c r="G158" s="3" t="str">
        <f>+FromKM!H156</f>
        <v>W</v>
      </c>
      <c r="H158" t="str">
        <f t="shared" si="7"/>
        <v>SenW</v>
      </c>
    </row>
    <row r="159" spans="1:8" x14ac:dyDescent="0.3">
      <c r="A159" s="27">
        <f t="shared" si="6"/>
        <v>156</v>
      </c>
      <c r="B159" s="25">
        <f>+FromKM!B157</f>
        <v>472</v>
      </c>
      <c r="C159" s="37" t="str">
        <f>+FromKM!C157</f>
        <v>Michelle</v>
      </c>
      <c r="D159" s="37" t="str">
        <f>+FromKM!D157</f>
        <v>Hollands</v>
      </c>
      <c r="E159" s="25" t="str">
        <f>+TRIM(FromKM!G157)</f>
        <v>HAI</v>
      </c>
      <c r="F159" t="str">
        <f>+TRIM(LEFT(FromKM!A157,3))</f>
        <v>Sen</v>
      </c>
      <c r="G159" s="3" t="str">
        <f>+FromKM!H157</f>
        <v>W</v>
      </c>
      <c r="H159" t="str">
        <f t="shared" si="7"/>
        <v>SenW</v>
      </c>
    </row>
    <row r="160" spans="1:8" x14ac:dyDescent="0.3">
      <c r="A160" s="27">
        <f t="shared" si="6"/>
        <v>157</v>
      </c>
      <c r="B160" s="25">
        <f>+FromKM!B158</f>
        <v>473</v>
      </c>
      <c r="C160" s="37" t="str">
        <f>+FromKM!C158</f>
        <v>Fay</v>
      </c>
      <c r="D160" s="37" t="str">
        <f>+FromKM!D158</f>
        <v>Cripps</v>
      </c>
      <c r="E160" s="25" t="str">
        <f>+TRIM(FromKM!G158)</f>
        <v>CHI</v>
      </c>
      <c r="F160" t="str">
        <f>+TRIM(LEFT(FromKM!A158,3))</f>
        <v>Sen</v>
      </c>
      <c r="G160" s="3" t="str">
        <f>+FromKM!H158</f>
        <v>W</v>
      </c>
      <c r="H160" t="str">
        <f t="shared" si="7"/>
        <v>SenW</v>
      </c>
    </row>
    <row r="161" spans="1:8" x14ac:dyDescent="0.3">
      <c r="A161" s="27">
        <f t="shared" si="6"/>
        <v>158</v>
      </c>
      <c r="B161" s="25">
        <f>+FromKM!B159</f>
        <v>474</v>
      </c>
      <c r="C161" s="37" t="str">
        <f>+FromKM!C159</f>
        <v>Emma</v>
      </c>
      <c r="D161" s="37" t="str">
        <f>+FromKM!D159</f>
        <v>Welch</v>
      </c>
      <c r="E161" s="25" t="str">
        <f>+TRIM(FromKM!G159)</f>
        <v>HY</v>
      </c>
      <c r="F161" t="str">
        <f>+TRIM(LEFT(FromKM!A159,3))</f>
        <v>Sen</v>
      </c>
      <c r="G161" s="3" t="str">
        <f>+FromKM!H159</f>
        <v>W</v>
      </c>
      <c r="H161" t="str">
        <f t="shared" si="7"/>
        <v>SenW</v>
      </c>
    </row>
    <row r="162" spans="1:8" x14ac:dyDescent="0.3">
      <c r="A162" s="27">
        <f t="shared" si="6"/>
        <v>159</v>
      </c>
      <c r="B162" s="25">
        <f>+FromKM!B160</f>
        <v>475</v>
      </c>
      <c r="C162" s="37" t="str">
        <f>+FromKM!C160</f>
        <v>Ivy</v>
      </c>
      <c r="D162" s="37" t="str">
        <f>+FromKM!D160</f>
        <v>Buckland</v>
      </c>
      <c r="E162" s="25" t="str">
        <f>+TRIM(FromKM!G160)</f>
        <v>HY</v>
      </c>
      <c r="F162" t="str">
        <f>+TRIM(LEFT(FromKM!A160,3))</f>
        <v>Sen</v>
      </c>
      <c r="G162" s="3" t="str">
        <f>+FromKM!H160</f>
        <v>W</v>
      </c>
      <c r="H162" t="str">
        <f t="shared" si="7"/>
        <v>SenW</v>
      </c>
    </row>
    <row r="163" spans="1:8" x14ac:dyDescent="0.3">
      <c r="A163" s="27">
        <f t="shared" si="6"/>
        <v>160</v>
      </c>
      <c r="B163" s="25">
        <f>+FromKM!B161</f>
        <v>476</v>
      </c>
      <c r="C163" s="37" t="str">
        <f>+FromKM!C161</f>
        <v>Fiona</v>
      </c>
      <c r="D163" s="37" t="str">
        <f>+FromKM!D161</f>
        <v>Norman-Brown</v>
      </c>
      <c r="E163" s="25" t="str">
        <f>+TRIM(FromKM!G161)</f>
        <v>HY</v>
      </c>
      <c r="F163" t="str">
        <f>+TRIM(LEFT(FromKM!A161,3))</f>
        <v>Sen</v>
      </c>
      <c r="G163" s="3" t="str">
        <f>+FromKM!H161</f>
        <v>W</v>
      </c>
      <c r="H163" t="str">
        <f t="shared" si="7"/>
        <v>SenW</v>
      </c>
    </row>
    <row r="164" spans="1:8" x14ac:dyDescent="0.3">
      <c r="A164" s="27">
        <f t="shared" si="6"/>
        <v>161</v>
      </c>
      <c r="B164" s="25">
        <f>+FromKM!B162</f>
        <v>477</v>
      </c>
      <c r="C164" s="37" t="str">
        <f>+FromKM!C162</f>
        <v>Kim</v>
      </c>
      <c r="D164" s="37" t="str">
        <f>+FromKM!D162</f>
        <v>Nelson</v>
      </c>
      <c r="E164" s="25" t="str">
        <f>+TRIM(FromKM!G162)</f>
        <v>CHI</v>
      </c>
      <c r="F164" t="str">
        <f>+TRIM(LEFT(FromKM!A162,3))</f>
        <v>Sen</v>
      </c>
      <c r="G164" s="3" t="str">
        <f>+FromKM!H162</f>
        <v>W</v>
      </c>
      <c r="H164" t="str">
        <f t="shared" si="7"/>
        <v>SenW</v>
      </c>
    </row>
    <row r="165" spans="1:8" x14ac:dyDescent="0.3">
      <c r="A165" s="27">
        <f t="shared" si="6"/>
        <v>162</v>
      </c>
      <c r="B165" s="25">
        <f>+FromKM!B163</f>
        <v>478</v>
      </c>
      <c r="C165" s="37" t="str">
        <f>+FromKM!C163</f>
        <v>Julie</v>
      </c>
      <c r="D165" s="37" t="str">
        <f>+FromKM!D163</f>
        <v>Chicken</v>
      </c>
      <c r="E165" s="25" t="str">
        <f>+TRIM(FromKM!G163)</f>
        <v>HAI</v>
      </c>
      <c r="F165" t="str">
        <f>+TRIM(LEFT(FromKM!A163,3))</f>
        <v>Sen</v>
      </c>
      <c r="G165" s="3" t="str">
        <f>+FromKM!H163</f>
        <v>W</v>
      </c>
      <c r="H165" t="str">
        <f t="shared" si="7"/>
        <v>SenW</v>
      </c>
    </row>
    <row r="166" spans="1:8" x14ac:dyDescent="0.3">
      <c r="A166" s="27">
        <f t="shared" si="6"/>
        <v>163</v>
      </c>
      <c r="B166" s="25">
        <f>+FromKM!B164</f>
        <v>479</v>
      </c>
      <c r="C166" s="37" t="str">
        <f>+FromKM!C164</f>
        <v>Lizzie</v>
      </c>
      <c r="D166" s="37" t="str">
        <f>+FromKM!D164</f>
        <v>Keep</v>
      </c>
      <c r="E166" s="25" t="str">
        <f>+TRIM(FromKM!G164)</f>
        <v>LEW</v>
      </c>
      <c r="F166" t="str">
        <f>+TRIM(LEFT(FromKM!A164,3))</f>
        <v>Sen</v>
      </c>
      <c r="G166" s="3" t="str">
        <f>+FromKM!H164</f>
        <v>W</v>
      </c>
      <c r="H166" t="str">
        <f t="shared" si="7"/>
        <v>SenW</v>
      </c>
    </row>
    <row r="167" spans="1:8" x14ac:dyDescent="0.3">
      <c r="A167" s="27">
        <f t="shared" si="6"/>
        <v>164</v>
      </c>
      <c r="B167" s="25">
        <f>+FromKM!B165</f>
        <v>480</v>
      </c>
      <c r="C167" s="37" t="str">
        <f>+FromKM!C165</f>
        <v>Justine</v>
      </c>
      <c r="D167" s="37" t="str">
        <f>+FromKM!D165</f>
        <v>Tanner</v>
      </c>
      <c r="E167" s="25" t="str">
        <f>+TRIM(FromKM!G165)</f>
        <v>HBS</v>
      </c>
      <c r="F167" t="str">
        <f>+TRIM(LEFT(FromKM!A165,3))</f>
        <v>Sen</v>
      </c>
      <c r="G167" s="3" t="str">
        <f>+FromKM!H165</f>
        <v>W</v>
      </c>
      <c r="H167" t="str">
        <f t="shared" si="7"/>
        <v>SenW</v>
      </c>
    </row>
    <row r="168" spans="1:8" x14ac:dyDescent="0.3">
      <c r="A168" s="27">
        <f t="shared" si="6"/>
        <v>165</v>
      </c>
      <c r="B168" s="25">
        <f>+FromKM!B166</f>
        <v>481</v>
      </c>
      <c r="C168" s="37" t="str">
        <f>+FromKM!C166</f>
        <v>Hannah</v>
      </c>
      <c r="D168" s="37" t="str">
        <f>+FromKM!D166</f>
        <v>Deubert-Chapman</v>
      </c>
      <c r="E168" s="25" t="str">
        <f>+TRIM(FromKM!G166)</f>
        <v>HAI</v>
      </c>
      <c r="F168" t="str">
        <f>+TRIM(LEFT(FromKM!A166,3))</f>
        <v>Sen</v>
      </c>
      <c r="G168" s="3" t="str">
        <f>+FromKM!H166</f>
        <v>W</v>
      </c>
      <c r="H168" t="str">
        <f t="shared" si="7"/>
        <v>SenW</v>
      </c>
    </row>
    <row r="169" spans="1:8" x14ac:dyDescent="0.3">
      <c r="A169" s="27">
        <f t="shared" si="6"/>
        <v>166</v>
      </c>
      <c r="B169" s="25">
        <f>+FromKM!B167</f>
        <v>482</v>
      </c>
      <c r="C169" s="37" t="str">
        <f>+FromKM!C167</f>
        <v>Alice</v>
      </c>
      <c r="D169" s="37" t="str">
        <f>+FromKM!D167</f>
        <v>Cox-Rusbridge</v>
      </c>
      <c r="E169" s="25" t="str">
        <f>+TRIM(FromKM!G167)</f>
        <v>CHI</v>
      </c>
      <c r="F169" t="str">
        <f>+TRIM(LEFT(FromKM!A167,3))</f>
        <v>Sen</v>
      </c>
      <c r="G169" s="3" t="str">
        <f>+FromKM!H167</f>
        <v>W</v>
      </c>
      <c r="H169" t="str">
        <f t="shared" si="7"/>
        <v>SenW</v>
      </c>
    </row>
    <row r="170" spans="1:8" x14ac:dyDescent="0.3">
      <c r="A170" s="27">
        <f t="shared" si="6"/>
        <v>167</v>
      </c>
      <c r="B170" s="25">
        <f>+FromKM!B168</f>
        <v>483</v>
      </c>
      <c r="C170" s="37" t="str">
        <f>+FromKM!C168</f>
        <v>Jennifer</v>
      </c>
      <c r="D170" s="37" t="str">
        <f>+FromKM!D168</f>
        <v>Brown</v>
      </c>
      <c r="E170" s="25" t="str">
        <f>+TRIM(FromKM!G168)</f>
        <v>EBR</v>
      </c>
      <c r="F170" t="str">
        <f>+TRIM(LEFT(FromKM!A168,3))</f>
        <v>Sen</v>
      </c>
      <c r="G170" s="3" t="str">
        <f>+FromKM!H168</f>
        <v>W</v>
      </c>
      <c r="H170" t="str">
        <f t="shared" si="7"/>
        <v>SenW</v>
      </c>
    </row>
    <row r="171" spans="1:8" x14ac:dyDescent="0.3">
      <c r="A171" s="27">
        <f t="shared" si="6"/>
        <v>168</v>
      </c>
      <c r="B171" s="25">
        <f>+FromKM!B169</f>
        <v>484</v>
      </c>
      <c r="C171" s="37" t="str">
        <f>+FromKM!C169</f>
        <v>Silje</v>
      </c>
      <c r="D171" s="37" t="str">
        <f>+FromKM!D169</f>
        <v>Hovstad</v>
      </c>
      <c r="E171" s="25" t="str">
        <f>+TRIM(FromKM!G169)</f>
        <v>WDH</v>
      </c>
      <c r="F171" t="str">
        <f>+TRIM(LEFT(FromKM!A169,3))</f>
        <v>Sen</v>
      </c>
      <c r="G171" s="3" t="str">
        <f>+FromKM!H169</f>
        <v>W</v>
      </c>
      <c r="H171" t="str">
        <f t="shared" si="7"/>
        <v>SenW</v>
      </c>
    </row>
    <row r="172" spans="1:8" x14ac:dyDescent="0.3">
      <c r="A172" s="27">
        <f t="shared" si="6"/>
        <v>169</v>
      </c>
      <c r="B172" s="25">
        <f>+FromKM!B170</f>
        <v>485</v>
      </c>
      <c r="C172" s="37" t="str">
        <f>+FromKM!C170</f>
        <v>Michele</v>
      </c>
      <c r="D172" s="37" t="str">
        <f>+FromKM!D170</f>
        <v>Nixon</v>
      </c>
      <c r="E172" s="25" t="str">
        <f>+TRIM(FromKM!G170)</f>
        <v>CSS</v>
      </c>
      <c r="F172" t="str">
        <f>+TRIM(LEFT(FromKM!A170,3))</f>
        <v>Sen</v>
      </c>
      <c r="G172" s="3" t="str">
        <f>+FromKM!H170</f>
        <v>W</v>
      </c>
      <c r="H172" t="str">
        <f t="shared" si="7"/>
        <v>SenW</v>
      </c>
    </row>
    <row r="173" spans="1:8" x14ac:dyDescent="0.3">
      <c r="A173" s="27">
        <f t="shared" si="6"/>
        <v>170</v>
      </c>
      <c r="B173" s="25">
        <f>+FromKM!B171</f>
        <v>486</v>
      </c>
      <c r="C173" s="37" t="str">
        <f>+FromKM!C171</f>
        <v>Kathleen</v>
      </c>
      <c r="D173" s="37" t="str">
        <f>+FromKM!D171</f>
        <v>Law</v>
      </c>
      <c r="E173" s="25" t="str">
        <f>+TRIM(FromKM!G171)</f>
        <v>B&amp;H</v>
      </c>
      <c r="F173" t="str">
        <f>+TRIM(LEFT(FromKM!A171,3))</f>
        <v>Sen</v>
      </c>
      <c r="G173" s="3" t="str">
        <f>+FromKM!H171</f>
        <v>W</v>
      </c>
      <c r="H173" t="str">
        <f t="shared" si="7"/>
        <v>SenW</v>
      </c>
    </row>
    <row r="174" spans="1:8" x14ac:dyDescent="0.3">
      <c r="A174" s="27">
        <f t="shared" si="6"/>
        <v>171</v>
      </c>
      <c r="B174" s="25">
        <f>+FromKM!B172</f>
        <v>487</v>
      </c>
      <c r="C174" s="37" t="str">
        <f>+FromKM!C172</f>
        <v>Valentina</v>
      </c>
      <c r="D174" s="37" t="str">
        <f>+FromKM!D172</f>
        <v>Avella</v>
      </c>
      <c r="E174" s="25" t="str">
        <f>+TRIM(FromKM!G172)</f>
        <v>PHX</v>
      </c>
      <c r="F174" t="str">
        <f>+TRIM(LEFT(FromKM!A172,3))</f>
        <v>Sen</v>
      </c>
      <c r="G174" s="3" t="str">
        <f>+FromKM!H172</f>
        <v>W</v>
      </c>
      <c r="H174" t="str">
        <f t="shared" si="7"/>
        <v>SenW</v>
      </c>
    </row>
    <row r="175" spans="1:8" x14ac:dyDescent="0.3">
      <c r="A175" s="27">
        <f t="shared" si="6"/>
        <v>172</v>
      </c>
      <c r="B175" s="25">
        <f>+FromKM!B173</f>
        <v>488</v>
      </c>
      <c r="C175" s="37" t="str">
        <f>+FromKM!C173</f>
        <v>Nadia</v>
      </c>
      <c r="D175" s="37" t="str">
        <f>+FromKM!D173</f>
        <v>Anderson</v>
      </c>
      <c r="E175" s="25" t="str">
        <f>+TRIM(FromKM!G173)</f>
        <v>CHI</v>
      </c>
      <c r="F175" t="str">
        <f>+TRIM(LEFT(FromKM!A173,3))</f>
        <v>Sen</v>
      </c>
      <c r="G175" s="3" t="str">
        <f>+FromKM!H173</f>
        <v>W</v>
      </c>
      <c r="H175" t="str">
        <f t="shared" si="7"/>
        <v>SenW</v>
      </c>
    </row>
    <row r="176" spans="1:8" x14ac:dyDescent="0.3">
      <c r="A176" s="27">
        <f t="shared" si="6"/>
        <v>173</v>
      </c>
      <c r="B176" s="25">
        <f>+FromKM!B174</f>
        <v>489</v>
      </c>
      <c r="C176" s="37" t="str">
        <f>+FromKM!C174</f>
        <v>Sarah</v>
      </c>
      <c r="D176" s="37" t="str">
        <f>+FromKM!D174</f>
        <v>Roberts</v>
      </c>
      <c r="E176" s="25" t="str">
        <f>+TRIM(FromKM!G174)</f>
        <v>PHX</v>
      </c>
      <c r="F176" t="str">
        <f>+TRIM(LEFT(FromKM!A174,3))</f>
        <v>Sen</v>
      </c>
      <c r="G176" s="3" t="str">
        <f>+FromKM!H174</f>
        <v>W</v>
      </c>
      <c r="H176" t="str">
        <f t="shared" si="7"/>
        <v>SenW</v>
      </c>
    </row>
    <row r="177" spans="1:8" x14ac:dyDescent="0.3">
      <c r="A177" s="27">
        <f t="shared" si="6"/>
        <v>174</v>
      </c>
      <c r="B177" s="25">
        <f>+FromKM!B175</f>
        <v>490</v>
      </c>
      <c r="C177" s="37" t="str">
        <f>+FromKM!C175</f>
        <v>Verity</v>
      </c>
      <c r="D177" s="37" t="str">
        <f>+FromKM!D175</f>
        <v>Hopkins</v>
      </c>
      <c r="E177" s="25" t="str">
        <f>+TRIM(FromKM!G175)</f>
        <v>TON</v>
      </c>
      <c r="F177" t="str">
        <f>+TRIM(LEFT(FromKM!A175,3))</f>
        <v>Sen</v>
      </c>
      <c r="G177" s="3" t="str">
        <f>+FromKM!H175</f>
        <v>W</v>
      </c>
      <c r="H177" t="str">
        <f t="shared" si="7"/>
        <v>SenW</v>
      </c>
    </row>
    <row r="178" spans="1:8" x14ac:dyDescent="0.3">
      <c r="A178" s="27">
        <f t="shared" si="6"/>
        <v>175</v>
      </c>
      <c r="B178" s="25">
        <f>+FromKM!B176</f>
        <v>491</v>
      </c>
      <c r="C178" s="37" t="str">
        <f>+FromKM!C176</f>
        <v>Helen</v>
      </c>
      <c r="D178" s="37" t="str">
        <f>+FromKM!D176</f>
        <v>Dean</v>
      </c>
      <c r="E178" s="25" t="str">
        <f>+TRIM(FromKM!G176)</f>
        <v>CHI</v>
      </c>
      <c r="F178" t="str">
        <f>+TRIM(LEFT(FromKM!A176,3))</f>
        <v>Sen</v>
      </c>
      <c r="G178" s="3" t="str">
        <f>+FromKM!H176</f>
        <v>W</v>
      </c>
      <c r="H178" t="str">
        <f t="shared" si="7"/>
        <v>SenW</v>
      </c>
    </row>
    <row r="179" spans="1:8" x14ac:dyDescent="0.3">
      <c r="A179" s="27">
        <f t="shared" si="6"/>
        <v>176</v>
      </c>
      <c r="B179" s="25">
        <f>+FromKM!B177</f>
        <v>492</v>
      </c>
      <c r="C179" s="37" t="str">
        <f>+FromKM!C177</f>
        <v>Rowena</v>
      </c>
      <c r="D179" s="37" t="str">
        <f>+FromKM!D177</f>
        <v>Horsfield</v>
      </c>
      <c r="E179" s="25" t="str">
        <f>+TRIM(FromKM!G177)</f>
        <v>BHWRC</v>
      </c>
      <c r="F179" t="str">
        <f>+TRIM(LEFT(FromKM!A177,3))</f>
        <v>Sen</v>
      </c>
      <c r="G179" s="3" t="str">
        <f>+FromKM!H177</f>
        <v>W</v>
      </c>
      <c r="H179" t="str">
        <f t="shared" si="7"/>
        <v>SenW</v>
      </c>
    </row>
    <row r="180" spans="1:8" x14ac:dyDescent="0.3">
      <c r="A180" s="27">
        <f t="shared" si="6"/>
        <v>177</v>
      </c>
      <c r="B180" s="25">
        <f>+FromKM!B178</f>
        <v>493</v>
      </c>
      <c r="C180" s="37" t="str">
        <f>+FromKM!C178</f>
        <v>Sarah</v>
      </c>
      <c r="D180" s="37" t="str">
        <f>+FromKM!D178</f>
        <v>Russell</v>
      </c>
      <c r="E180" s="25" t="str">
        <f>+TRIM(FromKM!G178)</f>
        <v>PHX</v>
      </c>
      <c r="F180" t="str">
        <f>+TRIM(LEFT(FromKM!A178,3))</f>
        <v>Sen</v>
      </c>
      <c r="G180" s="3" t="str">
        <f>+FromKM!H178</f>
        <v>W</v>
      </c>
      <c r="H180" t="str">
        <f t="shared" si="7"/>
        <v>SenW</v>
      </c>
    </row>
    <row r="181" spans="1:8" x14ac:dyDescent="0.3">
      <c r="A181" s="27">
        <f t="shared" si="6"/>
        <v>178</v>
      </c>
      <c r="B181" s="25">
        <f>+FromKM!B179</f>
        <v>494</v>
      </c>
      <c r="C181" s="37" t="str">
        <f>+FromKM!C179</f>
        <v>Luisa</v>
      </c>
      <c r="D181" s="37" t="str">
        <f>+FromKM!D179</f>
        <v>Giammattei</v>
      </c>
      <c r="E181" s="25" t="str">
        <f>+TRIM(FromKM!G179)</f>
        <v>GRR</v>
      </c>
      <c r="F181" t="str">
        <f>+TRIM(LEFT(FromKM!A179,3))</f>
        <v>Sen</v>
      </c>
      <c r="G181" s="3" t="str">
        <f>+FromKM!H179</f>
        <v>W</v>
      </c>
      <c r="H181" t="str">
        <f t="shared" si="7"/>
        <v>SenW</v>
      </c>
    </row>
    <row r="182" spans="1:8" x14ac:dyDescent="0.3">
      <c r="A182" s="27">
        <f t="shared" si="6"/>
        <v>179</v>
      </c>
      <c r="B182" s="25">
        <f>+FromKM!B180</f>
        <v>495</v>
      </c>
      <c r="C182" s="37" t="str">
        <f>+FromKM!C180</f>
        <v>Beth</v>
      </c>
      <c r="D182" s="37" t="str">
        <f>+FromKM!D180</f>
        <v>Hancock</v>
      </c>
      <c r="E182" s="25" t="str">
        <f>+TRIM(FromKM!G180)</f>
        <v>LEW</v>
      </c>
      <c r="F182" t="str">
        <f>+TRIM(LEFT(FromKM!A180,3))</f>
        <v>Sen</v>
      </c>
      <c r="G182" s="3" t="str">
        <f>+FromKM!H180</f>
        <v>W</v>
      </c>
      <c r="H182" t="str">
        <f t="shared" si="7"/>
        <v>SenW</v>
      </c>
    </row>
    <row r="183" spans="1:8" x14ac:dyDescent="0.3">
      <c r="A183" s="27">
        <f t="shared" si="6"/>
        <v>180</v>
      </c>
      <c r="B183" s="25">
        <f>+FromKM!B181</f>
        <v>496</v>
      </c>
      <c r="C183" s="37" t="str">
        <f>+FromKM!C181</f>
        <v>Sibel</v>
      </c>
      <c r="D183" s="37" t="str">
        <f>+FromKM!D181</f>
        <v>Recber Latchman</v>
      </c>
      <c r="E183" s="25" t="str">
        <f>+TRIM(FromKM!G181)</f>
        <v>PHX</v>
      </c>
      <c r="F183" t="str">
        <f>+TRIM(LEFT(FromKM!A181,3))</f>
        <v>Sen</v>
      </c>
      <c r="G183" s="3" t="str">
        <f>+FromKM!H181</f>
        <v>W</v>
      </c>
      <c r="H183" t="str">
        <f t="shared" si="7"/>
        <v>SenW</v>
      </c>
    </row>
    <row r="184" spans="1:8" x14ac:dyDescent="0.3">
      <c r="A184" s="27">
        <f t="shared" si="6"/>
        <v>181</v>
      </c>
      <c r="B184" s="25">
        <f>+FromKM!B182</f>
        <v>497</v>
      </c>
      <c r="C184" s="37" t="str">
        <f>+FromKM!C182</f>
        <v>Tracy</v>
      </c>
      <c r="D184" s="37" t="str">
        <f>+FromKM!D182</f>
        <v>Thomas</v>
      </c>
      <c r="E184" s="25" t="str">
        <f>+TRIM(FromKM!G182)</f>
        <v>WDH</v>
      </c>
      <c r="F184" t="str">
        <f>+TRIM(LEFT(FromKM!A182,3))</f>
        <v>Sen</v>
      </c>
      <c r="G184" s="3" t="str">
        <f>+FromKM!H182</f>
        <v>W</v>
      </c>
      <c r="H184" t="str">
        <f t="shared" si="7"/>
        <v>SenW</v>
      </c>
    </row>
    <row r="185" spans="1:8" x14ac:dyDescent="0.3">
      <c r="A185" s="27">
        <f t="shared" si="6"/>
        <v>182</v>
      </c>
      <c r="B185" s="25">
        <f>+FromKM!B183</f>
        <v>498</v>
      </c>
      <c r="C185" s="37" t="str">
        <f>+FromKM!C183</f>
        <v>Shelagh</v>
      </c>
      <c r="D185" s="37" t="str">
        <f>+FromKM!D183</f>
        <v>Robinson</v>
      </c>
      <c r="E185" s="25" t="str">
        <f>+TRIM(FromKM!G183)</f>
        <v>HHH</v>
      </c>
      <c r="F185" t="str">
        <f>+TRIM(LEFT(FromKM!A183,3))</f>
        <v>Sen</v>
      </c>
      <c r="G185" s="3" t="str">
        <f>+FromKM!H183</f>
        <v>W</v>
      </c>
      <c r="H185" t="str">
        <f t="shared" si="7"/>
        <v>SenW</v>
      </c>
    </row>
    <row r="186" spans="1:8" x14ac:dyDescent="0.3">
      <c r="A186" s="27">
        <f t="shared" si="6"/>
        <v>183</v>
      </c>
      <c r="B186" s="25">
        <f>+FromKM!B184</f>
        <v>1</v>
      </c>
      <c r="C186" s="37" t="str">
        <f>+FromKM!C184</f>
        <v>Eli</v>
      </c>
      <c r="D186" s="37" t="str">
        <f>+FromKM!D184</f>
        <v>Clayton</v>
      </c>
      <c r="E186" s="25" t="str">
        <f>+TRIM(FromKM!G184)</f>
        <v>B&amp;H</v>
      </c>
      <c r="F186" t="str">
        <f>+TRIM(LEFT(FromKM!A184,3))</f>
        <v>U11</v>
      </c>
      <c r="G186" s="3" t="str">
        <f>+FromKM!H184</f>
        <v>B</v>
      </c>
      <c r="H186" t="str">
        <f t="shared" si="7"/>
        <v>U11B</v>
      </c>
    </row>
    <row r="187" spans="1:8" x14ac:dyDescent="0.3">
      <c r="A187" s="27">
        <f t="shared" si="6"/>
        <v>184</v>
      </c>
      <c r="B187" s="25">
        <f>+FromKM!B185</f>
        <v>2</v>
      </c>
      <c r="C187" s="37" t="str">
        <f>+FromKM!C185</f>
        <v>Harvey</v>
      </c>
      <c r="D187" s="37" t="str">
        <f>+FromKM!D185</f>
        <v>Weston</v>
      </c>
      <c r="E187" s="25" t="str">
        <f>+TRIM(FromKM!G185)</f>
        <v>B&amp;H</v>
      </c>
      <c r="F187" t="str">
        <f>+TRIM(LEFT(FromKM!A185,3))</f>
        <v>U11</v>
      </c>
      <c r="G187" s="3" t="str">
        <f>+FromKM!H185</f>
        <v>B</v>
      </c>
      <c r="H187" t="str">
        <f t="shared" si="7"/>
        <v>U11B</v>
      </c>
    </row>
    <row r="188" spans="1:8" x14ac:dyDescent="0.3">
      <c r="A188" s="27">
        <f t="shared" si="6"/>
        <v>185</v>
      </c>
      <c r="B188" s="25">
        <f>+FromKM!B186</f>
        <v>3</v>
      </c>
      <c r="C188" s="37" t="str">
        <f>+FromKM!C186</f>
        <v>Jesse</v>
      </c>
      <c r="D188" s="37" t="str">
        <f>+FromKM!D186</f>
        <v>Skinner</v>
      </c>
      <c r="E188" s="25" t="str">
        <f>+TRIM(FromKM!G186)</f>
        <v>B&amp;H</v>
      </c>
      <c r="F188" t="str">
        <f>+TRIM(LEFT(FromKM!A186,3))</f>
        <v>U11</v>
      </c>
      <c r="G188" s="3" t="str">
        <f>+FromKM!H186</f>
        <v>B</v>
      </c>
      <c r="H188" t="str">
        <f t="shared" si="7"/>
        <v>U11B</v>
      </c>
    </row>
    <row r="189" spans="1:8" x14ac:dyDescent="0.3">
      <c r="A189" s="27">
        <f t="shared" si="6"/>
        <v>186</v>
      </c>
      <c r="B189" s="25">
        <f>+FromKM!B187</f>
        <v>4</v>
      </c>
      <c r="C189" s="37" t="str">
        <f>+FromKM!C187</f>
        <v>Fox</v>
      </c>
      <c r="D189" s="37" t="str">
        <f>+FromKM!D187</f>
        <v>Andrews</v>
      </c>
      <c r="E189" s="25" t="str">
        <f>+TRIM(FromKM!G187)</f>
        <v>EBR</v>
      </c>
      <c r="F189" t="str">
        <f>+TRIM(LEFT(FromKM!A187,3))</f>
        <v>U11</v>
      </c>
      <c r="G189" s="3" t="str">
        <f>+FromKM!H187</f>
        <v>B</v>
      </c>
      <c r="H189" t="str">
        <f t="shared" si="7"/>
        <v>U11B</v>
      </c>
    </row>
    <row r="190" spans="1:8" x14ac:dyDescent="0.3">
      <c r="A190" s="27">
        <f t="shared" si="6"/>
        <v>187</v>
      </c>
      <c r="B190" s="25">
        <f>+FromKM!B188</f>
        <v>5</v>
      </c>
      <c r="C190" s="37" t="str">
        <f>+FromKM!C188</f>
        <v>Xander</v>
      </c>
      <c r="D190" s="37" t="str">
        <f>+FromKM!D188</f>
        <v>Wagjiani</v>
      </c>
      <c r="E190" s="25" t="str">
        <f>+TRIM(FromKM!G188)</f>
        <v>CRA</v>
      </c>
      <c r="F190" t="str">
        <f>+TRIM(LEFT(FromKM!A188,3))</f>
        <v>U11</v>
      </c>
      <c r="G190" s="3" t="str">
        <f>+FromKM!H188</f>
        <v>B</v>
      </c>
      <c r="H190" t="str">
        <f t="shared" si="7"/>
        <v>U11B</v>
      </c>
    </row>
    <row r="191" spans="1:8" x14ac:dyDescent="0.3">
      <c r="A191" s="27">
        <f t="shared" si="6"/>
        <v>188</v>
      </c>
      <c r="B191" s="25">
        <f>+FromKM!B189</f>
        <v>6</v>
      </c>
      <c r="C191" s="37" t="str">
        <f>+FromKM!C189</f>
        <v>Marcos</v>
      </c>
      <c r="D191" s="37" t="str">
        <f>+FromKM!D189</f>
        <v>Selby</v>
      </c>
      <c r="E191" s="25" t="str">
        <f>+TRIM(FromKM!G189)</f>
        <v>HHH</v>
      </c>
      <c r="F191" t="str">
        <f>+TRIM(LEFT(FromKM!A189,3))</f>
        <v>U11</v>
      </c>
      <c r="G191" s="3" t="str">
        <f>+FromKM!H189</f>
        <v>B</v>
      </c>
      <c r="H191" t="str">
        <f t="shared" si="7"/>
        <v>U11B</v>
      </c>
    </row>
    <row r="192" spans="1:8" x14ac:dyDescent="0.3">
      <c r="A192" s="27">
        <f t="shared" si="6"/>
        <v>189</v>
      </c>
      <c r="B192" s="25">
        <f>+FromKM!B190</f>
        <v>7</v>
      </c>
      <c r="C192" s="37" t="str">
        <f>+FromKM!C190</f>
        <v>Rex</v>
      </c>
      <c r="D192" s="37" t="str">
        <f>+FromKM!D190</f>
        <v>Hastings</v>
      </c>
      <c r="E192" s="25" t="str">
        <f>+TRIM(FromKM!G190)</f>
        <v>LEW</v>
      </c>
      <c r="F192" t="str">
        <f>+TRIM(LEFT(FromKM!A190,3))</f>
        <v>U11</v>
      </c>
      <c r="G192" s="3" t="str">
        <f>+FromKM!H190</f>
        <v>B</v>
      </c>
      <c r="H192" t="str">
        <f t="shared" si="7"/>
        <v>U11B</v>
      </c>
    </row>
    <row r="193" spans="1:8" x14ac:dyDescent="0.3">
      <c r="A193" s="27">
        <f t="shared" si="6"/>
        <v>190</v>
      </c>
      <c r="B193" s="25">
        <f>+FromKM!B191</f>
        <v>8</v>
      </c>
      <c r="C193" s="37" t="str">
        <f>+FromKM!C191</f>
        <v>Cobey</v>
      </c>
      <c r="D193" s="37" t="str">
        <f>+FromKM!D191</f>
        <v>Buckley</v>
      </c>
      <c r="E193" s="25" t="str">
        <f>+TRIM(FromKM!G191)</f>
        <v>HAS</v>
      </c>
      <c r="F193" t="str">
        <f>+TRIM(LEFT(FromKM!A191,3))</f>
        <v>U11</v>
      </c>
      <c r="G193" s="3" t="str">
        <f>+FromKM!H191</f>
        <v>B</v>
      </c>
      <c r="H193" t="str">
        <f t="shared" si="7"/>
        <v>U11B</v>
      </c>
    </row>
    <row r="194" spans="1:8" x14ac:dyDescent="0.3">
      <c r="A194" s="27">
        <f t="shared" si="6"/>
        <v>191</v>
      </c>
      <c r="B194" s="25">
        <f>+FromKM!B192</f>
        <v>9</v>
      </c>
      <c r="C194" s="37" t="str">
        <f>+FromKM!C192</f>
        <v>Alexander</v>
      </c>
      <c r="D194" s="37" t="str">
        <f>+FromKM!D192</f>
        <v>Rutledge-Hart</v>
      </c>
      <c r="E194" s="25" t="str">
        <f>+TRIM(FromKM!G192)</f>
        <v>CRA</v>
      </c>
      <c r="F194" t="str">
        <f>+TRIM(LEFT(FromKM!A192,3))</f>
        <v>U11</v>
      </c>
      <c r="G194" s="3" t="str">
        <f>+FromKM!H192</f>
        <v>B</v>
      </c>
      <c r="H194" t="str">
        <f t="shared" si="7"/>
        <v>U11B</v>
      </c>
    </row>
    <row r="195" spans="1:8" x14ac:dyDescent="0.3">
      <c r="A195" s="27">
        <f t="shared" si="6"/>
        <v>192</v>
      </c>
      <c r="B195" s="25">
        <f>+FromKM!B193</f>
        <v>10</v>
      </c>
      <c r="C195" s="37" t="str">
        <f>+FromKM!C193</f>
        <v>Callum</v>
      </c>
      <c r="D195" s="37" t="str">
        <f>+FromKM!D193</f>
        <v>Bird</v>
      </c>
      <c r="E195" s="25" t="str">
        <f>+TRIM(FromKM!G193)</f>
        <v>WDH</v>
      </c>
      <c r="F195" t="str">
        <f>+TRIM(LEFT(FromKM!A193,3))</f>
        <v>U11</v>
      </c>
      <c r="G195" s="3" t="str">
        <f>+FromKM!H193</f>
        <v>B</v>
      </c>
      <c r="H195" t="str">
        <f t="shared" si="7"/>
        <v>U11B</v>
      </c>
    </row>
    <row r="196" spans="1:8" x14ac:dyDescent="0.3">
      <c r="A196" s="27">
        <f t="shared" si="6"/>
        <v>193</v>
      </c>
      <c r="B196" s="25">
        <f>+FromKM!B194</f>
        <v>11</v>
      </c>
      <c r="C196" s="37" t="str">
        <f>+FromKM!C194</f>
        <v>Laurence</v>
      </c>
      <c r="D196" s="37" t="str">
        <f>+FromKM!D194</f>
        <v>Fox</v>
      </c>
      <c r="E196" s="25" t="str">
        <f>+TRIM(FromKM!G194)</f>
        <v>B&amp;H</v>
      </c>
      <c r="F196" t="str">
        <f>+TRIM(LEFT(FromKM!A194,3))</f>
        <v>U11</v>
      </c>
      <c r="G196" s="3" t="str">
        <f>+FromKM!H194</f>
        <v>B</v>
      </c>
      <c r="H196" t="str">
        <f t="shared" si="7"/>
        <v>U11B</v>
      </c>
    </row>
    <row r="197" spans="1:8" x14ac:dyDescent="0.3">
      <c r="A197" s="27">
        <f t="shared" si="6"/>
        <v>194</v>
      </c>
      <c r="B197" s="25">
        <f>+FromKM!B195</f>
        <v>12</v>
      </c>
      <c r="C197" s="37" t="str">
        <f>+FromKM!C195</f>
        <v>Benji</v>
      </c>
      <c r="D197" s="37" t="str">
        <f>+FromKM!D195</f>
        <v>Pocock</v>
      </c>
      <c r="E197" s="25" t="str">
        <f>+TRIM(FromKM!G195)</f>
        <v>HY</v>
      </c>
      <c r="F197" t="str">
        <f>+TRIM(LEFT(FromKM!A195,3))</f>
        <v>U11</v>
      </c>
      <c r="G197" s="3" t="str">
        <f>+FromKM!H195</f>
        <v>B</v>
      </c>
      <c r="H197" t="str">
        <f t="shared" si="7"/>
        <v>U11B</v>
      </c>
    </row>
    <row r="198" spans="1:8" x14ac:dyDescent="0.3">
      <c r="A198" s="27">
        <f t="shared" ref="A198:A261" si="8">+A197+1</f>
        <v>195</v>
      </c>
      <c r="B198" s="25">
        <f>+FromKM!B196</f>
        <v>13</v>
      </c>
      <c r="C198" s="37" t="str">
        <f>+FromKM!C196</f>
        <v>Jem</v>
      </c>
      <c r="D198" s="37" t="str">
        <f>+FromKM!D196</f>
        <v>Marshall</v>
      </c>
      <c r="E198" s="25" t="str">
        <f>+TRIM(FromKM!G196)</f>
        <v>B&amp;H</v>
      </c>
      <c r="F198" t="str">
        <f>+TRIM(LEFT(FromKM!A196,3))</f>
        <v>U11</v>
      </c>
      <c r="G198" s="3" t="str">
        <f>+FromKM!H196</f>
        <v>B</v>
      </c>
      <c r="H198" t="str">
        <f t="shared" si="7"/>
        <v>U11B</v>
      </c>
    </row>
    <row r="199" spans="1:8" x14ac:dyDescent="0.3">
      <c r="A199" s="27">
        <f t="shared" si="8"/>
        <v>196</v>
      </c>
      <c r="B199" s="25">
        <f>+FromKM!B197</f>
        <v>14</v>
      </c>
      <c r="C199" s="37" t="str">
        <f>+FromKM!C197</f>
        <v>Noah</v>
      </c>
      <c r="D199" s="37" t="str">
        <f>+FromKM!D197</f>
        <v>Mayhew</v>
      </c>
      <c r="E199" s="25" t="str">
        <f>+TRIM(FromKM!G197)</f>
        <v>HY</v>
      </c>
      <c r="F199" t="str">
        <f>+TRIM(LEFT(FromKM!A197,3))</f>
        <v>U11</v>
      </c>
      <c r="G199" s="3" t="str">
        <f>+FromKM!H197</f>
        <v>B</v>
      </c>
      <c r="H199" t="str">
        <f t="shared" si="7"/>
        <v>U11B</v>
      </c>
    </row>
    <row r="200" spans="1:8" x14ac:dyDescent="0.3">
      <c r="A200" s="27">
        <f t="shared" si="8"/>
        <v>197</v>
      </c>
      <c r="B200" s="25">
        <f>+FromKM!B198</f>
        <v>15</v>
      </c>
      <c r="C200" s="37" t="str">
        <f>+FromKM!C198</f>
        <v>Charlie</v>
      </c>
      <c r="D200" s="37" t="str">
        <f>+FromKM!D198</f>
        <v>Davey</v>
      </c>
      <c r="E200" s="25" t="str">
        <f>+TRIM(FromKM!G198)</f>
        <v>EBR</v>
      </c>
      <c r="F200" t="str">
        <f>+TRIM(LEFT(FromKM!A198,3))</f>
        <v>U11</v>
      </c>
      <c r="G200" s="3" t="str">
        <f>+FromKM!H198</f>
        <v>B</v>
      </c>
      <c r="H200" t="str">
        <f t="shared" si="7"/>
        <v>U11B</v>
      </c>
    </row>
    <row r="201" spans="1:8" x14ac:dyDescent="0.3">
      <c r="A201" s="27">
        <f t="shared" si="8"/>
        <v>198</v>
      </c>
      <c r="B201" s="25">
        <f>+FromKM!B199</f>
        <v>16</v>
      </c>
      <c r="C201" s="37" t="str">
        <f>+FromKM!C199</f>
        <v>William</v>
      </c>
      <c r="D201" s="37" t="str">
        <f>+FromKM!D199</f>
        <v>Guy</v>
      </c>
      <c r="E201" s="25" t="str">
        <f>+TRIM(FromKM!G199)</f>
        <v>BWK</v>
      </c>
      <c r="F201" t="str">
        <f>+TRIM(LEFT(FromKM!A199,3))</f>
        <v>U11</v>
      </c>
      <c r="G201" s="3" t="str">
        <f>+FromKM!H199</f>
        <v>B</v>
      </c>
      <c r="H201" t="str">
        <f t="shared" si="7"/>
        <v>U11B</v>
      </c>
    </row>
    <row r="202" spans="1:8" x14ac:dyDescent="0.3">
      <c r="A202" s="27">
        <f t="shared" si="8"/>
        <v>199</v>
      </c>
      <c r="B202" s="25">
        <f>+FromKM!B200</f>
        <v>17</v>
      </c>
      <c r="C202" s="37" t="str">
        <f>+FromKM!C200</f>
        <v>Khalid</v>
      </c>
      <c r="D202" s="37" t="str">
        <f>+FromKM!D200</f>
        <v>Dale</v>
      </c>
      <c r="E202" s="25" t="str">
        <f>+TRIM(FromKM!G200)</f>
        <v>B&amp;H</v>
      </c>
      <c r="F202" t="str">
        <f>+TRIM(LEFT(FromKM!A200,3))</f>
        <v>U11</v>
      </c>
      <c r="G202" s="3" t="str">
        <f>+FromKM!H200</f>
        <v>B</v>
      </c>
      <c r="H202" t="str">
        <f t="shared" si="7"/>
        <v>U11B</v>
      </c>
    </row>
    <row r="203" spans="1:8" x14ac:dyDescent="0.3">
      <c r="A203" s="27">
        <f t="shared" si="8"/>
        <v>200</v>
      </c>
      <c r="B203" s="25">
        <f>+FromKM!B201</f>
        <v>18</v>
      </c>
      <c r="C203" s="37" t="str">
        <f>+FromKM!C201</f>
        <v>Oberon</v>
      </c>
      <c r="D203" s="37" t="str">
        <f>+FromKM!D201</f>
        <v>Crawford</v>
      </c>
      <c r="E203" s="25" t="str">
        <f>+TRIM(FromKM!G201)</f>
        <v>BWK</v>
      </c>
      <c r="F203" t="str">
        <f>+TRIM(LEFT(FromKM!A201,3))</f>
        <v>U11</v>
      </c>
      <c r="G203" s="3" t="str">
        <f>+FromKM!H201</f>
        <v>B</v>
      </c>
      <c r="H203" t="str">
        <f t="shared" si="7"/>
        <v>U11B</v>
      </c>
    </row>
    <row r="204" spans="1:8" x14ac:dyDescent="0.3">
      <c r="A204" s="27">
        <f t="shared" si="8"/>
        <v>201</v>
      </c>
      <c r="B204" s="25">
        <f>+FromKM!B202</f>
        <v>19</v>
      </c>
      <c r="C204" s="37" t="str">
        <f>+FromKM!C202</f>
        <v>Jake</v>
      </c>
      <c r="D204" s="37" t="str">
        <f>+FromKM!D202</f>
        <v>Cooper</v>
      </c>
      <c r="E204" s="25" t="str">
        <f>+TRIM(FromKM!G202)</f>
        <v>EBR</v>
      </c>
      <c r="F204" t="str">
        <f>+TRIM(LEFT(FromKM!A202,3))</f>
        <v>U11</v>
      </c>
      <c r="G204" s="3" t="str">
        <f>+FromKM!H202</f>
        <v>B</v>
      </c>
      <c r="H204" t="str">
        <f t="shared" si="7"/>
        <v>U11B</v>
      </c>
    </row>
    <row r="205" spans="1:8" x14ac:dyDescent="0.3">
      <c r="A205" s="27">
        <f t="shared" si="8"/>
        <v>202</v>
      </c>
      <c r="B205" s="25">
        <f>+FromKM!B203</f>
        <v>20</v>
      </c>
      <c r="C205" s="37" t="str">
        <f>+FromKM!C203</f>
        <v>Felix</v>
      </c>
      <c r="D205" s="37" t="str">
        <f>+FromKM!D203</f>
        <v>Steer</v>
      </c>
      <c r="E205" s="25" t="str">
        <f>+TRIM(FromKM!G203)</f>
        <v>PHX</v>
      </c>
      <c r="F205" t="str">
        <f>+TRIM(LEFT(FromKM!A203,3))</f>
        <v>U11</v>
      </c>
      <c r="G205" s="3" t="str">
        <f>+FromKM!H203</f>
        <v>B</v>
      </c>
      <c r="H205" t="str">
        <f t="shared" si="7"/>
        <v>U11B</v>
      </c>
    </row>
    <row r="206" spans="1:8" x14ac:dyDescent="0.3">
      <c r="A206" s="27">
        <f t="shared" si="8"/>
        <v>203</v>
      </c>
      <c r="B206" s="25">
        <f>+FromKM!B204</f>
        <v>21</v>
      </c>
      <c r="C206" s="37" t="str">
        <f>+FromKM!C204</f>
        <v>Henry</v>
      </c>
      <c r="D206" s="37" t="str">
        <f>+FromKM!D204</f>
        <v>Sully</v>
      </c>
      <c r="E206" s="25" t="str">
        <f>+TRIM(FromKM!G204)</f>
        <v>HY</v>
      </c>
      <c r="F206" t="str">
        <f>+TRIM(LEFT(FromKM!A204,3))</f>
        <v>U11</v>
      </c>
      <c r="G206" s="3" t="str">
        <f>+FromKM!H204</f>
        <v>B</v>
      </c>
      <c r="H206" t="str">
        <f t="shared" si="7"/>
        <v>U11B</v>
      </c>
    </row>
    <row r="207" spans="1:8" x14ac:dyDescent="0.3">
      <c r="A207" s="27">
        <f t="shared" si="8"/>
        <v>204</v>
      </c>
      <c r="B207" s="25">
        <f>+FromKM!B205</f>
        <v>22</v>
      </c>
      <c r="C207" s="37" t="str">
        <f>+FromKM!C205</f>
        <v>William</v>
      </c>
      <c r="D207" s="37" t="str">
        <f>+FromKM!D205</f>
        <v>Ridgway</v>
      </c>
      <c r="E207" s="25" t="str">
        <f>+TRIM(FromKM!G205)</f>
        <v>B&amp;H</v>
      </c>
      <c r="F207" t="str">
        <f>+TRIM(LEFT(FromKM!A205,3))</f>
        <v>U11</v>
      </c>
      <c r="G207" s="3" t="str">
        <f>+FromKM!H205</f>
        <v>B</v>
      </c>
      <c r="H207" t="str">
        <f t="shared" si="7"/>
        <v>U11B</v>
      </c>
    </row>
    <row r="208" spans="1:8" x14ac:dyDescent="0.3">
      <c r="A208" s="27">
        <f t="shared" si="8"/>
        <v>205</v>
      </c>
      <c r="B208" s="25">
        <f>+FromKM!B206</f>
        <v>23</v>
      </c>
      <c r="C208" s="37" t="str">
        <f>+FromKM!C206</f>
        <v>Michael</v>
      </c>
      <c r="D208" s="37" t="str">
        <f>+FromKM!D206</f>
        <v>Mansell</v>
      </c>
      <c r="E208" s="25" t="str">
        <f>+TRIM(FromKM!G206)</f>
        <v>HY</v>
      </c>
      <c r="F208" t="str">
        <f>+TRIM(LEFT(FromKM!A206,3))</f>
        <v>U11</v>
      </c>
      <c r="G208" s="3" t="str">
        <f>+FromKM!H206</f>
        <v>B</v>
      </c>
      <c r="H208" t="str">
        <f t="shared" si="7"/>
        <v>U11B</v>
      </c>
    </row>
    <row r="209" spans="1:8" x14ac:dyDescent="0.3">
      <c r="A209" s="27">
        <f t="shared" si="8"/>
        <v>206</v>
      </c>
      <c r="B209" s="25">
        <f>+FromKM!B207</f>
        <v>24</v>
      </c>
      <c r="C209" s="37" t="str">
        <f>+FromKM!C207</f>
        <v>Cody</v>
      </c>
      <c r="D209" s="37" t="str">
        <f>+FromKM!D207</f>
        <v>Mansell</v>
      </c>
      <c r="E209" s="25" t="str">
        <f>+TRIM(FromKM!G207)</f>
        <v>HY</v>
      </c>
      <c r="F209" t="str">
        <f>+TRIM(LEFT(FromKM!A207,3))</f>
        <v>U11</v>
      </c>
      <c r="G209" s="3" t="str">
        <f>+FromKM!H207</f>
        <v>B</v>
      </c>
      <c r="H209" t="str">
        <f t="shared" ref="H209:H272" si="9">+F209&amp;G209</f>
        <v>U11B</v>
      </c>
    </row>
    <row r="210" spans="1:8" x14ac:dyDescent="0.3">
      <c r="A210" s="27">
        <f t="shared" si="8"/>
        <v>207</v>
      </c>
      <c r="B210" s="25">
        <f>+FromKM!B208</f>
        <v>25</v>
      </c>
      <c r="C210" s="37" t="str">
        <f>+FromKM!C208</f>
        <v>Dillon</v>
      </c>
      <c r="D210" s="37" t="str">
        <f>+FromKM!D208</f>
        <v>Mudie</v>
      </c>
      <c r="E210" s="25" t="str">
        <f>+TRIM(FromKM!G208)</f>
        <v>PHX</v>
      </c>
      <c r="F210" t="str">
        <f>+TRIM(LEFT(FromKM!A208,3))</f>
        <v>U11</v>
      </c>
      <c r="G210" s="3" t="str">
        <f>+FromKM!H208</f>
        <v>B</v>
      </c>
      <c r="H210" t="str">
        <f t="shared" si="9"/>
        <v>U11B</v>
      </c>
    </row>
    <row r="211" spans="1:8" x14ac:dyDescent="0.3">
      <c r="A211" s="27">
        <f t="shared" si="8"/>
        <v>208</v>
      </c>
      <c r="B211" s="25">
        <f>+FromKM!B209</f>
        <v>26</v>
      </c>
      <c r="C211" s="37" t="str">
        <f>+FromKM!C209</f>
        <v>Ben</v>
      </c>
      <c r="D211" s="37" t="str">
        <f>+FromKM!D209</f>
        <v>Blunsum</v>
      </c>
      <c r="E211" s="25" t="str">
        <f>+TRIM(FromKM!G209)</f>
        <v>B&amp;H</v>
      </c>
      <c r="F211" t="str">
        <f>+TRIM(LEFT(FromKM!A209,3))</f>
        <v>U11</v>
      </c>
      <c r="G211" s="3" t="str">
        <f>+FromKM!H209</f>
        <v>B</v>
      </c>
      <c r="H211" t="str">
        <f t="shared" si="9"/>
        <v>U11B</v>
      </c>
    </row>
    <row r="212" spans="1:8" x14ac:dyDescent="0.3">
      <c r="A212" s="27">
        <f t="shared" si="8"/>
        <v>209</v>
      </c>
      <c r="B212" s="25">
        <f>+FromKM!B210</f>
        <v>27</v>
      </c>
      <c r="C212" s="37" t="str">
        <f>+FromKM!C210</f>
        <v>Jacob</v>
      </c>
      <c r="D212" s="37" t="str">
        <f>+FromKM!D210</f>
        <v>Carey</v>
      </c>
      <c r="E212" s="25" t="str">
        <f>+TRIM(FromKM!G210)</f>
        <v>HBS</v>
      </c>
      <c r="F212" t="str">
        <f>+TRIM(LEFT(FromKM!A210,3))</f>
        <v>U11</v>
      </c>
      <c r="G212" s="3" t="str">
        <f>+FromKM!H210</f>
        <v>B</v>
      </c>
      <c r="H212" t="str">
        <f t="shared" si="9"/>
        <v>U11B</v>
      </c>
    </row>
    <row r="213" spans="1:8" x14ac:dyDescent="0.3">
      <c r="A213" s="27">
        <f t="shared" si="8"/>
        <v>210</v>
      </c>
      <c r="B213" s="25">
        <f>+FromKM!B211</f>
        <v>28</v>
      </c>
      <c r="C213" s="37" t="str">
        <f>+FromKM!C211</f>
        <v>Benjamin</v>
      </c>
      <c r="D213" s="37" t="str">
        <f>+FromKM!D211</f>
        <v>Sims</v>
      </c>
      <c r="E213" s="25" t="str">
        <f>+TRIM(FromKM!G211)</f>
        <v>HY</v>
      </c>
      <c r="F213" t="str">
        <f>+TRIM(LEFT(FromKM!A211,3))</f>
        <v>U11</v>
      </c>
      <c r="G213" s="3" t="str">
        <f>+FromKM!H211</f>
        <v>B</v>
      </c>
      <c r="H213" t="str">
        <f t="shared" si="9"/>
        <v>U11B</v>
      </c>
    </row>
    <row r="214" spans="1:8" x14ac:dyDescent="0.3">
      <c r="A214" s="27">
        <f t="shared" si="8"/>
        <v>211</v>
      </c>
      <c r="B214" s="25">
        <f>+FromKM!B212</f>
        <v>29</v>
      </c>
      <c r="C214" s="37" t="str">
        <f>+FromKM!C212</f>
        <v>Ambrose</v>
      </c>
      <c r="D214" s="37" t="str">
        <f>+FromKM!D212</f>
        <v>Rankin</v>
      </c>
      <c r="E214" s="25" t="str">
        <f>+TRIM(FromKM!G212)</f>
        <v>WDH</v>
      </c>
      <c r="F214" t="str">
        <f>+TRIM(LEFT(FromKM!A212,3))</f>
        <v>U11</v>
      </c>
      <c r="G214" s="3" t="str">
        <f>+FromKM!H212</f>
        <v>B</v>
      </c>
      <c r="H214" t="str">
        <f t="shared" si="9"/>
        <v>U11B</v>
      </c>
    </row>
    <row r="215" spans="1:8" x14ac:dyDescent="0.3">
      <c r="A215" s="27">
        <f t="shared" si="8"/>
        <v>212</v>
      </c>
      <c r="B215" s="25">
        <f>+FromKM!B213</f>
        <v>30</v>
      </c>
      <c r="C215" s="37" t="str">
        <f>+FromKM!C213</f>
        <v>Charlie</v>
      </c>
      <c r="D215" s="37" t="str">
        <f>+FromKM!D213</f>
        <v>Carman</v>
      </c>
      <c r="E215" s="25" t="str">
        <f>+TRIM(FromKM!G213)</f>
        <v>SYN</v>
      </c>
      <c r="F215" t="str">
        <f>+TRIM(LEFT(FromKM!A213,3))</f>
        <v>U11</v>
      </c>
      <c r="G215" s="3" t="str">
        <f>+FromKM!H213</f>
        <v>B</v>
      </c>
      <c r="H215" t="str">
        <f t="shared" si="9"/>
        <v>U11B</v>
      </c>
    </row>
    <row r="216" spans="1:8" x14ac:dyDescent="0.3">
      <c r="A216" s="27">
        <f t="shared" si="8"/>
        <v>213</v>
      </c>
      <c r="B216" s="25">
        <f>+FromKM!B214</f>
        <v>31</v>
      </c>
      <c r="C216" s="37" t="str">
        <f>+FromKM!C214</f>
        <v>Charlie</v>
      </c>
      <c r="D216" s="37" t="str">
        <f>+FromKM!D214</f>
        <v>Cooke</v>
      </c>
      <c r="E216" s="25" t="str">
        <f>+TRIM(FromKM!G214)</f>
        <v>HAS</v>
      </c>
      <c r="F216" t="str">
        <f>+TRIM(LEFT(FromKM!A214,3))</f>
        <v>U11</v>
      </c>
      <c r="G216" s="3" t="str">
        <f>+FromKM!H214</f>
        <v>B</v>
      </c>
      <c r="H216" t="str">
        <f t="shared" si="9"/>
        <v>U11B</v>
      </c>
    </row>
    <row r="217" spans="1:8" x14ac:dyDescent="0.3">
      <c r="A217" s="27">
        <f t="shared" si="8"/>
        <v>214</v>
      </c>
      <c r="B217" s="25">
        <f>+FromKM!B215</f>
        <v>32</v>
      </c>
      <c r="C217" s="37" t="str">
        <f>+FromKM!C215</f>
        <v>Zachary</v>
      </c>
      <c r="D217" s="37" t="str">
        <f>+FromKM!D215</f>
        <v>Horsfield</v>
      </c>
      <c r="E217" s="25" t="str">
        <f>+TRIM(FromKM!G215)</f>
        <v>PHX</v>
      </c>
      <c r="F217" t="str">
        <f>+TRIM(LEFT(FromKM!A215,3))</f>
        <v>U11</v>
      </c>
      <c r="G217" s="3" t="str">
        <f>+FromKM!H215</f>
        <v>B</v>
      </c>
      <c r="H217" t="str">
        <f t="shared" si="9"/>
        <v>U11B</v>
      </c>
    </row>
    <row r="218" spans="1:8" x14ac:dyDescent="0.3">
      <c r="A218" s="27">
        <f t="shared" si="8"/>
        <v>215</v>
      </c>
      <c r="B218" s="25">
        <f>+FromKM!B216</f>
        <v>33</v>
      </c>
      <c r="C218" s="37" t="str">
        <f>+FromKM!C216</f>
        <v>Jesse</v>
      </c>
      <c r="D218" s="37" t="str">
        <f>+FromKM!D216</f>
        <v>Coleman</v>
      </c>
      <c r="E218" s="25" t="str">
        <f>+TRIM(FromKM!G216)</f>
        <v>PHX</v>
      </c>
      <c r="F218" t="str">
        <f>+TRIM(LEFT(FromKM!A216,3))</f>
        <v>U11</v>
      </c>
      <c r="G218" s="3" t="str">
        <f>+FromKM!H216</f>
        <v>B</v>
      </c>
      <c r="H218" t="str">
        <f t="shared" si="9"/>
        <v>U11B</v>
      </c>
    </row>
    <row r="219" spans="1:8" x14ac:dyDescent="0.3">
      <c r="A219" s="27">
        <f t="shared" si="8"/>
        <v>216</v>
      </c>
      <c r="B219" s="25">
        <f>+FromKM!B217</f>
        <v>34</v>
      </c>
      <c r="C219" s="37" t="str">
        <f>+FromKM!C217</f>
        <v>James</v>
      </c>
      <c r="D219" s="37" t="str">
        <f>+FromKM!D217</f>
        <v>Oakley</v>
      </c>
      <c r="E219" s="25" t="str">
        <f>+TRIM(FromKM!G217)</f>
        <v>PHX</v>
      </c>
      <c r="F219" t="str">
        <f>+TRIM(LEFT(FromKM!A217,3))</f>
        <v>U11</v>
      </c>
      <c r="G219" s="3" t="str">
        <f>+FromKM!H217</f>
        <v>B</v>
      </c>
      <c r="H219" t="str">
        <f t="shared" si="9"/>
        <v>U11B</v>
      </c>
    </row>
    <row r="220" spans="1:8" x14ac:dyDescent="0.3">
      <c r="A220" s="27">
        <f t="shared" si="8"/>
        <v>217</v>
      </c>
      <c r="B220" s="25">
        <f>+FromKM!B218</f>
        <v>35</v>
      </c>
      <c r="C220" s="37" t="str">
        <f>+FromKM!C218</f>
        <v>Caiden</v>
      </c>
      <c r="D220" s="37" t="str">
        <f>+FromKM!D218</f>
        <v>Khoury</v>
      </c>
      <c r="E220" s="25" t="str">
        <f>+TRIM(FromKM!G218)</f>
        <v>PHX</v>
      </c>
      <c r="F220" t="str">
        <f>+TRIM(LEFT(FromKM!A218,3))</f>
        <v>U11</v>
      </c>
      <c r="G220" s="3" t="str">
        <f>+FromKM!H218</f>
        <v>B</v>
      </c>
      <c r="H220" t="str">
        <f t="shared" si="9"/>
        <v>U11B</v>
      </c>
    </row>
    <row r="221" spans="1:8" x14ac:dyDescent="0.3">
      <c r="A221" s="27">
        <f t="shared" si="8"/>
        <v>218</v>
      </c>
      <c r="B221" s="25">
        <f>+FromKM!B219</f>
        <v>36</v>
      </c>
      <c r="C221" s="37" t="str">
        <f>+FromKM!C219</f>
        <v>Francis Leon</v>
      </c>
      <c r="D221" s="37" t="str">
        <f>+FromKM!D219</f>
        <v>James</v>
      </c>
      <c r="E221" s="25" t="str">
        <f>+TRIM(FromKM!G219)</f>
        <v>PHX</v>
      </c>
      <c r="F221" t="str">
        <f>+TRIM(LEFT(FromKM!A219,3))</f>
        <v>U11</v>
      </c>
      <c r="G221" s="3" t="str">
        <f>+FromKM!H219</f>
        <v>B</v>
      </c>
      <c r="H221" t="str">
        <f t="shared" si="9"/>
        <v>U11B</v>
      </c>
    </row>
    <row r="222" spans="1:8" x14ac:dyDescent="0.3">
      <c r="A222" s="27">
        <f t="shared" si="8"/>
        <v>219</v>
      </c>
      <c r="B222" s="25">
        <f>+FromKM!B220</f>
        <v>37</v>
      </c>
      <c r="C222" s="37" t="str">
        <f>+FromKM!C220</f>
        <v>Tomas</v>
      </c>
      <c r="D222" s="37" t="str">
        <f>+FromKM!D220</f>
        <v>Gates</v>
      </c>
      <c r="E222" s="25" t="str">
        <f>+TRIM(FromKM!G220)</f>
        <v>ARD</v>
      </c>
      <c r="F222" t="str">
        <f>+TRIM(LEFT(FromKM!A220,3))</f>
        <v>U11</v>
      </c>
      <c r="G222" s="3" t="str">
        <f>+FromKM!H220</f>
        <v>B</v>
      </c>
      <c r="H222" t="str">
        <f t="shared" si="9"/>
        <v>U11B</v>
      </c>
    </row>
    <row r="223" spans="1:8" x14ac:dyDescent="0.3">
      <c r="A223" s="27">
        <f t="shared" si="8"/>
        <v>220</v>
      </c>
      <c r="B223" s="25">
        <f>+FromKM!B221</f>
        <v>38</v>
      </c>
      <c r="C223" s="37" t="str">
        <f>+FromKM!C221</f>
        <v>Stella</v>
      </c>
      <c r="D223" s="37" t="str">
        <f>+FromKM!D221</f>
        <v>Gambie</v>
      </c>
      <c r="E223" s="25" t="str">
        <f>+TRIM(FromKM!G221)</f>
        <v>PHX</v>
      </c>
      <c r="F223" t="str">
        <f>+TRIM(LEFT(FromKM!A221,3))</f>
        <v>U11</v>
      </c>
      <c r="G223" s="3" t="str">
        <f>+FromKM!H221</f>
        <v>G</v>
      </c>
      <c r="H223" t="str">
        <f t="shared" si="9"/>
        <v>U11G</v>
      </c>
    </row>
    <row r="224" spans="1:8" x14ac:dyDescent="0.3">
      <c r="A224" s="27">
        <f t="shared" si="8"/>
        <v>221</v>
      </c>
      <c r="B224" s="25">
        <f>+FromKM!B222</f>
        <v>39</v>
      </c>
      <c r="C224" s="37" t="str">
        <f>+FromKM!C222</f>
        <v>Georgia</v>
      </c>
      <c r="D224" s="37" t="str">
        <f>+FromKM!D222</f>
        <v>Lennard</v>
      </c>
      <c r="E224" s="25" t="str">
        <f>+TRIM(FromKM!G222)</f>
        <v>EBR</v>
      </c>
      <c r="F224" t="str">
        <f>+TRIM(LEFT(FromKM!A222,3))</f>
        <v>U11</v>
      </c>
      <c r="G224" s="3" t="str">
        <f>+FromKM!H222</f>
        <v>G</v>
      </c>
      <c r="H224" t="str">
        <f t="shared" si="9"/>
        <v>U11G</v>
      </c>
    </row>
    <row r="225" spans="1:8" x14ac:dyDescent="0.3">
      <c r="A225" s="27">
        <f t="shared" si="8"/>
        <v>222</v>
      </c>
      <c r="B225" s="25">
        <f>+FromKM!B223</f>
        <v>40</v>
      </c>
      <c r="C225" s="37" t="str">
        <f>+FromKM!C223</f>
        <v>Peter</v>
      </c>
      <c r="D225" s="37" t="str">
        <f>+FromKM!D223</f>
        <v>Clarke</v>
      </c>
      <c r="E225" s="25" t="str">
        <f>+TRIM(FromKM!G223)</f>
        <v>CRA</v>
      </c>
      <c r="F225" t="str">
        <f>+TRIM(LEFT(FromKM!A223,3))</f>
        <v>U11</v>
      </c>
      <c r="G225" s="3" t="str">
        <f>+FromKM!H223</f>
        <v>G</v>
      </c>
      <c r="H225" t="str">
        <f t="shared" si="9"/>
        <v>U11G</v>
      </c>
    </row>
    <row r="226" spans="1:8" x14ac:dyDescent="0.3">
      <c r="A226" s="27">
        <f t="shared" si="8"/>
        <v>223</v>
      </c>
      <c r="B226" s="25">
        <f>+FromKM!B224</f>
        <v>41</v>
      </c>
      <c r="C226" s="37" t="str">
        <f>+FromKM!C224</f>
        <v>Jessica</v>
      </c>
      <c r="D226" s="37" t="str">
        <f>+FromKM!D224</f>
        <v>Wilson</v>
      </c>
      <c r="E226" s="25" t="str">
        <f>+TRIM(FromKM!G224)</f>
        <v>HY</v>
      </c>
      <c r="F226" t="str">
        <f>+TRIM(LEFT(FromKM!A224,3))</f>
        <v>U11</v>
      </c>
      <c r="G226" s="3" t="str">
        <f>+FromKM!H224</f>
        <v>G</v>
      </c>
      <c r="H226" t="str">
        <f t="shared" si="9"/>
        <v>U11G</v>
      </c>
    </row>
    <row r="227" spans="1:8" x14ac:dyDescent="0.3">
      <c r="A227" s="27">
        <f t="shared" si="8"/>
        <v>224</v>
      </c>
      <c r="B227" s="25">
        <f>+FromKM!B225</f>
        <v>42</v>
      </c>
      <c r="C227" s="37" t="str">
        <f>+FromKM!C225</f>
        <v>Ada</v>
      </c>
      <c r="D227" s="37" t="str">
        <f>+FromKM!D225</f>
        <v>Greenaway</v>
      </c>
      <c r="E227" s="25" t="str">
        <f>+TRIM(FromKM!G225)</f>
        <v>B&amp;H</v>
      </c>
      <c r="F227" t="str">
        <f>+TRIM(LEFT(FromKM!A225,3))</f>
        <v>U11</v>
      </c>
      <c r="G227" s="3" t="str">
        <f>+FromKM!H225</f>
        <v>G</v>
      </c>
      <c r="H227" t="str">
        <f t="shared" si="9"/>
        <v>U11G</v>
      </c>
    </row>
    <row r="228" spans="1:8" x14ac:dyDescent="0.3">
      <c r="A228" s="27">
        <f t="shared" si="8"/>
        <v>225</v>
      </c>
      <c r="B228" s="25">
        <f>+FromKM!B226</f>
        <v>43</v>
      </c>
      <c r="C228" s="37" t="str">
        <f>+FromKM!C226</f>
        <v>Amelia</v>
      </c>
      <c r="D228" s="37" t="str">
        <f>+FromKM!D226</f>
        <v>Skelton</v>
      </c>
      <c r="E228" s="25" t="str">
        <f>+TRIM(FromKM!G226)</f>
        <v>HY</v>
      </c>
      <c r="F228" t="str">
        <f>+TRIM(LEFT(FromKM!A226,3))</f>
        <v>U11</v>
      </c>
      <c r="G228" s="3" t="str">
        <f>+FromKM!H226</f>
        <v>G</v>
      </c>
      <c r="H228" t="str">
        <f t="shared" si="9"/>
        <v>U11G</v>
      </c>
    </row>
    <row r="229" spans="1:8" x14ac:dyDescent="0.3">
      <c r="A229" s="27">
        <f t="shared" si="8"/>
        <v>226</v>
      </c>
      <c r="B229" s="25">
        <f>+FromKM!B227</f>
        <v>44</v>
      </c>
      <c r="C229" s="37" t="str">
        <f>+FromKM!C227</f>
        <v>Katie</v>
      </c>
      <c r="D229" s="37" t="str">
        <f>+FromKM!D227</f>
        <v>Crewe</v>
      </c>
      <c r="E229" s="25" t="str">
        <f>+TRIM(FromKM!G227)</f>
        <v>BWK</v>
      </c>
      <c r="F229" t="str">
        <f>+TRIM(LEFT(FromKM!A227,3))</f>
        <v>U11</v>
      </c>
      <c r="G229" s="3" t="str">
        <f>+FromKM!H227</f>
        <v>G</v>
      </c>
      <c r="H229" t="str">
        <f t="shared" si="9"/>
        <v>U11G</v>
      </c>
    </row>
    <row r="230" spans="1:8" x14ac:dyDescent="0.3">
      <c r="A230" s="27">
        <f t="shared" si="8"/>
        <v>227</v>
      </c>
      <c r="B230" s="25">
        <f>+FromKM!B228</f>
        <v>45</v>
      </c>
      <c r="C230" s="37" t="str">
        <f>+FromKM!C228</f>
        <v>Betty</v>
      </c>
      <c r="D230" s="37" t="str">
        <f>+FromKM!D228</f>
        <v>Grice</v>
      </c>
      <c r="E230" s="25" t="str">
        <f>+TRIM(FromKM!G228)</f>
        <v>B&amp;H</v>
      </c>
      <c r="F230" t="str">
        <f>+TRIM(LEFT(FromKM!A228,3))</f>
        <v>U11</v>
      </c>
      <c r="G230" s="3" t="str">
        <f>+FromKM!H228</f>
        <v>G</v>
      </c>
      <c r="H230" t="str">
        <f t="shared" si="9"/>
        <v>U11G</v>
      </c>
    </row>
    <row r="231" spans="1:8" x14ac:dyDescent="0.3">
      <c r="A231" s="27">
        <f t="shared" si="8"/>
        <v>228</v>
      </c>
      <c r="B231" s="25">
        <f>+FromKM!B229</f>
        <v>46</v>
      </c>
      <c r="C231" s="37" t="str">
        <f>+FromKM!C229</f>
        <v>Tera</v>
      </c>
      <c r="D231" s="37" t="str">
        <f>+FromKM!D229</f>
        <v>Buckland</v>
      </c>
      <c r="E231" s="25" t="str">
        <f>+TRIM(FromKM!G229)</f>
        <v>HY</v>
      </c>
      <c r="F231" t="str">
        <f>+TRIM(LEFT(FromKM!A229,3))</f>
        <v>U11</v>
      </c>
      <c r="G231" s="3" t="str">
        <f>+FromKM!H229</f>
        <v>G</v>
      </c>
      <c r="H231" t="str">
        <f t="shared" si="9"/>
        <v>U11G</v>
      </c>
    </row>
    <row r="232" spans="1:8" x14ac:dyDescent="0.3">
      <c r="A232" s="27">
        <f t="shared" si="8"/>
        <v>229</v>
      </c>
      <c r="B232" s="25">
        <f>+FromKM!B230</f>
        <v>47</v>
      </c>
      <c r="C232" s="37" t="str">
        <f>+FromKM!C230</f>
        <v>Lily</v>
      </c>
      <c r="D232" s="37" t="str">
        <f>+FromKM!D230</f>
        <v>Sole</v>
      </c>
      <c r="E232" s="25" t="str">
        <f>+TRIM(FromKM!G230)</f>
        <v>B&amp;H</v>
      </c>
      <c r="F232" t="str">
        <f>+TRIM(LEFT(FromKM!A230,3))</f>
        <v>U11</v>
      </c>
      <c r="G232" s="3" t="str">
        <f>+FromKM!H230</f>
        <v>G</v>
      </c>
      <c r="H232" t="str">
        <f t="shared" si="9"/>
        <v>U11G</v>
      </c>
    </row>
    <row r="233" spans="1:8" x14ac:dyDescent="0.3">
      <c r="A233" s="27">
        <f t="shared" si="8"/>
        <v>230</v>
      </c>
      <c r="B233" s="25">
        <f>+FromKM!B231</f>
        <v>48</v>
      </c>
      <c r="C233" s="37" t="str">
        <f>+FromKM!C231</f>
        <v>Florence</v>
      </c>
      <c r="D233" s="37" t="str">
        <f>+FromKM!D231</f>
        <v>Matten</v>
      </c>
      <c r="E233" s="25" t="str">
        <f>+TRIM(FromKM!G231)</f>
        <v>B&amp;H</v>
      </c>
      <c r="F233" t="str">
        <f>+TRIM(LEFT(FromKM!A231,3))</f>
        <v>U11</v>
      </c>
      <c r="G233" s="3" t="str">
        <f>+FromKM!H231</f>
        <v>G</v>
      </c>
      <c r="H233" t="str">
        <f t="shared" si="9"/>
        <v>U11G</v>
      </c>
    </row>
    <row r="234" spans="1:8" x14ac:dyDescent="0.3">
      <c r="A234" s="27">
        <f t="shared" si="8"/>
        <v>231</v>
      </c>
      <c r="B234" s="25">
        <f>+FromKM!B232</f>
        <v>49</v>
      </c>
      <c r="C234" s="37" t="str">
        <f>+FromKM!C232</f>
        <v>Francesca</v>
      </c>
      <c r="D234" s="37" t="str">
        <f>+FromKM!D232</f>
        <v>Tarrant</v>
      </c>
      <c r="E234" s="25" t="str">
        <f>+TRIM(FromKM!G232)</f>
        <v>HY</v>
      </c>
      <c r="F234" t="str">
        <f>+TRIM(LEFT(FromKM!A232,3))</f>
        <v>U11</v>
      </c>
      <c r="G234" s="3" t="str">
        <f>+FromKM!H232</f>
        <v>G</v>
      </c>
      <c r="H234" t="str">
        <f t="shared" si="9"/>
        <v>U11G</v>
      </c>
    </row>
    <row r="235" spans="1:8" x14ac:dyDescent="0.3">
      <c r="A235" s="27">
        <f t="shared" si="8"/>
        <v>232</v>
      </c>
      <c r="B235" s="25">
        <f>+FromKM!B233</f>
        <v>50</v>
      </c>
      <c r="C235" s="37" t="str">
        <f>+FromKM!C233</f>
        <v>Alyssa</v>
      </c>
      <c r="D235" s="37" t="str">
        <f>+FromKM!D233</f>
        <v>Cornford</v>
      </c>
      <c r="E235" s="25" t="str">
        <f>+TRIM(FromKM!G233)</f>
        <v>HY</v>
      </c>
      <c r="F235" t="str">
        <f>+TRIM(LEFT(FromKM!A233,3))</f>
        <v>U11</v>
      </c>
      <c r="G235" s="3" t="str">
        <f>+FromKM!H233</f>
        <v>G</v>
      </c>
      <c r="H235" t="str">
        <f t="shared" si="9"/>
        <v>U11G</v>
      </c>
    </row>
    <row r="236" spans="1:8" x14ac:dyDescent="0.3">
      <c r="A236" s="27">
        <f t="shared" si="8"/>
        <v>233</v>
      </c>
      <c r="B236" s="25">
        <f>+FromKM!B234</f>
        <v>51</v>
      </c>
      <c r="C236" s="37" t="str">
        <f>+FromKM!C234</f>
        <v>Connie</v>
      </c>
      <c r="D236" s="37" t="str">
        <f>+FromKM!D234</f>
        <v>Ash</v>
      </c>
      <c r="E236" s="25" t="str">
        <f>+TRIM(FromKM!G234)</f>
        <v>BWK</v>
      </c>
      <c r="F236" t="str">
        <f>+TRIM(LEFT(FromKM!A234,3))</f>
        <v>U11</v>
      </c>
      <c r="G236" s="3" t="str">
        <f>+FromKM!H234</f>
        <v>G</v>
      </c>
      <c r="H236" t="str">
        <f t="shared" si="9"/>
        <v>U11G</v>
      </c>
    </row>
    <row r="237" spans="1:8" x14ac:dyDescent="0.3">
      <c r="A237" s="27">
        <f t="shared" si="8"/>
        <v>234</v>
      </c>
      <c r="B237" s="25">
        <f>+FromKM!B235</f>
        <v>52</v>
      </c>
      <c r="C237" s="37" t="str">
        <f>+FromKM!C235</f>
        <v>Emmy</v>
      </c>
      <c r="D237" s="37" t="str">
        <f>+FromKM!D235</f>
        <v>Pemberton</v>
      </c>
      <c r="E237" s="25" t="str">
        <f>+TRIM(FromKM!G235)</f>
        <v>CHI</v>
      </c>
      <c r="F237" t="str">
        <f>+TRIM(LEFT(FromKM!A235,3))</f>
        <v>U11</v>
      </c>
      <c r="G237" s="3" t="str">
        <f>+FromKM!H235</f>
        <v>G</v>
      </c>
      <c r="H237" t="str">
        <f t="shared" si="9"/>
        <v>U11G</v>
      </c>
    </row>
    <row r="238" spans="1:8" x14ac:dyDescent="0.3">
      <c r="A238" s="27">
        <f t="shared" si="8"/>
        <v>235</v>
      </c>
      <c r="B238" s="25">
        <f>+FromKM!B236</f>
        <v>53</v>
      </c>
      <c r="C238" s="37" t="str">
        <f>+FromKM!C236</f>
        <v>Bella</v>
      </c>
      <c r="D238" s="37" t="str">
        <f>+FromKM!D236</f>
        <v>Taylor</v>
      </c>
      <c r="E238" s="25" t="str">
        <f>+TRIM(FromKM!G236)</f>
        <v>HAS</v>
      </c>
      <c r="F238" t="str">
        <f>+TRIM(LEFT(FromKM!A236,3))</f>
        <v>U11</v>
      </c>
      <c r="G238" s="3" t="str">
        <f>+FromKM!H236</f>
        <v>G</v>
      </c>
      <c r="H238" t="str">
        <f t="shared" si="9"/>
        <v>U11G</v>
      </c>
    </row>
    <row r="239" spans="1:8" x14ac:dyDescent="0.3">
      <c r="A239" s="27">
        <f t="shared" si="8"/>
        <v>236</v>
      </c>
      <c r="B239" s="25">
        <f>+FromKM!B237</f>
        <v>54</v>
      </c>
      <c r="C239" s="37" t="str">
        <f>+FromKM!C237</f>
        <v>Ksenia</v>
      </c>
      <c r="D239" s="37" t="str">
        <f>+FromKM!D237</f>
        <v>McCrae</v>
      </c>
      <c r="E239" s="25" t="str">
        <f>+TRIM(FromKM!G237)</f>
        <v>BR&amp;T</v>
      </c>
      <c r="F239" t="str">
        <f>+TRIM(LEFT(FromKM!A237,3))</f>
        <v>U11</v>
      </c>
      <c r="G239" s="3" t="str">
        <f>+FromKM!H237</f>
        <v>G</v>
      </c>
      <c r="H239" t="str">
        <f t="shared" si="9"/>
        <v>U11G</v>
      </c>
    </row>
    <row r="240" spans="1:8" x14ac:dyDescent="0.3">
      <c r="A240" s="27">
        <f t="shared" si="8"/>
        <v>237</v>
      </c>
      <c r="B240" s="25">
        <f>+FromKM!B238</f>
        <v>55</v>
      </c>
      <c r="C240" s="37" t="str">
        <f>+FromKM!C238</f>
        <v>Francesca</v>
      </c>
      <c r="D240" s="37" t="str">
        <f>+FromKM!D238</f>
        <v>Crittenden</v>
      </c>
      <c r="E240" s="25" t="str">
        <f>+TRIM(FromKM!G238)</f>
        <v>B&amp;H</v>
      </c>
      <c r="F240" t="str">
        <f>+TRIM(LEFT(FromKM!A238,3))</f>
        <v>U11</v>
      </c>
      <c r="G240" s="3" t="str">
        <f>+FromKM!H238</f>
        <v>G</v>
      </c>
      <c r="H240" t="str">
        <f t="shared" si="9"/>
        <v>U11G</v>
      </c>
    </row>
    <row r="241" spans="1:8" x14ac:dyDescent="0.3">
      <c r="A241" s="27">
        <f t="shared" si="8"/>
        <v>238</v>
      </c>
      <c r="B241" s="25">
        <f>+FromKM!B239</f>
        <v>56</v>
      </c>
      <c r="C241" s="37" t="str">
        <f>+FromKM!C239</f>
        <v>Grace</v>
      </c>
      <c r="D241" s="37" t="str">
        <f>+FromKM!D239</f>
        <v>Luford-Brown</v>
      </c>
      <c r="E241" s="25" t="str">
        <f>+TRIM(FromKM!G239)</f>
        <v>EBR</v>
      </c>
      <c r="F241" t="str">
        <f>+TRIM(LEFT(FromKM!A239,3))</f>
        <v>U11</v>
      </c>
      <c r="G241" s="3" t="str">
        <f>+FromKM!H239</f>
        <v>G</v>
      </c>
      <c r="H241" t="str">
        <f t="shared" si="9"/>
        <v>U11G</v>
      </c>
    </row>
    <row r="242" spans="1:8" x14ac:dyDescent="0.3">
      <c r="A242" s="27">
        <f t="shared" si="8"/>
        <v>239</v>
      </c>
      <c r="B242" s="25">
        <f>+FromKM!B240</f>
        <v>57</v>
      </c>
      <c r="C242" s="37" t="str">
        <f>+FromKM!C240</f>
        <v>Lana</v>
      </c>
      <c r="D242" s="37" t="str">
        <f>+FromKM!D240</f>
        <v>Povey</v>
      </c>
      <c r="E242" s="25" t="str">
        <f>+TRIM(FromKM!G240)</f>
        <v>BWK</v>
      </c>
      <c r="F242" t="str">
        <f>+TRIM(LEFT(FromKM!A240,3))</f>
        <v>U11</v>
      </c>
      <c r="G242" s="3" t="str">
        <f>+FromKM!H240</f>
        <v>G</v>
      </c>
      <c r="H242" t="str">
        <f t="shared" si="9"/>
        <v>U11G</v>
      </c>
    </row>
    <row r="243" spans="1:8" x14ac:dyDescent="0.3">
      <c r="A243" s="27">
        <f t="shared" si="8"/>
        <v>240</v>
      </c>
      <c r="B243" s="25">
        <f>+FromKM!B241</f>
        <v>58</v>
      </c>
      <c r="C243" s="37" t="str">
        <f>+FromKM!C241</f>
        <v>Jenaveve</v>
      </c>
      <c r="D243" s="37" t="str">
        <f>+FromKM!D241</f>
        <v>Lee</v>
      </c>
      <c r="E243" s="25" t="str">
        <f>+TRIM(FromKM!G241)</f>
        <v>PHX</v>
      </c>
      <c r="F243" t="str">
        <f>+TRIM(LEFT(FromKM!A241,3))</f>
        <v>U11</v>
      </c>
      <c r="G243" s="3" t="str">
        <f>+FromKM!H241</f>
        <v>G</v>
      </c>
      <c r="H243" t="str">
        <f t="shared" si="9"/>
        <v>U11G</v>
      </c>
    </row>
    <row r="244" spans="1:8" x14ac:dyDescent="0.3">
      <c r="A244" s="27">
        <f t="shared" si="8"/>
        <v>241</v>
      </c>
      <c r="B244" s="25">
        <f>+FromKM!B242</f>
        <v>59</v>
      </c>
      <c r="C244" s="37" t="str">
        <f>+FromKM!C242</f>
        <v>Indie</v>
      </c>
      <c r="D244" s="37" t="str">
        <f>+FromKM!D242</f>
        <v>Capon</v>
      </c>
      <c r="E244" s="25" t="str">
        <f>+TRIM(FromKM!G242)</f>
        <v>WDH</v>
      </c>
      <c r="F244" t="str">
        <f>+TRIM(LEFT(FromKM!A242,3))</f>
        <v>U11</v>
      </c>
      <c r="G244" s="3" t="str">
        <f>+FromKM!H242</f>
        <v>G</v>
      </c>
      <c r="H244" t="str">
        <f t="shared" si="9"/>
        <v>U11G</v>
      </c>
    </row>
    <row r="245" spans="1:8" x14ac:dyDescent="0.3">
      <c r="A245" s="27">
        <f t="shared" si="8"/>
        <v>242</v>
      </c>
      <c r="B245" s="25">
        <f>+FromKM!B243</f>
        <v>60</v>
      </c>
      <c r="C245" s="37" t="str">
        <f>+FromKM!C243</f>
        <v>Evie</v>
      </c>
      <c r="D245" s="37" t="str">
        <f>+FromKM!D243</f>
        <v>Grobel</v>
      </c>
      <c r="E245" s="25" t="str">
        <f>+TRIM(FromKM!G243)</f>
        <v>CRA</v>
      </c>
      <c r="F245" t="str">
        <f>+TRIM(LEFT(FromKM!A243,3))</f>
        <v>U11</v>
      </c>
      <c r="G245" s="3" t="str">
        <f>+FromKM!H243</f>
        <v>G</v>
      </c>
      <c r="H245" t="str">
        <f t="shared" si="9"/>
        <v>U11G</v>
      </c>
    </row>
    <row r="246" spans="1:8" x14ac:dyDescent="0.3">
      <c r="A246" s="27">
        <f t="shared" si="8"/>
        <v>243</v>
      </c>
      <c r="B246" s="25">
        <f>+FromKM!B244</f>
        <v>61</v>
      </c>
      <c r="C246" s="37" t="str">
        <f>+FromKM!C244</f>
        <v>Ava</v>
      </c>
      <c r="D246" s="37" t="str">
        <f>+FromKM!D244</f>
        <v>Pashley</v>
      </c>
      <c r="E246" s="25" t="str">
        <f>+TRIM(FromKM!G244)</f>
        <v>PHX</v>
      </c>
      <c r="F246" t="str">
        <f>+TRIM(LEFT(FromKM!A244,3))</f>
        <v>U11</v>
      </c>
      <c r="G246" s="3" t="str">
        <f>+FromKM!H244</f>
        <v>G</v>
      </c>
      <c r="H246" t="str">
        <f t="shared" si="9"/>
        <v>U11G</v>
      </c>
    </row>
    <row r="247" spans="1:8" x14ac:dyDescent="0.3">
      <c r="A247" s="27">
        <f t="shared" si="8"/>
        <v>244</v>
      </c>
      <c r="B247" s="25">
        <f>+FromKM!B245</f>
        <v>62</v>
      </c>
      <c r="C247" s="37" t="str">
        <f>+FromKM!C245</f>
        <v>Luca</v>
      </c>
      <c r="D247" s="37" t="str">
        <f>+FromKM!D245</f>
        <v>De Giovanni</v>
      </c>
      <c r="E247" s="25" t="str">
        <f>+TRIM(FromKM!G245)</f>
        <v>POR</v>
      </c>
      <c r="F247" t="str">
        <f>+TRIM(LEFT(FromKM!A245,3))</f>
        <v>U13</v>
      </c>
      <c r="G247" s="3" t="str">
        <f>+FromKM!H245</f>
        <v>B</v>
      </c>
      <c r="H247" t="str">
        <f t="shared" si="9"/>
        <v>U13B</v>
      </c>
    </row>
    <row r="248" spans="1:8" x14ac:dyDescent="0.3">
      <c r="A248" s="27">
        <f t="shared" si="8"/>
        <v>245</v>
      </c>
      <c r="B248" s="25">
        <f>+FromKM!B246</f>
        <v>63</v>
      </c>
      <c r="C248" s="37" t="str">
        <f>+FromKM!C246</f>
        <v>Sebastian</v>
      </c>
      <c r="D248" s="37" t="str">
        <f>+FromKM!D246</f>
        <v>Skinner</v>
      </c>
      <c r="E248" s="25" t="str">
        <f>+TRIM(FromKM!G246)</f>
        <v>B&amp;H</v>
      </c>
      <c r="F248" t="str">
        <f>+TRIM(LEFT(FromKM!A246,3))</f>
        <v>U13</v>
      </c>
      <c r="G248" s="3" t="str">
        <f>+FromKM!H246</f>
        <v>B</v>
      </c>
      <c r="H248" t="str">
        <f t="shared" si="9"/>
        <v>U13B</v>
      </c>
    </row>
    <row r="249" spans="1:8" x14ac:dyDescent="0.3">
      <c r="A249" s="27">
        <f t="shared" si="8"/>
        <v>246</v>
      </c>
      <c r="B249" s="25">
        <f>+FromKM!B247</f>
        <v>64</v>
      </c>
      <c r="C249" s="37" t="str">
        <f>+FromKM!C247</f>
        <v>Byron</v>
      </c>
      <c r="D249" s="37" t="str">
        <f>+FromKM!D247</f>
        <v>Roberts</v>
      </c>
      <c r="E249" s="25" t="str">
        <f>+TRIM(FromKM!G247)</f>
        <v>EBR</v>
      </c>
      <c r="F249" t="str">
        <f>+TRIM(LEFT(FromKM!A247,3))</f>
        <v>U13</v>
      </c>
      <c r="G249" s="3" t="str">
        <f>+FromKM!H247</f>
        <v>B</v>
      </c>
      <c r="H249" t="str">
        <f t="shared" si="9"/>
        <v>U13B</v>
      </c>
    </row>
    <row r="250" spans="1:8" x14ac:dyDescent="0.3">
      <c r="A250" s="27">
        <f t="shared" si="8"/>
        <v>247</v>
      </c>
      <c r="B250" s="25">
        <f>+FromKM!B248</f>
        <v>65</v>
      </c>
      <c r="C250" s="37" t="str">
        <f>+FromKM!C248</f>
        <v>Phoenix-Chandler</v>
      </c>
      <c r="D250" s="37" t="str">
        <f>+FromKM!D248</f>
        <v>Brampton</v>
      </c>
      <c r="E250" s="25" t="str">
        <f>+TRIM(FromKM!G248)</f>
        <v>HY</v>
      </c>
      <c r="F250" t="str">
        <f>+TRIM(LEFT(FromKM!A248,3))</f>
        <v>U13</v>
      </c>
      <c r="G250" s="3" t="str">
        <f>+FromKM!H248</f>
        <v>B</v>
      </c>
      <c r="H250" t="str">
        <f t="shared" si="9"/>
        <v>U13B</v>
      </c>
    </row>
    <row r="251" spans="1:8" x14ac:dyDescent="0.3">
      <c r="A251" s="27">
        <f t="shared" si="8"/>
        <v>248</v>
      </c>
      <c r="B251" s="25">
        <f>+FromKM!B249</f>
        <v>66</v>
      </c>
      <c r="C251" s="37" t="str">
        <f>+FromKM!C249</f>
        <v>Oliver</v>
      </c>
      <c r="D251" s="37" t="str">
        <f>+FromKM!D249</f>
        <v>Brophy</v>
      </c>
      <c r="E251" s="25" t="str">
        <f>+TRIM(FromKM!G249)</f>
        <v>BWK</v>
      </c>
      <c r="F251" t="str">
        <f>+TRIM(LEFT(FromKM!A249,3))</f>
        <v>U13</v>
      </c>
      <c r="G251" s="3" t="str">
        <f>+FromKM!H249</f>
        <v>B</v>
      </c>
      <c r="H251" t="str">
        <f t="shared" si="9"/>
        <v>U13B</v>
      </c>
    </row>
    <row r="252" spans="1:8" x14ac:dyDescent="0.3">
      <c r="A252" s="27">
        <f t="shared" si="8"/>
        <v>249</v>
      </c>
      <c r="B252" s="25">
        <f>+FromKM!B250</f>
        <v>67</v>
      </c>
      <c r="C252" s="37" t="str">
        <f>+FromKM!C250</f>
        <v>Ben</v>
      </c>
      <c r="D252" s="37" t="str">
        <f>+FromKM!D250</f>
        <v>Wright</v>
      </c>
      <c r="E252" s="25" t="str">
        <f>+TRIM(FromKM!G250)</f>
        <v>EBR</v>
      </c>
      <c r="F252" t="str">
        <f>+TRIM(LEFT(FromKM!A250,3))</f>
        <v>U13</v>
      </c>
      <c r="G252" s="3" t="str">
        <f>+FromKM!H250</f>
        <v>B</v>
      </c>
      <c r="H252" t="str">
        <f t="shared" si="9"/>
        <v>U13B</v>
      </c>
    </row>
    <row r="253" spans="1:8" x14ac:dyDescent="0.3">
      <c r="A253" s="27">
        <f t="shared" si="8"/>
        <v>250</v>
      </c>
      <c r="B253" s="25">
        <f>+FromKM!B251</f>
        <v>68</v>
      </c>
      <c r="C253" s="37" t="str">
        <f>+FromKM!C251</f>
        <v>Ben</v>
      </c>
      <c r="D253" s="37" t="str">
        <f>+FromKM!D251</f>
        <v>Woodward</v>
      </c>
      <c r="E253" s="25" t="str">
        <f>+TRIM(FromKM!G251)</f>
        <v>B&amp;H</v>
      </c>
      <c r="F253" t="str">
        <f>+TRIM(LEFT(FromKM!A251,3))</f>
        <v>U13</v>
      </c>
      <c r="G253" s="3" t="str">
        <f>+FromKM!H251</f>
        <v>B</v>
      </c>
      <c r="H253" t="str">
        <f t="shared" si="9"/>
        <v>U13B</v>
      </c>
    </row>
    <row r="254" spans="1:8" x14ac:dyDescent="0.3">
      <c r="A254" s="27">
        <f t="shared" si="8"/>
        <v>251</v>
      </c>
      <c r="B254" s="25">
        <f>+FromKM!B252</f>
        <v>69</v>
      </c>
      <c r="C254" s="37" t="str">
        <f>+FromKM!C252</f>
        <v>Michael</v>
      </c>
      <c r="D254" s="37" t="str">
        <f>+FromKM!D252</f>
        <v>O'Connor</v>
      </c>
      <c r="E254" s="25" t="str">
        <f>+TRIM(FromKM!G252)</f>
        <v>LEW</v>
      </c>
      <c r="F254" t="str">
        <f>+TRIM(LEFT(FromKM!A252,3))</f>
        <v>U13</v>
      </c>
      <c r="G254" s="3" t="str">
        <f>+FromKM!H252</f>
        <v>B</v>
      </c>
      <c r="H254" t="str">
        <f t="shared" si="9"/>
        <v>U13B</v>
      </c>
    </row>
    <row r="255" spans="1:8" x14ac:dyDescent="0.3">
      <c r="A255" s="27">
        <f t="shared" si="8"/>
        <v>252</v>
      </c>
      <c r="B255" s="25">
        <f>+FromKM!B253</f>
        <v>70</v>
      </c>
      <c r="C255" s="37" t="str">
        <f>+FromKM!C253</f>
        <v>Monty</v>
      </c>
      <c r="D255" s="37" t="str">
        <f>+FromKM!D253</f>
        <v>Boniface</v>
      </c>
      <c r="E255" s="25" t="str">
        <f>+TRIM(FromKM!G253)</f>
        <v>HBS</v>
      </c>
      <c r="F255" t="str">
        <f>+TRIM(LEFT(FromKM!A253,3))</f>
        <v>U13</v>
      </c>
      <c r="G255" s="3" t="str">
        <f>+FromKM!H253</f>
        <v>B</v>
      </c>
      <c r="H255" t="str">
        <f t="shared" si="9"/>
        <v>U13B</v>
      </c>
    </row>
    <row r="256" spans="1:8" x14ac:dyDescent="0.3">
      <c r="A256" s="27">
        <f t="shared" si="8"/>
        <v>253</v>
      </c>
      <c r="B256" s="25">
        <f>+FromKM!B254</f>
        <v>71</v>
      </c>
      <c r="C256" s="37" t="str">
        <f>+FromKM!C254</f>
        <v>Jonah</v>
      </c>
      <c r="D256" s="37" t="str">
        <f>+FromKM!D254</f>
        <v>Messer</v>
      </c>
      <c r="E256" s="25" t="str">
        <f>+TRIM(FromKM!G254)</f>
        <v>EBR</v>
      </c>
      <c r="F256" t="str">
        <f>+TRIM(LEFT(FromKM!A254,3))</f>
        <v>U13</v>
      </c>
      <c r="G256" s="3" t="str">
        <f>+FromKM!H254</f>
        <v>B</v>
      </c>
      <c r="H256" t="str">
        <f t="shared" si="9"/>
        <v>U13B</v>
      </c>
    </row>
    <row r="257" spans="1:8" x14ac:dyDescent="0.3">
      <c r="A257" s="27">
        <f t="shared" si="8"/>
        <v>254</v>
      </c>
      <c r="B257" s="25">
        <f>+FromKM!B255</f>
        <v>72</v>
      </c>
      <c r="C257" s="37" t="str">
        <f>+FromKM!C255</f>
        <v>Max</v>
      </c>
      <c r="D257" s="37" t="str">
        <f>+FromKM!D255</f>
        <v>Farley</v>
      </c>
      <c r="E257" s="25" t="str">
        <f>+TRIM(FromKM!G255)</f>
        <v>LEW</v>
      </c>
      <c r="F257" t="str">
        <f>+TRIM(LEFT(FromKM!A255,3))</f>
        <v>U13</v>
      </c>
      <c r="G257" s="3" t="str">
        <f>+FromKM!H255</f>
        <v>B</v>
      </c>
      <c r="H257" t="str">
        <f t="shared" si="9"/>
        <v>U13B</v>
      </c>
    </row>
    <row r="258" spans="1:8" x14ac:dyDescent="0.3">
      <c r="A258" s="27">
        <f t="shared" si="8"/>
        <v>255</v>
      </c>
      <c r="B258" s="25">
        <f>+FromKM!B256</f>
        <v>73</v>
      </c>
      <c r="C258" s="37" t="str">
        <f>+FromKM!C256</f>
        <v>Rafael</v>
      </c>
      <c r="D258" s="37" t="str">
        <f>+FromKM!D256</f>
        <v>Selby</v>
      </c>
      <c r="E258" s="25" t="str">
        <f>+TRIM(FromKM!G256)</f>
        <v>CRA</v>
      </c>
      <c r="F258" t="str">
        <f>+TRIM(LEFT(FromKM!A256,3))</f>
        <v>U13</v>
      </c>
      <c r="G258" s="3" t="str">
        <f>+FromKM!H256</f>
        <v>B</v>
      </c>
      <c r="H258" t="str">
        <f t="shared" si="9"/>
        <v>U13B</v>
      </c>
    </row>
    <row r="259" spans="1:8" x14ac:dyDescent="0.3">
      <c r="A259" s="27">
        <f t="shared" si="8"/>
        <v>256</v>
      </c>
      <c r="B259" s="25">
        <f>+FromKM!B257</f>
        <v>74</v>
      </c>
      <c r="C259" s="37" t="str">
        <f>+FromKM!C257</f>
        <v>Dara</v>
      </c>
      <c r="D259" s="37" t="str">
        <f>+FromKM!D257</f>
        <v>Hickey</v>
      </c>
      <c r="E259" s="25" t="str">
        <f>+TRIM(FromKM!G257)</f>
        <v>PHX</v>
      </c>
      <c r="F259" t="str">
        <f>+TRIM(LEFT(FromKM!A257,3))</f>
        <v>U13</v>
      </c>
      <c r="G259" s="3" t="str">
        <f>+FromKM!H257</f>
        <v>B</v>
      </c>
      <c r="H259" t="str">
        <f t="shared" si="9"/>
        <v>U13B</v>
      </c>
    </row>
    <row r="260" spans="1:8" x14ac:dyDescent="0.3">
      <c r="A260" s="27">
        <f t="shared" si="8"/>
        <v>257</v>
      </c>
      <c r="B260" s="25">
        <f>+FromKM!B258</f>
        <v>75</v>
      </c>
      <c r="C260" s="37" t="str">
        <f>+FromKM!C258</f>
        <v>Fin</v>
      </c>
      <c r="D260" s="37" t="str">
        <f>+FromKM!D258</f>
        <v>Lumber-Fry</v>
      </c>
      <c r="E260" s="25" t="str">
        <f>+TRIM(FromKM!G258)</f>
        <v>EBR</v>
      </c>
      <c r="F260" t="str">
        <f>+TRIM(LEFT(FromKM!A258,3))</f>
        <v>U13</v>
      </c>
      <c r="G260" s="3" t="str">
        <f>+FromKM!H258</f>
        <v>B</v>
      </c>
      <c r="H260" t="str">
        <f t="shared" si="9"/>
        <v>U13B</v>
      </c>
    </row>
    <row r="261" spans="1:8" x14ac:dyDescent="0.3">
      <c r="A261" s="27">
        <f t="shared" si="8"/>
        <v>258</v>
      </c>
      <c r="B261" s="25">
        <f>+FromKM!B259</f>
        <v>76</v>
      </c>
      <c r="C261" s="37" t="str">
        <f>+FromKM!C259</f>
        <v>Louis</v>
      </c>
      <c r="D261" s="37" t="str">
        <f>+FromKM!D259</f>
        <v>Ashworth</v>
      </c>
      <c r="E261" s="25" t="str">
        <f>+TRIM(FromKM!G259)</f>
        <v>B&amp;H</v>
      </c>
      <c r="F261" t="str">
        <f>+TRIM(LEFT(FromKM!A259,3))</f>
        <v>U13</v>
      </c>
      <c r="G261" s="3" t="str">
        <f>+FromKM!H259</f>
        <v>B</v>
      </c>
      <c r="H261" t="str">
        <f t="shared" si="9"/>
        <v>U13B</v>
      </c>
    </row>
    <row r="262" spans="1:8" x14ac:dyDescent="0.3">
      <c r="A262" s="27">
        <f t="shared" ref="A262:A325" si="10">+A261+1</f>
        <v>259</v>
      </c>
      <c r="B262" s="25">
        <f>+FromKM!B260</f>
        <v>77</v>
      </c>
      <c r="C262" s="37" t="str">
        <f>+FromKM!C260</f>
        <v>Joaquin</v>
      </c>
      <c r="D262" s="37" t="str">
        <f>+FromKM!D260</f>
        <v>Perez Rork</v>
      </c>
      <c r="E262" s="25" t="str">
        <f>+TRIM(FromKM!G260)</f>
        <v>B&amp;H</v>
      </c>
      <c r="F262" t="str">
        <f>+TRIM(LEFT(FromKM!A260,3))</f>
        <v>U13</v>
      </c>
      <c r="G262" s="3" t="str">
        <f>+FromKM!H260</f>
        <v>B</v>
      </c>
      <c r="H262" t="str">
        <f t="shared" si="9"/>
        <v>U13B</v>
      </c>
    </row>
    <row r="263" spans="1:8" x14ac:dyDescent="0.3">
      <c r="A263" s="27">
        <f t="shared" si="10"/>
        <v>260</v>
      </c>
      <c r="B263" s="25">
        <f>+FromKM!B261</f>
        <v>78</v>
      </c>
      <c r="C263" s="37" t="str">
        <f>+FromKM!C261</f>
        <v>Noah</v>
      </c>
      <c r="D263" s="37" t="str">
        <f>+FromKM!D261</f>
        <v>Blythe</v>
      </c>
      <c r="E263" s="25" t="str">
        <f>+TRIM(FromKM!G261)</f>
        <v>BWK</v>
      </c>
      <c r="F263" t="str">
        <f>+TRIM(LEFT(FromKM!A261,3))</f>
        <v>U13</v>
      </c>
      <c r="G263" s="3" t="str">
        <f>+FromKM!H261</f>
        <v>B</v>
      </c>
      <c r="H263" t="str">
        <f t="shared" si="9"/>
        <v>U13B</v>
      </c>
    </row>
    <row r="264" spans="1:8" x14ac:dyDescent="0.3">
      <c r="A264" s="27">
        <f t="shared" si="10"/>
        <v>261</v>
      </c>
      <c r="B264" s="25">
        <f>+FromKM!B262</f>
        <v>79</v>
      </c>
      <c r="C264" s="37" t="str">
        <f>+FromKM!C262</f>
        <v>Max</v>
      </c>
      <c r="D264" s="37" t="str">
        <f>+FromKM!D262</f>
        <v>Gayle</v>
      </c>
      <c r="E264" s="25" t="str">
        <f>+TRIM(FromKM!G262)</f>
        <v>CHI</v>
      </c>
      <c r="F264" t="str">
        <f>+TRIM(LEFT(FromKM!A262,3))</f>
        <v>U13</v>
      </c>
      <c r="G264" s="3" t="str">
        <f>+FromKM!H262</f>
        <v>B</v>
      </c>
      <c r="H264" t="str">
        <f t="shared" si="9"/>
        <v>U13B</v>
      </c>
    </row>
    <row r="265" spans="1:8" x14ac:dyDescent="0.3">
      <c r="A265" s="27">
        <f t="shared" si="10"/>
        <v>262</v>
      </c>
      <c r="B265" s="25">
        <f>+FromKM!B263</f>
        <v>80</v>
      </c>
      <c r="C265" s="37" t="str">
        <f>+FromKM!C263</f>
        <v>Joshua</v>
      </c>
      <c r="D265" s="37" t="str">
        <f>+FromKM!D263</f>
        <v>Hopper</v>
      </c>
      <c r="E265" s="25" t="str">
        <f>+TRIM(FromKM!G263)</f>
        <v>PHX</v>
      </c>
      <c r="F265" t="str">
        <f>+TRIM(LEFT(FromKM!A263,3))</f>
        <v>U13</v>
      </c>
      <c r="G265" s="3" t="str">
        <f>+FromKM!H263</f>
        <v>B</v>
      </c>
      <c r="H265" t="str">
        <f t="shared" si="9"/>
        <v>U13B</v>
      </c>
    </row>
    <row r="266" spans="1:8" x14ac:dyDescent="0.3">
      <c r="A266" s="27">
        <f t="shared" si="10"/>
        <v>263</v>
      </c>
      <c r="B266" s="25">
        <f>+FromKM!B264</f>
        <v>81</v>
      </c>
      <c r="C266" s="37" t="str">
        <f>+FromKM!C264</f>
        <v>George</v>
      </c>
      <c r="D266" s="37" t="str">
        <f>+FromKM!D264</f>
        <v>Armstrong-Smith</v>
      </c>
      <c r="E266" s="25" t="str">
        <f>+TRIM(FromKM!G264)</f>
        <v>EBR</v>
      </c>
      <c r="F266" t="str">
        <f>+TRIM(LEFT(FromKM!A264,3))</f>
        <v>U13</v>
      </c>
      <c r="G266" s="3" t="str">
        <f>+FromKM!H264</f>
        <v>B</v>
      </c>
      <c r="H266" t="str">
        <f t="shared" si="9"/>
        <v>U13B</v>
      </c>
    </row>
    <row r="267" spans="1:8" x14ac:dyDescent="0.3">
      <c r="A267" s="27">
        <f t="shared" si="10"/>
        <v>264</v>
      </c>
      <c r="B267" s="25">
        <f>+FromKM!B265</f>
        <v>82</v>
      </c>
      <c r="C267" s="37" t="str">
        <f>+FromKM!C265</f>
        <v>Ellis</v>
      </c>
      <c r="D267" s="37" t="str">
        <f>+FromKM!D265</f>
        <v>Cousins</v>
      </c>
      <c r="E267" s="25" t="str">
        <f>+TRIM(FromKM!G265)</f>
        <v>WDH</v>
      </c>
      <c r="F267" t="str">
        <f>+TRIM(LEFT(FromKM!A265,3))</f>
        <v>U13</v>
      </c>
      <c r="G267" s="3" t="str">
        <f>+FromKM!H265</f>
        <v>B</v>
      </c>
      <c r="H267" t="str">
        <f t="shared" si="9"/>
        <v>U13B</v>
      </c>
    </row>
    <row r="268" spans="1:8" x14ac:dyDescent="0.3">
      <c r="A268" s="27">
        <f t="shared" si="10"/>
        <v>265</v>
      </c>
      <c r="B268" s="25">
        <f>+FromKM!B266</f>
        <v>83</v>
      </c>
      <c r="C268" s="37" t="str">
        <f>+FromKM!C266</f>
        <v>Oliver</v>
      </c>
      <c r="D268" s="37" t="str">
        <f>+FromKM!D266</f>
        <v>Aylward</v>
      </c>
      <c r="E268" s="25" t="str">
        <f>+TRIM(FromKM!G266)</f>
        <v>CRA</v>
      </c>
      <c r="F268" t="str">
        <f>+TRIM(LEFT(FromKM!A266,3))</f>
        <v>U13</v>
      </c>
      <c r="G268" s="3" t="str">
        <f>+FromKM!H266</f>
        <v>B</v>
      </c>
      <c r="H268" t="str">
        <f t="shared" si="9"/>
        <v>U13B</v>
      </c>
    </row>
    <row r="269" spans="1:8" x14ac:dyDescent="0.3">
      <c r="A269" s="27">
        <f t="shared" si="10"/>
        <v>266</v>
      </c>
      <c r="B269" s="25">
        <f>+FromKM!B267</f>
        <v>84</v>
      </c>
      <c r="C269" s="37" t="str">
        <f>+FromKM!C267</f>
        <v>Charlie</v>
      </c>
      <c r="D269" s="37" t="str">
        <f>+FromKM!D267</f>
        <v>perry</v>
      </c>
      <c r="E269" s="25" t="str">
        <f>+TRIM(FromKM!G267)</f>
        <v>LEW</v>
      </c>
      <c r="F269" t="str">
        <f>+TRIM(LEFT(FromKM!A267,3))</f>
        <v>U13</v>
      </c>
      <c r="G269" s="3" t="str">
        <f>+FromKM!H267</f>
        <v>B</v>
      </c>
      <c r="H269" t="str">
        <f t="shared" si="9"/>
        <v>U13B</v>
      </c>
    </row>
    <row r="270" spans="1:8" x14ac:dyDescent="0.3">
      <c r="A270" s="27">
        <f t="shared" si="10"/>
        <v>267</v>
      </c>
      <c r="B270" s="25">
        <f>+FromKM!B268</f>
        <v>85</v>
      </c>
      <c r="C270" s="37" t="str">
        <f>+FromKM!C268</f>
        <v>Ewan</v>
      </c>
      <c r="D270" s="37" t="str">
        <f>+FromKM!D268</f>
        <v>Roy-Macleod</v>
      </c>
      <c r="E270" s="25" t="str">
        <f>+TRIM(FromKM!G268)</f>
        <v>CRA</v>
      </c>
      <c r="F270" t="str">
        <f>+TRIM(LEFT(FromKM!A268,3))</f>
        <v>U13</v>
      </c>
      <c r="G270" s="3" t="str">
        <f>+FromKM!H268</f>
        <v>B</v>
      </c>
      <c r="H270" t="str">
        <f t="shared" si="9"/>
        <v>U13B</v>
      </c>
    </row>
    <row r="271" spans="1:8" x14ac:dyDescent="0.3">
      <c r="A271" s="27">
        <f t="shared" si="10"/>
        <v>268</v>
      </c>
      <c r="B271" s="25">
        <f>+FromKM!B269</f>
        <v>86</v>
      </c>
      <c r="C271" s="37" t="str">
        <f>+FromKM!C269</f>
        <v>Jude</v>
      </c>
      <c r="D271" s="37" t="str">
        <f>+FromKM!D269</f>
        <v>Porter</v>
      </c>
      <c r="E271" s="25" t="str">
        <f>+TRIM(FromKM!G269)</f>
        <v>B&amp;H</v>
      </c>
      <c r="F271" t="str">
        <f>+TRIM(LEFT(FromKM!A269,3))</f>
        <v>U13</v>
      </c>
      <c r="G271" s="3" t="str">
        <f>+FromKM!H269</f>
        <v>B</v>
      </c>
      <c r="H271" t="str">
        <f t="shared" si="9"/>
        <v>U13B</v>
      </c>
    </row>
    <row r="272" spans="1:8" x14ac:dyDescent="0.3">
      <c r="A272" s="27">
        <f t="shared" si="10"/>
        <v>269</v>
      </c>
      <c r="B272" s="25">
        <f>+FromKM!B270</f>
        <v>87</v>
      </c>
      <c r="C272" s="37" t="str">
        <f>+FromKM!C270</f>
        <v>Oscar</v>
      </c>
      <c r="D272" s="37" t="str">
        <f>+FromKM!D270</f>
        <v>Fry</v>
      </c>
      <c r="E272" s="25" t="str">
        <f>+TRIM(FromKM!G270)</f>
        <v>BWK</v>
      </c>
      <c r="F272" t="str">
        <f>+TRIM(LEFT(FromKM!A270,3))</f>
        <v>U13</v>
      </c>
      <c r="G272" s="3" t="str">
        <f>+FromKM!H270</f>
        <v>B</v>
      </c>
      <c r="H272" t="str">
        <f t="shared" si="9"/>
        <v>U13B</v>
      </c>
    </row>
    <row r="273" spans="1:8" x14ac:dyDescent="0.3">
      <c r="A273" s="27">
        <f t="shared" si="10"/>
        <v>270</v>
      </c>
      <c r="B273" s="25">
        <f>+FromKM!B271</f>
        <v>88</v>
      </c>
      <c r="C273" s="37" t="str">
        <f>+FromKM!C271</f>
        <v>Aiden</v>
      </c>
      <c r="D273" s="37" t="str">
        <f>+FromKM!D271</f>
        <v>Larkin</v>
      </c>
      <c r="E273" s="25" t="str">
        <f>+TRIM(FromKM!G271)</f>
        <v>HY</v>
      </c>
      <c r="F273" t="str">
        <f>+TRIM(LEFT(FromKM!A271,3))</f>
        <v>U13</v>
      </c>
      <c r="G273" s="3" t="str">
        <f>+FromKM!H271</f>
        <v>B</v>
      </c>
      <c r="H273" t="str">
        <f t="shared" ref="H273:H336" si="11">+F273&amp;G273</f>
        <v>U13B</v>
      </c>
    </row>
    <row r="274" spans="1:8" x14ac:dyDescent="0.3">
      <c r="A274" s="27">
        <f t="shared" si="10"/>
        <v>271</v>
      </c>
      <c r="B274" s="25">
        <f>+FromKM!B272</f>
        <v>89</v>
      </c>
      <c r="C274" s="37" t="str">
        <f>+FromKM!C272</f>
        <v>Samuel</v>
      </c>
      <c r="D274" s="37" t="str">
        <f>+FromKM!D272</f>
        <v>Harkin</v>
      </c>
      <c r="E274" s="25" t="str">
        <f>+TRIM(FromKM!G272)</f>
        <v>B&amp;H</v>
      </c>
      <c r="F274" t="str">
        <f>+TRIM(LEFT(FromKM!A272,3))</f>
        <v>U13</v>
      </c>
      <c r="G274" s="3" t="str">
        <f>+FromKM!H272</f>
        <v>B</v>
      </c>
      <c r="H274" t="str">
        <f t="shared" si="11"/>
        <v>U13B</v>
      </c>
    </row>
    <row r="275" spans="1:8" x14ac:dyDescent="0.3">
      <c r="A275" s="27">
        <f t="shared" si="10"/>
        <v>272</v>
      </c>
      <c r="B275" s="25">
        <f>+FromKM!B273</f>
        <v>90</v>
      </c>
      <c r="C275" s="37" t="str">
        <f>+FromKM!C273</f>
        <v>Remi</v>
      </c>
      <c r="D275" s="37" t="str">
        <f>+FromKM!D273</f>
        <v>Hussey</v>
      </c>
      <c r="E275" s="25" t="str">
        <f>+TRIM(FromKM!G273)</f>
        <v>CRA</v>
      </c>
      <c r="F275" t="str">
        <f>+TRIM(LEFT(FromKM!A273,3))</f>
        <v>U13</v>
      </c>
      <c r="G275" s="3" t="str">
        <f>+FromKM!H273</f>
        <v>B</v>
      </c>
      <c r="H275" t="str">
        <f t="shared" si="11"/>
        <v>U13B</v>
      </c>
    </row>
    <row r="276" spans="1:8" x14ac:dyDescent="0.3">
      <c r="A276" s="27">
        <f t="shared" si="10"/>
        <v>273</v>
      </c>
      <c r="B276" s="25">
        <f>+FromKM!B274</f>
        <v>91</v>
      </c>
      <c r="C276" s="37" t="str">
        <f>+FromKM!C274</f>
        <v>Harry</v>
      </c>
      <c r="D276" s="37" t="str">
        <f>+FromKM!D274</f>
        <v>Cruttenden</v>
      </c>
      <c r="E276" s="25" t="str">
        <f>+TRIM(FromKM!G274)</f>
        <v>CHI</v>
      </c>
      <c r="F276" t="str">
        <f>+TRIM(LEFT(FromKM!A274,3))</f>
        <v>U13</v>
      </c>
      <c r="G276" s="3" t="str">
        <f>+FromKM!H274</f>
        <v>B</v>
      </c>
      <c r="H276" t="str">
        <f t="shared" si="11"/>
        <v>U13B</v>
      </c>
    </row>
    <row r="277" spans="1:8" x14ac:dyDescent="0.3">
      <c r="A277" s="27">
        <f t="shared" si="10"/>
        <v>274</v>
      </c>
      <c r="B277" s="25">
        <f>+FromKM!B275</f>
        <v>92</v>
      </c>
      <c r="C277" s="37" t="str">
        <f>+FromKM!C275</f>
        <v>Mckenzie</v>
      </c>
      <c r="D277" s="37" t="str">
        <f>+FromKM!D275</f>
        <v>Klingenberg</v>
      </c>
      <c r="E277" s="25" t="str">
        <f>+TRIM(FromKM!G275)</f>
        <v>HBS</v>
      </c>
      <c r="F277" t="str">
        <f>+TRIM(LEFT(FromKM!A275,3))</f>
        <v>U13</v>
      </c>
      <c r="G277" s="3" t="str">
        <f>+FromKM!H275</f>
        <v>B</v>
      </c>
      <c r="H277" t="str">
        <f t="shared" si="11"/>
        <v>U13B</v>
      </c>
    </row>
    <row r="278" spans="1:8" x14ac:dyDescent="0.3">
      <c r="A278" s="27">
        <f t="shared" si="10"/>
        <v>275</v>
      </c>
      <c r="B278" s="25">
        <f>+FromKM!B276</f>
        <v>93</v>
      </c>
      <c r="C278" s="37" t="str">
        <f>+FromKM!C276</f>
        <v>Joe</v>
      </c>
      <c r="D278" s="37" t="str">
        <f>+FromKM!D276</f>
        <v>Wilkie</v>
      </c>
      <c r="E278" s="25" t="str">
        <f>+TRIM(FromKM!G276)</f>
        <v>HBS</v>
      </c>
      <c r="F278" t="str">
        <f>+TRIM(LEFT(FromKM!A276,3))</f>
        <v>U13</v>
      </c>
      <c r="G278" s="3" t="str">
        <f>+FromKM!H276</f>
        <v>B</v>
      </c>
      <c r="H278" t="str">
        <f t="shared" si="11"/>
        <v>U13B</v>
      </c>
    </row>
    <row r="279" spans="1:8" x14ac:dyDescent="0.3">
      <c r="A279" s="27">
        <f t="shared" si="10"/>
        <v>276</v>
      </c>
      <c r="B279" s="25">
        <f>+FromKM!B277</f>
        <v>94</v>
      </c>
      <c r="C279" s="37" t="str">
        <f>+FromKM!C277</f>
        <v>Otto</v>
      </c>
      <c r="D279" s="37" t="str">
        <f>+FromKM!D277</f>
        <v>de Burca</v>
      </c>
      <c r="E279" s="25" t="str">
        <f>+TRIM(FromKM!G277)</f>
        <v>LEW</v>
      </c>
      <c r="F279" t="str">
        <f>+TRIM(LEFT(FromKM!A277,3))</f>
        <v>U13</v>
      </c>
      <c r="G279" s="3" t="str">
        <f>+FromKM!H277</f>
        <v>B</v>
      </c>
      <c r="H279" t="str">
        <f t="shared" si="11"/>
        <v>U13B</v>
      </c>
    </row>
    <row r="280" spans="1:8" x14ac:dyDescent="0.3">
      <c r="A280" s="27">
        <f t="shared" si="10"/>
        <v>277</v>
      </c>
      <c r="B280" s="25">
        <f>+FromKM!B278</f>
        <v>95</v>
      </c>
      <c r="C280" s="37" t="str">
        <f>+FromKM!C278</f>
        <v>Thomas</v>
      </c>
      <c r="D280" s="37" t="str">
        <f>+FromKM!D278</f>
        <v>Crewe</v>
      </c>
      <c r="E280" s="25" t="str">
        <f>+TRIM(FromKM!G278)</f>
        <v>BWK</v>
      </c>
      <c r="F280" t="str">
        <f>+TRIM(LEFT(FromKM!A278,3))</f>
        <v>U13</v>
      </c>
      <c r="G280" s="3" t="str">
        <f>+FromKM!H278</f>
        <v>B</v>
      </c>
      <c r="H280" t="str">
        <f t="shared" si="11"/>
        <v>U13B</v>
      </c>
    </row>
    <row r="281" spans="1:8" x14ac:dyDescent="0.3">
      <c r="A281" s="27">
        <f t="shared" si="10"/>
        <v>278</v>
      </c>
      <c r="B281" s="25">
        <f>+FromKM!B279</f>
        <v>96</v>
      </c>
      <c r="C281" s="37" t="str">
        <f>+FromKM!C279</f>
        <v>Wilf</v>
      </c>
      <c r="D281" s="37" t="str">
        <f>+FromKM!D279</f>
        <v>Westaway</v>
      </c>
      <c r="E281" s="25" t="str">
        <f>+TRIM(FromKM!G279)</f>
        <v>LEW</v>
      </c>
      <c r="F281" t="str">
        <f>+TRIM(LEFT(FromKM!A279,3))</f>
        <v>U13</v>
      </c>
      <c r="G281" s="3" t="str">
        <f>+FromKM!H279</f>
        <v>B</v>
      </c>
      <c r="H281" t="str">
        <f t="shared" si="11"/>
        <v>U13B</v>
      </c>
    </row>
    <row r="282" spans="1:8" x14ac:dyDescent="0.3">
      <c r="A282" s="27">
        <f t="shared" si="10"/>
        <v>279</v>
      </c>
      <c r="B282" s="25">
        <f>+FromKM!B280</f>
        <v>97</v>
      </c>
      <c r="C282" s="37" t="str">
        <f>+FromKM!C280</f>
        <v>George</v>
      </c>
      <c r="D282" s="37" t="str">
        <f>+FromKM!D280</f>
        <v>Gilbert</v>
      </c>
      <c r="E282" s="25" t="str">
        <f>+TRIM(FromKM!G280)</f>
        <v>B&amp;H</v>
      </c>
      <c r="F282" t="str">
        <f>+TRIM(LEFT(FromKM!A280,3))</f>
        <v>U13</v>
      </c>
      <c r="G282" s="3" t="str">
        <f>+FromKM!H280</f>
        <v>B</v>
      </c>
      <c r="H282" t="str">
        <f t="shared" si="11"/>
        <v>U13B</v>
      </c>
    </row>
    <row r="283" spans="1:8" x14ac:dyDescent="0.3">
      <c r="A283" s="27">
        <f t="shared" si="10"/>
        <v>280</v>
      </c>
      <c r="B283" s="25">
        <f>+FromKM!B281</f>
        <v>98</v>
      </c>
      <c r="C283" s="37" t="str">
        <f>+FromKM!C281</f>
        <v>Elliott</v>
      </c>
      <c r="D283" s="37" t="str">
        <f>+FromKM!D281</f>
        <v>James</v>
      </c>
      <c r="E283" s="25" t="str">
        <f>+TRIM(FromKM!G281)</f>
        <v>B&amp;H</v>
      </c>
      <c r="F283" t="str">
        <f>+TRIM(LEFT(FromKM!A281,3))</f>
        <v>U13</v>
      </c>
      <c r="G283" s="3" t="str">
        <f>+FromKM!H281</f>
        <v>B</v>
      </c>
      <c r="H283" t="str">
        <f t="shared" si="11"/>
        <v>U13B</v>
      </c>
    </row>
    <row r="284" spans="1:8" x14ac:dyDescent="0.3">
      <c r="A284" s="27">
        <f t="shared" si="10"/>
        <v>281</v>
      </c>
      <c r="B284" s="25">
        <f>+FromKM!B282</f>
        <v>99</v>
      </c>
      <c r="C284" s="37" t="str">
        <f>+FromKM!C282</f>
        <v>Zion</v>
      </c>
      <c r="D284" s="37" t="str">
        <f>+FromKM!D282</f>
        <v>Okojie</v>
      </c>
      <c r="E284" s="25" t="str">
        <f>+TRIM(FromKM!G282)</f>
        <v>HY</v>
      </c>
      <c r="F284" t="str">
        <f>+TRIM(LEFT(FromKM!A282,3))</f>
        <v>U13</v>
      </c>
      <c r="G284" s="3" t="str">
        <f>+FromKM!H282</f>
        <v>B</v>
      </c>
      <c r="H284" t="str">
        <f t="shared" si="11"/>
        <v>U13B</v>
      </c>
    </row>
    <row r="285" spans="1:8" x14ac:dyDescent="0.3">
      <c r="A285" s="27">
        <f t="shared" si="10"/>
        <v>282</v>
      </c>
      <c r="B285" s="25">
        <f>+FromKM!B283</f>
        <v>100</v>
      </c>
      <c r="C285" s="37" t="str">
        <f>+FromKM!C283</f>
        <v>Casper</v>
      </c>
      <c r="D285" s="37" t="str">
        <f>+FromKM!D283</f>
        <v>Dennis</v>
      </c>
      <c r="E285" s="25" t="str">
        <f>+TRIM(FromKM!G283)</f>
        <v>LEW</v>
      </c>
      <c r="F285" t="str">
        <f>+TRIM(LEFT(FromKM!A283,3))</f>
        <v>U13</v>
      </c>
      <c r="G285" s="3" t="str">
        <f>+FromKM!H283</f>
        <v>B</v>
      </c>
      <c r="H285" t="str">
        <f t="shared" si="11"/>
        <v>U13B</v>
      </c>
    </row>
    <row r="286" spans="1:8" x14ac:dyDescent="0.3">
      <c r="A286" s="27">
        <f t="shared" si="10"/>
        <v>283</v>
      </c>
      <c r="B286" s="25">
        <f>+FromKM!B284</f>
        <v>101</v>
      </c>
      <c r="C286" s="37" t="str">
        <f>+FromKM!C284</f>
        <v>Freddie</v>
      </c>
      <c r="D286" s="37" t="str">
        <f>+FromKM!D284</f>
        <v>Gay</v>
      </c>
      <c r="E286" s="25" t="str">
        <f>+TRIM(FromKM!G284)</f>
        <v>CHI</v>
      </c>
      <c r="F286" t="str">
        <f>+TRIM(LEFT(FromKM!A284,3))</f>
        <v>U13</v>
      </c>
      <c r="G286" s="3" t="str">
        <f>+FromKM!H284</f>
        <v>B</v>
      </c>
      <c r="H286" t="str">
        <f t="shared" si="11"/>
        <v>U13B</v>
      </c>
    </row>
    <row r="287" spans="1:8" x14ac:dyDescent="0.3">
      <c r="A287" s="27">
        <f t="shared" si="10"/>
        <v>284</v>
      </c>
      <c r="B287" s="25">
        <f>+FromKM!B285</f>
        <v>102</v>
      </c>
      <c r="C287" s="37" t="str">
        <f>+FromKM!C285</f>
        <v>Dominic</v>
      </c>
      <c r="D287" s="37" t="str">
        <f>+FromKM!D285</f>
        <v>Kinsella</v>
      </c>
      <c r="E287" s="25" t="str">
        <f>+TRIM(FromKM!G285)</f>
        <v>B&amp;H</v>
      </c>
      <c r="F287" t="str">
        <f>+TRIM(LEFT(FromKM!A285,3))</f>
        <v>U13</v>
      </c>
      <c r="G287" s="3" t="str">
        <f>+FromKM!H285</f>
        <v>B</v>
      </c>
      <c r="H287" t="str">
        <f t="shared" si="11"/>
        <v>U13B</v>
      </c>
    </row>
    <row r="288" spans="1:8" x14ac:dyDescent="0.3">
      <c r="A288" s="27">
        <f t="shared" si="10"/>
        <v>285</v>
      </c>
      <c r="B288" s="25">
        <f>+FromKM!B286</f>
        <v>103</v>
      </c>
      <c r="C288" s="37" t="str">
        <f>+FromKM!C286</f>
        <v>James</v>
      </c>
      <c r="D288" s="37" t="str">
        <f>+FromKM!D286</f>
        <v>Kane</v>
      </c>
      <c r="E288" s="25" t="str">
        <f>+TRIM(FromKM!G286)</f>
        <v>B&amp;H</v>
      </c>
      <c r="F288" t="str">
        <f>+TRIM(LEFT(FromKM!A286,3))</f>
        <v>U13</v>
      </c>
      <c r="G288" s="3" t="str">
        <f>+FromKM!H286</f>
        <v>B</v>
      </c>
      <c r="H288" t="str">
        <f t="shared" si="11"/>
        <v>U13B</v>
      </c>
    </row>
    <row r="289" spans="1:8" x14ac:dyDescent="0.3">
      <c r="A289" s="27">
        <f t="shared" si="10"/>
        <v>286</v>
      </c>
      <c r="B289" s="25">
        <f>+FromKM!B287</f>
        <v>104</v>
      </c>
      <c r="C289" s="37" t="str">
        <f>+FromKM!C287</f>
        <v>Dewi</v>
      </c>
      <c r="D289" s="37" t="str">
        <f>+FromKM!D287</f>
        <v>Edwards</v>
      </c>
      <c r="E289" s="25" t="str">
        <f>+TRIM(FromKM!G287)</f>
        <v>HAS</v>
      </c>
      <c r="F289" t="str">
        <f>+TRIM(LEFT(FromKM!A287,3))</f>
        <v>U13</v>
      </c>
      <c r="G289" s="3" t="str">
        <f>+FromKM!H287</f>
        <v>B</v>
      </c>
      <c r="H289" t="str">
        <f t="shared" si="11"/>
        <v>U13B</v>
      </c>
    </row>
    <row r="290" spans="1:8" x14ac:dyDescent="0.3">
      <c r="A290" s="27">
        <f t="shared" si="10"/>
        <v>287</v>
      </c>
      <c r="B290" s="25">
        <f>+FromKM!B288</f>
        <v>105</v>
      </c>
      <c r="C290" s="37" t="str">
        <f>+FromKM!C288</f>
        <v>Ewan</v>
      </c>
      <c r="D290" s="37" t="str">
        <f>+FromKM!D288</f>
        <v>Delgado-Howell</v>
      </c>
      <c r="E290" s="25" t="str">
        <f>+TRIM(FromKM!G288)</f>
        <v>BWK</v>
      </c>
      <c r="F290" t="str">
        <f>+TRIM(LEFT(FromKM!A288,3))</f>
        <v>U13</v>
      </c>
      <c r="G290" s="3" t="str">
        <f>+FromKM!H288</f>
        <v>B</v>
      </c>
      <c r="H290" t="str">
        <f t="shared" si="11"/>
        <v>U13B</v>
      </c>
    </row>
    <row r="291" spans="1:8" x14ac:dyDescent="0.3">
      <c r="A291" s="27">
        <f t="shared" si="10"/>
        <v>288</v>
      </c>
      <c r="B291" s="25">
        <f>+FromKM!B289</f>
        <v>106</v>
      </c>
      <c r="C291" s="37" t="str">
        <f>+FromKM!C289</f>
        <v>Seth</v>
      </c>
      <c r="D291" s="37" t="str">
        <f>+FromKM!D289</f>
        <v>Povey</v>
      </c>
      <c r="E291" s="25" t="str">
        <f>+TRIM(FromKM!G289)</f>
        <v>BWK</v>
      </c>
      <c r="F291" t="str">
        <f>+TRIM(LEFT(FromKM!A289,3))</f>
        <v>U13</v>
      </c>
      <c r="G291" s="3" t="str">
        <f>+FromKM!H289</f>
        <v>B</v>
      </c>
      <c r="H291" t="str">
        <f t="shared" si="11"/>
        <v>U13B</v>
      </c>
    </row>
    <row r="292" spans="1:8" x14ac:dyDescent="0.3">
      <c r="A292" s="27">
        <f t="shared" si="10"/>
        <v>289</v>
      </c>
      <c r="B292" s="25">
        <f>+FromKM!B290</f>
        <v>107</v>
      </c>
      <c r="C292" s="37" t="str">
        <f>+FromKM!C290</f>
        <v>Oliver</v>
      </c>
      <c r="D292" s="37" t="str">
        <f>+FromKM!D290</f>
        <v>Goodman</v>
      </c>
      <c r="E292" s="25" t="str">
        <f>+TRIM(FromKM!G290)</f>
        <v>B&amp;H</v>
      </c>
      <c r="F292" t="str">
        <f>+TRIM(LEFT(FromKM!A290,3))</f>
        <v>U13</v>
      </c>
      <c r="G292" s="3" t="str">
        <f>+FromKM!H290</f>
        <v>B</v>
      </c>
      <c r="H292" t="str">
        <f t="shared" si="11"/>
        <v>U13B</v>
      </c>
    </row>
    <row r="293" spans="1:8" x14ac:dyDescent="0.3">
      <c r="A293" s="27">
        <f t="shared" si="10"/>
        <v>290</v>
      </c>
      <c r="B293" s="25">
        <f>+FromKM!B291</f>
        <v>108</v>
      </c>
      <c r="C293" s="37" t="str">
        <f>+FromKM!C291</f>
        <v>Jack</v>
      </c>
      <c r="D293" s="37" t="str">
        <f>+FromKM!D291</f>
        <v>Ryan</v>
      </c>
      <c r="E293" s="25" t="str">
        <f>+TRIM(FromKM!G291)</f>
        <v>PHX</v>
      </c>
      <c r="F293" t="str">
        <f>+TRIM(LEFT(FromKM!A291,3))</f>
        <v>U13</v>
      </c>
      <c r="G293" s="3" t="str">
        <f>+FromKM!H291</f>
        <v>B</v>
      </c>
      <c r="H293" t="str">
        <f t="shared" si="11"/>
        <v>U13B</v>
      </c>
    </row>
    <row r="294" spans="1:8" x14ac:dyDescent="0.3">
      <c r="A294" s="27">
        <f t="shared" si="10"/>
        <v>291</v>
      </c>
      <c r="B294" s="25">
        <f>+FromKM!B292</f>
        <v>109</v>
      </c>
      <c r="C294" s="37" t="str">
        <f>+FromKM!C292</f>
        <v>Seb</v>
      </c>
      <c r="D294" s="37" t="str">
        <f>+FromKM!D292</f>
        <v>Kilburn</v>
      </c>
      <c r="E294" s="25" t="str">
        <f>+TRIM(FromKM!G292)</f>
        <v>B&amp;H</v>
      </c>
      <c r="F294" t="str">
        <f>+TRIM(LEFT(FromKM!A292,3))</f>
        <v>U13</v>
      </c>
      <c r="G294" s="3" t="str">
        <f>+FromKM!H292</f>
        <v>B</v>
      </c>
      <c r="H294" t="str">
        <f t="shared" si="11"/>
        <v>U13B</v>
      </c>
    </row>
    <row r="295" spans="1:8" x14ac:dyDescent="0.3">
      <c r="A295" s="27">
        <f t="shared" si="10"/>
        <v>292</v>
      </c>
      <c r="B295" s="25">
        <f>+FromKM!B293</f>
        <v>110</v>
      </c>
      <c r="C295" s="37" t="str">
        <f>+FromKM!C293</f>
        <v>Henry</v>
      </c>
      <c r="D295" s="37" t="str">
        <f>+FromKM!D293</f>
        <v>Cooke</v>
      </c>
      <c r="E295" s="25" t="str">
        <f>+TRIM(FromKM!G293)</f>
        <v>HAS</v>
      </c>
      <c r="F295" t="str">
        <f>+TRIM(LEFT(FromKM!A293,3))</f>
        <v>U13</v>
      </c>
      <c r="G295" s="3" t="str">
        <f>+FromKM!H293</f>
        <v>B</v>
      </c>
      <c r="H295" t="str">
        <f t="shared" si="11"/>
        <v>U13B</v>
      </c>
    </row>
    <row r="296" spans="1:8" x14ac:dyDescent="0.3">
      <c r="A296" s="27">
        <f t="shared" si="10"/>
        <v>293</v>
      </c>
      <c r="B296" s="25">
        <f>+FromKM!B294</f>
        <v>111</v>
      </c>
      <c r="C296" s="37" t="str">
        <f>+FromKM!C294</f>
        <v>Louie</v>
      </c>
      <c r="D296" s="37" t="str">
        <f>+FromKM!D294</f>
        <v>Pegley</v>
      </c>
      <c r="E296" s="25" t="str">
        <f>+TRIM(FromKM!G294)</f>
        <v>PHX</v>
      </c>
      <c r="F296" t="str">
        <f>+TRIM(LEFT(FromKM!A294,3))</f>
        <v>U13</v>
      </c>
      <c r="G296" s="3" t="str">
        <f>+FromKM!H294</f>
        <v>B</v>
      </c>
      <c r="H296" t="str">
        <f t="shared" si="11"/>
        <v>U13B</v>
      </c>
    </row>
    <row r="297" spans="1:8" x14ac:dyDescent="0.3">
      <c r="A297" s="27">
        <f t="shared" si="10"/>
        <v>294</v>
      </c>
      <c r="B297" s="25">
        <f>+FromKM!B295</f>
        <v>112</v>
      </c>
      <c r="C297" s="37" t="str">
        <f>+FromKM!C295</f>
        <v>Thomas</v>
      </c>
      <c r="D297" s="37" t="str">
        <f>+FromKM!D295</f>
        <v>Muddle</v>
      </c>
      <c r="E297" s="25" t="str">
        <f>+TRIM(FromKM!G295)</f>
        <v>LEW</v>
      </c>
      <c r="F297" t="str">
        <f>+TRIM(LEFT(FromKM!A295,3))</f>
        <v>U13</v>
      </c>
      <c r="G297" s="3" t="str">
        <f>+FromKM!H295</f>
        <v>B</v>
      </c>
      <c r="H297" t="str">
        <f t="shared" si="11"/>
        <v>U13B</v>
      </c>
    </row>
    <row r="298" spans="1:8" x14ac:dyDescent="0.3">
      <c r="A298" s="27">
        <f t="shared" si="10"/>
        <v>295</v>
      </c>
      <c r="B298" s="25">
        <f>+FromKM!B296</f>
        <v>113</v>
      </c>
      <c r="C298" s="37" t="str">
        <f>+FromKM!C296</f>
        <v>Sander</v>
      </c>
      <c r="D298" s="37" t="str">
        <f>+FromKM!D296</f>
        <v>Bassett</v>
      </c>
      <c r="E298" s="25" t="str">
        <f>+TRIM(FromKM!G296)</f>
        <v>LEW</v>
      </c>
      <c r="F298" t="str">
        <f>+TRIM(LEFT(FromKM!A296,3))</f>
        <v>U13</v>
      </c>
      <c r="G298" s="3" t="str">
        <f>+FromKM!H296</f>
        <v>B</v>
      </c>
      <c r="H298" t="str">
        <f t="shared" si="11"/>
        <v>U13B</v>
      </c>
    </row>
    <row r="299" spans="1:8" x14ac:dyDescent="0.3">
      <c r="A299" s="27">
        <f t="shared" si="10"/>
        <v>296</v>
      </c>
      <c r="B299" s="25">
        <f>+FromKM!B297</f>
        <v>114</v>
      </c>
      <c r="C299" s="37" t="str">
        <f>+FromKM!C297</f>
        <v>Archie</v>
      </c>
      <c r="D299" s="37" t="str">
        <f>+FromKM!D297</f>
        <v>Franklin</v>
      </c>
      <c r="E299" s="25" t="str">
        <f>+TRIM(FromKM!G297)</f>
        <v>EBR</v>
      </c>
      <c r="F299" t="str">
        <f>+TRIM(LEFT(FromKM!A297,3))</f>
        <v>U13</v>
      </c>
      <c r="G299" s="3" t="str">
        <f>+FromKM!H297</f>
        <v>B</v>
      </c>
      <c r="H299" t="str">
        <f t="shared" si="11"/>
        <v>U13B</v>
      </c>
    </row>
    <row r="300" spans="1:8" x14ac:dyDescent="0.3">
      <c r="A300" s="27">
        <f t="shared" si="10"/>
        <v>297</v>
      </c>
      <c r="B300" s="25">
        <f>+FromKM!B298</f>
        <v>115</v>
      </c>
      <c r="C300" s="37" t="str">
        <f>+FromKM!C298</f>
        <v>Philip</v>
      </c>
      <c r="D300" s="37" t="str">
        <f>+FromKM!D298</f>
        <v>Edwards</v>
      </c>
      <c r="E300" s="25" t="str">
        <f>+TRIM(FromKM!G298)</f>
        <v>WDH</v>
      </c>
      <c r="F300" t="str">
        <f>+TRIM(LEFT(FromKM!A298,3))</f>
        <v>U13</v>
      </c>
      <c r="G300" s="3" t="str">
        <f>+FromKM!H298</f>
        <v>B</v>
      </c>
      <c r="H300" t="str">
        <f t="shared" si="11"/>
        <v>U13B</v>
      </c>
    </row>
    <row r="301" spans="1:8" x14ac:dyDescent="0.3">
      <c r="A301" s="27">
        <f t="shared" si="10"/>
        <v>298</v>
      </c>
      <c r="B301" s="25">
        <f>+FromKM!B299</f>
        <v>116</v>
      </c>
      <c r="C301" s="37" t="str">
        <f>+FromKM!C299</f>
        <v>Matthew</v>
      </c>
      <c r="D301" s="37" t="str">
        <f>+FromKM!D299</f>
        <v>Mainwaring</v>
      </c>
      <c r="E301" s="25" t="str">
        <f>+TRIM(FromKM!G299)</f>
        <v>CHI</v>
      </c>
      <c r="F301" t="str">
        <f>+TRIM(LEFT(FromKM!A299,3))</f>
        <v>U13</v>
      </c>
      <c r="G301" s="3" t="str">
        <f>+FromKM!H299</f>
        <v>B</v>
      </c>
      <c r="H301" t="str">
        <f t="shared" si="11"/>
        <v>U13B</v>
      </c>
    </row>
    <row r="302" spans="1:8" x14ac:dyDescent="0.3">
      <c r="A302" s="27">
        <f t="shared" si="10"/>
        <v>299</v>
      </c>
      <c r="B302" s="25">
        <f>+FromKM!B300</f>
        <v>117</v>
      </c>
      <c r="C302" s="37" t="str">
        <f>+FromKM!C300</f>
        <v>Ben</v>
      </c>
      <c r="D302" s="37" t="str">
        <f>+FromKM!D300</f>
        <v>Stewart</v>
      </c>
      <c r="E302" s="25" t="str">
        <f>+TRIM(FromKM!G300)</f>
        <v>CHI</v>
      </c>
      <c r="F302" t="str">
        <f>+TRIM(LEFT(FromKM!A300,3))</f>
        <v>U13</v>
      </c>
      <c r="G302" s="3" t="str">
        <f>+FromKM!H300</f>
        <v>B</v>
      </c>
      <c r="H302" t="str">
        <f t="shared" si="11"/>
        <v>U13B</v>
      </c>
    </row>
    <row r="303" spans="1:8" x14ac:dyDescent="0.3">
      <c r="A303" s="27">
        <f t="shared" si="10"/>
        <v>300</v>
      </c>
      <c r="B303" s="25">
        <f>+FromKM!B301</f>
        <v>118</v>
      </c>
      <c r="C303" s="37" t="str">
        <f>+FromKM!C301</f>
        <v>Elodie</v>
      </c>
      <c r="D303" s="37" t="str">
        <f>+FromKM!D301</f>
        <v>Clayton</v>
      </c>
      <c r="E303" s="25" t="str">
        <f>+TRIM(FromKM!G301)</f>
        <v>B&amp;H</v>
      </c>
      <c r="F303" t="str">
        <f>+TRIM(LEFT(FromKM!A301,3))</f>
        <v>U13</v>
      </c>
      <c r="G303" s="3" t="str">
        <f>+FromKM!H301</f>
        <v>G</v>
      </c>
      <c r="H303" t="str">
        <f t="shared" si="11"/>
        <v>U13G</v>
      </c>
    </row>
    <row r="304" spans="1:8" x14ac:dyDescent="0.3">
      <c r="A304" s="27">
        <f t="shared" si="10"/>
        <v>301</v>
      </c>
      <c r="B304" s="25">
        <f>+FromKM!B302</f>
        <v>119</v>
      </c>
      <c r="C304" s="37" t="str">
        <f>+FromKM!C302</f>
        <v>Florence</v>
      </c>
      <c r="D304" s="37" t="str">
        <f>+FromKM!D302</f>
        <v>Tuesday</v>
      </c>
      <c r="E304" s="25" t="str">
        <f>+TRIM(FromKM!G302)</f>
        <v>LEW</v>
      </c>
      <c r="F304" t="str">
        <f>+TRIM(LEFT(FromKM!A302,3))</f>
        <v>U13</v>
      </c>
      <c r="G304" s="3" t="str">
        <f>+FromKM!H302</f>
        <v>G</v>
      </c>
      <c r="H304" t="str">
        <f t="shared" si="11"/>
        <v>U13G</v>
      </c>
    </row>
    <row r="305" spans="1:8" x14ac:dyDescent="0.3">
      <c r="A305" s="27">
        <f t="shared" si="10"/>
        <v>302</v>
      </c>
      <c r="B305" s="25">
        <f>+FromKM!B303</f>
        <v>120</v>
      </c>
      <c r="C305" s="37" t="str">
        <f>+FromKM!C303</f>
        <v>Evie</v>
      </c>
      <c r="D305" s="37" t="str">
        <f>+FromKM!D303</f>
        <v>Lennard</v>
      </c>
      <c r="E305" s="25" t="str">
        <f>+TRIM(FromKM!G303)</f>
        <v>EBR</v>
      </c>
      <c r="F305" t="str">
        <f>+TRIM(LEFT(FromKM!A303,3))</f>
        <v>U13</v>
      </c>
      <c r="G305" s="3" t="str">
        <f>+FromKM!H303</f>
        <v>G</v>
      </c>
      <c r="H305" t="str">
        <f t="shared" si="11"/>
        <v>U13G</v>
      </c>
    </row>
    <row r="306" spans="1:8" x14ac:dyDescent="0.3">
      <c r="A306" s="27">
        <f t="shared" si="10"/>
        <v>303</v>
      </c>
      <c r="B306" s="25">
        <f>+FromKM!B304</f>
        <v>121</v>
      </c>
      <c r="C306" s="37" t="str">
        <f>+FromKM!C304</f>
        <v>Ella</v>
      </c>
      <c r="D306" s="37" t="str">
        <f>+FromKM!D304</f>
        <v>Helm</v>
      </c>
      <c r="E306" s="25" t="str">
        <f>+TRIM(FromKM!G304)</f>
        <v>BWK</v>
      </c>
      <c r="F306" t="str">
        <f>+TRIM(LEFT(FromKM!A304,3))</f>
        <v>U13</v>
      </c>
      <c r="G306" s="3" t="str">
        <f>+FromKM!H304</f>
        <v>G</v>
      </c>
      <c r="H306" t="str">
        <f t="shared" si="11"/>
        <v>U13G</v>
      </c>
    </row>
    <row r="307" spans="1:8" x14ac:dyDescent="0.3">
      <c r="A307" s="27">
        <f t="shared" si="10"/>
        <v>304</v>
      </c>
      <c r="B307" s="25">
        <f>+FromKM!B305</f>
        <v>122</v>
      </c>
      <c r="C307" s="37" t="str">
        <f>+FromKM!C305</f>
        <v>Bibi</v>
      </c>
      <c r="D307" s="37" t="str">
        <f>+FromKM!D305</f>
        <v>Webb</v>
      </c>
      <c r="E307" s="25" t="str">
        <f>+TRIM(FromKM!G305)</f>
        <v>CRA</v>
      </c>
      <c r="F307" t="str">
        <f>+TRIM(LEFT(FromKM!A305,3))</f>
        <v>U13</v>
      </c>
      <c r="G307" s="3" t="str">
        <f>+FromKM!H305</f>
        <v>G</v>
      </c>
      <c r="H307" t="str">
        <f t="shared" si="11"/>
        <v>U13G</v>
      </c>
    </row>
    <row r="308" spans="1:8" x14ac:dyDescent="0.3">
      <c r="A308" s="27">
        <f t="shared" si="10"/>
        <v>305</v>
      </c>
      <c r="B308" s="25">
        <f>+FromKM!B306</f>
        <v>123</v>
      </c>
      <c r="C308" s="37" t="str">
        <f>+FromKM!C306</f>
        <v>Amelie</v>
      </c>
      <c r="D308" s="37" t="str">
        <f>+FromKM!D306</f>
        <v>Whitehouse</v>
      </c>
      <c r="E308" s="25" t="str">
        <f>+TRIM(FromKM!G306)</f>
        <v>CRA</v>
      </c>
      <c r="F308" t="str">
        <f>+TRIM(LEFT(FromKM!A306,3))</f>
        <v>U13</v>
      </c>
      <c r="G308" s="3" t="str">
        <f>+FromKM!H306</f>
        <v>G</v>
      </c>
      <c r="H308" t="str">
        <f t="shared" si="11"/>
        <v>U13G</v>
      </c>
    </row>
    <row r="309" spans="1:8" x14ac:dyDescent="0.3">
      <c r="A309" s="27">
        <f t="shared" si="10"/>
        <v>306</v>
      </c>
      <c r="B309" s="25">
        <f>+FromKM!B307</f>
        <v>124</v>
      </c>
      <c r="C309" s="37" t="str">
        <f>+FromKM!C307</f>
        <v>Annabel</v>
      </c>
      <c r="D309" s="37" t="str">
        <f>+FromKM!D307</f>
        <v>Axford</v>
      </c>
      <c r="E309" s="25" t="str">
        <f>+TRIM(FromKM!G307)</f>
        <v>CRA</v>
      </c>
      <c r="F309" t="str">
        <f>+TRIM(LEFT(FromKM!A307,3))</f>
        <v>U13</v>
      </c>
      <c r="G309" s="3" t="str">
        <f>+FromKM!H307</f>
        <v>G</v>
      </c>
      <c r="H309" t="str">
        <f t="shared" si="11"/>
        <v>U13G</v>
      </c>
    </row>
    <row r="310" spans="1:8" x14ac:dyDescent="0.3">
      <c r="A310" s="27">
        <f t="shared" si="10"/>
        <v>307</v>
      </c>
      <c r="B310" s="25">
        <f>+FromKM!B308</f>
        <v>125</v>
      </c>
      <c r="C310" s="37" t="str">
        <f>+FromKM!C308</f>
        <v>Isabella</v>
      </c>
      <c r="D310" s="37" t="str">
        <f>+FromKM!D308</f>
        <v>Buchanan</v>
      </c>
      <c r="E310" s="25" t="str">
        <f>+TRIM(FromKM!G308)</f>
        <v>HY</v>
      </c>
      <c r="F310" t="str">
        <f>+TRIM(LEFT(FromKM!A308,3))</f>
        <v>U13</v>
      </c>
      <c r="G310" s="3" t="str">
        <f>+FromKM!H308</f>
        <v>G</v>
      </c>
      <c r="H310" t="str">
        <f t="shared" si="11"/>
        <v>U13G</v>
      </c>
    </row>
    <row r="311" spans="1:8" x14ac:dyDescent="0.3">
      <c r="A311" s="27">
        <f t="shared" si="10"/>
        <v>308</v>
      </c>
      <c r="B311" s="25">
        <f>+FromKM!B309</f>
        <v>126</v>
      </c>
      <c r="C311" s="37" t="str">
        <f>+FromKM!C309</f>
        <v>Callie</v>
      </c>
      <c r="D311" s="37" t="str">
        <f>+FromKM!D309</f>
        <v>Goodbourn</v>
      </c>
      <c r="E311" s="25" t="str">
        <f>+TRIM(FromKM!G309)</f>
        <v>CRA</v>
      </c>
      <c r="F311" t="str">
        <f>+TRIM(LEFT(FromKM!A309,3))</f>
        <v>U13</v>
      </c>
      <c r="G311" s="3" t="str">
        <f>+FromKM!H309</f>
        <v>G</v>
      </c>
      <c r="H311" t="str">
        <f t="shared" si="11"/>
        <v>U13G</v>
      </c>
    </row>
    <row r="312" spans="1:8" x14ac:dyDescent="0.3">
      <c r="A312" s="27">
        <f t="shared" si="10"/>
        <v>309</v>
      </c>
      <c r="B312" s="25">
        <f>+FromKM!B310</f>
        <v>127</v>
      </c>
      <c r="C312" s="37" t="str">
        <f>+FromKM!C310</f>
        <v>Mia</v>
      </c>
      <c r="D312" s="37" t="str">
        <f>+FromKM!D310</f>
        <v>Potton</v>
      </c>
      <c r="E312" s="25" t="str">
        <f>+TRIM(FromKM!G310)</f>
        <v>B&amp;H</v>
      </c>
      <c r="F312" t="str">
        <f>+TRIM(LEFT(FromKM!A310,3))</f>
        <v>U13</v>
      </c>
      <c r="G312" s="3" t="str">
        <f>+FromKM!H310</f>
        <v>G</v>
      </c>
      <c r="H312" t="str">
        <f t="shared" si="11"/>
        <v>U13G</v>
      </c>
    </row>
    <row r="313" spans="1:8" x14ac:dyDescent="0.3">
      <c r="A313" s="27">
        <f t="shared" si="10"/>
        <v>310</v>
      </c>
      <c r="B313" s="25">
        <f>+FromKM!B311</f>
        <v>128</v>
      </c>
      <c r="C313" s="37" t="str">
        <f>+FromKM!C311</f>
        <v>Beth</v>
      </c>
      <c r="D313" s="37" t="str">
        <f>+FromKM!D311</f>
        <v>Wilson</v>
      </c>
      <c r="E313" s="25" t="str">
        <f>+TRIM(FromKM!G311)</f>
        <v>HY</v>
      </c>
      <c r="F313" t="str">
        <f>+TRIM(LEFT(FromKM!A311,3))</f>
        <v>U13</v>
      </c>
      <c r="G313" s="3" t="str">
        <f>+FromKM!H311</f>
        <v>G</v>
      </c>
      <c r="H313" t="str">
        <f t="shared" si="11"/>
        <v>U13G</v>
      </c>
    </row>
    <row r="314" spans="1:8" x14ac:dyDescent="0.3">
      <c r="A314" s="27">
        <f t="shared" si="10"/>
        <v>311</v>
      </c>
      <c r="B314" s="25">
        <f>+FromKM!B312</f>
        <v>129</v>
      </c>
      <c r="C314" s="37" t="str">
        <f>+FromKM!C312</f>
        <v>Kitty</v>
      </c>
      <c r="D314" s="37" t="str">
        <f>+FromKM!D312</f>
        <v>Morgan</v>
      </c>
      <c r="E314" s="25" t="str">
        <f>+TRIM(FromKM!G312)</f>
        <v>HY</v>
      </c>
      <c r="F314" t="str">
        <f>+TRIM(LEFT(FromKM!A312,3))</f>
        <v>U13</v>
      </c>
      <c r="G314" s="3" t="str">
        <f>+FromKM!H312</f>
        <v>G</v>
      </c>
      <c r="H314" t="str">
        <f t="shared" si="11"/>
        <v>U13G</v>
      </c>
    </row>
    <row r="315" spans="1:8" x14ac:dyDescent="0.3">
      <c r="A315" s="27">
        <f t="shared" si="10"/>
        <v>312</v>
      </c>
      <c r="B315" s="25">
        <f>+FromKM!B313</f>
        <v>130</v>
      </c>
      <c r="C315" s="37" t="str">
        <f>+FromKM!C313</f>
        <v>Gracie</v>
      </c>
      <c r="D315" s="37" t="str">
        <f>+FromKM!D313</f>
        <v>Fox</v>
      </c>
      <c r="E315" s="25" t="str">
        <f>+TRIM(FromKM!G313)</f>
        <v>B&amp;H</v>
      </c>
      <c r="F315" t="str">
        <f>+TRIM(LEFT(FromKM!A313,3))</f>
        <v>U13</v>
      </c>
      <c r="G315" s="3" t="str">
        <f>+FromKM!H313</f>
        <v>G</v>
      </c>
      <c r="H315" t="str">
        <f t="shared" si="11"/>
        <v>U13G</v>
      </c>
    </row>
    <row r="316" spans="1:8" x14ac:dyDescent="0.3">
      <c r="A316" s="27">
        <f t="shared" si="10"/>
        <v>313</v>
      </c>
      <c r="B316" s="25">
        <f>+FromKM!B314</f>
        <v>131</v>
      </c>
      <c r="C316" s="37" t="str">
        <f>+FromKM!C314</f>
        <v>Florence</v>
      </c>
      <c r="D316" s="37" t="str">
        <f>+FromKM!D314</f>
        <v>Tuesday</v>
      </c>
      <c r="E316" s="25" t="str">
        <f>+TRIM(FromKM!G314)</f>
        <v>HY</v>
      </c>
      <c r="F316" t="str">
        <f>+TRIM(LEFT(FromKM!A314,3))</f>
        <v>U13</v>
      </c>
      <c r="G316" s="3" t="str">
        <f>+FromKM!H314</f>
        <v>G</v>
      </c>
      <c r="H316" t="str">
        <f t="shared" si="11"/>
        <v>U13G</v>
      </c>
    </row>
    <row r="317" spans="1:8" x14ac:dyDescent="0.3">
      <c r="A317" s="27">
        <f t="shared" si="10"/>
        <v>314</v>
      </c>
      <c r="B317" s="25">
        <f>+FromKM!B315</f>
        <v>132</v>
      </c>
      <c r="C317" s="37" t="str">
        <f>+FromKM!C315</f>
        <v>Juliana</v>
      </c>
      <c r="D317" s="37" t="str">
        <f>+FromKM!D315</f>
        <v>Christopherson</v>
      </c>
      <c r="E317" s="25" t="str">
        <f>+TRIM(FromKM!G315)</f>
        <v>B&amp;H</v>
      </c>
      <c r="F317" t="str">
        <f>+TRIM(LEFT(FromKM!A315,3))</f>
        <v>U13</v>
      </c>
      <c r="G317" s="3" t="str">
        <f>+FromKM!H315</f>
        <v>G</v>
      </c>
      <c r="H317" t="str">
        <f t="shared" si="11"/>
        <v>U13G</v>
      </c>
    </row>
    <row r="318" spans="1:8" x14ac:dyDescent="0.3">
      <c r="A318" s="27">
        <f t="shared" si="10"/>
        <v>315</v>
      </c>
      <c r="B318" s="25">
        <f>+FromKM!B316</f>
        <v>133</v>
      </c>
      <c r="C318" s="37" t="str">
        <f>+FromKM!C316</f>
        <v>Olivia</v>
      </c>
      <c r="D318" s="37" t="str">
        <f>+FromKM!D316</f>
        <v>Collins</v>
      </c>
      <c r="E318" s="25" t="str">
        <f>+TRIM(FromKM!G316)</f>
        <v>HY</v>
      </c>
      <c r="F318" t="str">
        <f>+TRIM(LEFT(FromKM!A316,3))</f>
        <v>U13</v>
      </c>
      <c r="G318" s="3" t="str">
        <f>+FromKM!H316</f>
        <v>G</v>
      </c>
      <c r="H318" t="str">
        <f t="shared" si="11"/>
        <v>U13G</v>
      </c>
    </row>
    <row r="319" spans="1:8" x14ac:dyDescent="0.3">
      <c r="A319" s="27">
        <f t="shared" si="10"/>
        <v>316</v>
      </c>
      <c r="B319" s="25">
        <f>+FromKM!B317</f>
        <v>134</v>
      </c>
      <c r="C319" s="37" t="str">
        <f>+FromKM!C317</f>
        <v>Ellen</v>
      </c>
      <c r="D319" s="37" t="str">
        <f>+FromKM!D317</f>
        <v>Gates</v>
      </c>
      <c r="E319" s="25" t="str">
        <f>+TRIM(FromKM!G317)</f>
        <v>HY</v>
      </c>
      <c r="F319" t="str">
        <f>+TRIM(LEFT(FromKM!A317,3))</f>
        <v>U13</v>
      </c>
      <c r="G319" s="3" t="str">
        <f>+FromKM!H317</f>
        <v>G</v>
      </c>
      <c r="H319" t="str">
        <f t="shared" si="11"/>
        <v>U13G</v>
      </c>
    </row>
    <row r="320" spans="1:8" x14ac:dyDescent="0.3">
      <c r="A320" s="27">
        <f t="shared" si="10"/>
        <v>317</v>
      </c>
      <c r="B320" s="25">
        <f>+FromKM!B318</f>
        <v>135</v>
      </c>
      <c r="C320" s="37" t="str">
        <f>+FromKM!C318</f>
        <v>Molly</v>
      </c>
      <c r="D320" s="37" t="str">
        <f>+FromKM!D318</f>
        <v>Burton</v>
      </c>
      <c r="E320" s="25" t="str">
        <f>+TRIM(FromKM!G318)</f>
        <v>BWK</v>
      </c>
      <c r="F320" t="str">
        <f>+TRIM(LEFT(FromKM!A318,3))</f>
        <v>U13</v>
      </c>
      <c r="G320" s="3" t="str">
        <f>+FromKM!H318</f>
        <v>G</v>
      </c>
      <c r="H320" t="str">
        <f t="shared" si="11"/>
        <v>U13G</v>
      </c>
    </row>
    <row r="321" spans="1:8" x14ac:dyDescent="0.3">
      <c r="A321" s="27">
        <f t="shared" si="10"/>
        <v>318</v>
      </c>
      <c r="B321" s="25">
        <f>+FromKM!B319</f>
        <v>136</v>
      </c>
      <c r="C321" s="37" t="str">
        <f>+FromKM!C319</f>
        <v>Isola</v>
      </c>
      <c r="D321" s="37" t="str">
        <f>+FromKM!D319</f>
        <v>Crawford</v>
      </c>
      <c r="E321" s="25" t="str">
        <f>+TRIM(FromKM!G319)</f>
        <v>BWK</v>
      </c>
      <c r="F321" t="str">
        <f>+TRIM(LEFT(FromKM!A319,3))</f>
        <v>U13</v>
      </c>
      <c r="G321" s="3" t="str">
        <f>+FromKM!H319</f>
        <v>G</v>
      </c>
      <c r="H321" t="str">
        <f t="shared" si="11"/>
        <v>U13G</v>
      </c>
    </row>
    <row r="322" spans="1:8" x14ac:dyDescent="0.3">
      <c r="A322" s="27">
        <f t="shared" si="10"/>
        <v>319</v>
      </c>
      <c r="B322" s="25">
        <f>+FromKM!B320</f>
        <v>137</v>
      </c>
      <c r="C322" s="37" t="str">
        <f>+FromKM!C320</f>
        <v>Antalia</v>
      </c>
      <c r="D322" s="37" t="str">
        <f>+FromKM!D320</f>
        <v>Cole</v>
      </c>
      <c r="E322" s="25" t="str">
        <f>+TRIM(FromKM!G320)</f>
        <v>HY</v>
      </c>
      <c r="F322" t="str">
        <f>+TRIM(LEFT(FromKM!A320,3))</f>
        <v>U13</v>
      </c>
      <c r="G322" s="3" t="str">
        <f>+FromKM!H320</f>
        <v>G</v>
      </c>
      <c r="H322" t="str">
        <f t="shared" si="11"/>
        <v>U13G</v>
      </c>
    </row>
    <row r="323" spans="1:8" x14ac:dyDescent="0.3">
      <c r="A323" s="27">
        <f t="shared" si="10"/>
        <v>320</v>
      </c>
      <c r="B323" s="25">
        <f>+FromKM!B321</f>
        <v>138</v>
      </c>
      <c r="C323" s="37" t="str">
        <f>+FromKM!C321</f>
        <v>Megan</v>
      </c>
      <c r="D323" s="37" t="str">
        <f>+FromKM!D321</f>
        <v>Hopkins-Parry</v>
      </c>
      <c r="E323" s="25" t="str">
        <f>+TRIM(FromKM!G321)</f>
        <v>HY</v>
      </c>
      <c r="F323" t="str">
        <f>+TRIM(LEFT(FromKM!A321,3))</f>
        <v>U13</v>
      </c>
      <c r="G323" s="3" t="str">
        <f>+FromKM!H321</f>
        <v>G</v>
      </c>
      <c r="H323" t="str">
        <f t="shared" si="11"/>
        <v>U13G</v>
      </c>
    </row>
    <row r="324" spans="1:8" x14ac:dyDescent="0.3">
      <c r="A324" s="27">
        <f t="shared" si="10"/>
        <v>321</v>
      </c>
      <c r="B324" s="25">
        <f>+FromKM!B322</f>
        <v>139</v>
      </c>
      <c r="C324" s="37" t="str">
        <f>+FromKM!C322</f>
        <v>Ava</v>
      </c>
      <c r="D324" s="37" t="str">
        <f>+FromKM!D322</f>
        <v>Morrissy</v>
      </c>
      <c r="E324" s="25" t="str">
        <f>+TRIM(FromKM!G322)</f>
        <v>HY</v>
      </c>
      <c r="F324" t="str">
        <f>+TRIM(LEFT(FromKM!A322,3))</f>
        <v>U13</v>
      </c>
      <c r="G324" s="3" t="str">
        <f>+FromKM!H322</f>
        <v>G</v>
      </c>
      <c r="H324" t="str">
        <f t="shared" si="11"/>
        <v>U13G</v>
      </c>
    </row>
    <row r="325" spans="1:8" x14ac:dyDescent="0.3">
      <c r="A325" s="27">
        <f t="shared" si="10"/>
        <v>322</v>
      </c>
      <c r="B325" s="25">
        <f>+FromKM!B323</f>
        <v>140</v>
      </c>
      <c r="C325" s="37" t="str">
        <f>+FromKM!C323</f>
        <v>Olivia</v>
      </c>
      <c r="D325" s="37" t="str">
        <f>+FromKM!D323</f>
        <v>Henham</v>
      </c>
      <c r="E325" s="25" t="str">
        <f>+TRIM(FromKM!G323)</f>
        <v>HAS</v>
      </c>
      <c r="F325" t="str">
        <f>+TRIM(LEFT(FromKM!A323,3))</f>
        <v>U13</v>
      </c>
      <c r="G325" s="3" t="str">
        <f>+FromKM!H323</f>
        <v>G</v>
      </c>
      <c r="H325" t="str">
        <f t="shared" si="11"/>
        <v>U13G</v>
      </c>
    </row>
    <row r="326" spans="1:8" x14ac:dyDescent="0.3">
      <c r="A326" s="27">
        <f t="shared" ref="A326:A389" si="12">+A325+1</f>
        <v>323</v>
      </c>
      <c r="B326" s="25">
        <f>+FromKM!B324</f>
        <v>141</v>
      </c>
      <c r="C326" s="37" t="str">
        <f>+FromKM!C324</f>
        <v>Izzy</v>
      </c>
      <c r="D326" s="37" t="str">
        <f>+FromKM!D324</f>
        <v>Wheeler</v>
      </c>
      <c r="E326" s="25" t="str">
        <f>+TRIM(FromKM!G324)</f>
        <v>HBS</v>
      </c>
      <c r="F326" t="str">
        <f>+TRIM(LEFT(FromKM!A324,3))</f>
        <v>U13</v>
      </c>
      <c r="G326" s="3" t="str">
        <f>+FromKM!H324</f>
        <v>G</v>
      </c>
      <c r="H326" t="str">
        <f t="shared" si="11"/>
        <v>U13G</v>
      </c>
    </row>
    <row r="327" spans="1:8" x14ac:dyDescent="0.3">
      <c r="A327" s="27">
        <f t="shared" si="12"/>
        <v>324</v>
      </c>
      <c r="B327" s="25">
        <f>+FromKM!B325</f>
        <v>142</v>
      </c>
      <c r="C327" s="37" t="str">
        <f>+FromKM!C325</f>
        <v>Mia</v>
      </c>
      <c r="D327" s="37" t="str">
        <f>+FromKM!D325</f>
        <v>Diacci</v>
      </c>
      <c r="E327" s="25" t="str">
        <f>+TRIM(FromKM!G325)</f>
        <v>B&amp;H</v>
      </c>
      <c r="F327" t="str">
        <f>+TRIM(LEFT(FromKM!A325,3))</f>
        <v>U13</v>
      </c>
      <c r="G327" s="3" t="str">
        <f>+FromKM!H325</f>
        <v>G</v>
      </c>
      <c r="H327" t="str">
        <f t="shared" si="11"/>
        <v>U13G</v>
      </c>
    </row>
    <row r="328" spans="1:8" x14ac:dyDescent="0.3">
      <c r="A328" s="27">
        <f t="shared" si="12"/>
        <v>325</v>
      </c>
      <c r="B328" s="25">
        <f>+FromKM!B326</f>
        <v>143</v>
      </c>
      <c r="C328" s="37" t="str">
        <f>+FromKM!C326</f>
        <v>Daisy</v>
      </c>
      <c r="D328" s="37" t="str">
        <f>+FromKM!D326</f>
        <v>Welch</v>
      </c>
      <c r="E328" s="25" t="str">
        <f>+TRIM(FromKM!G326)</f>
        <v>HY</v>
      </c>
      <c r="F328" t="str">
        <f>+TRIM(LEFT(FromKM!A326,3))</f>
        <v>U13</v>
      </c>
      <c r="G328" s="3" t="str">
        <f>+FromKM!H326</f>
        <v>G</v>
      </c>
      <c r="H328" t="str">
        <f t="shared" si="11"/>
        <v>U13G</v>
      </c>
    </row>
    <row r="329" spans="1:8" x14ac:dyDescent="0.3">
      <c r="A329" s="27">
        <f t="shared" si="12"/>
        <v>326</v>
      </c>
      <c r="B329" s="25">
        <f>+FromKM!B327</f>
        <v>144</v>
      </c>
      <c r="C329" s="37" t="str">
        <f>+FromKM!C327</f>
        <v>Seren</v>
      </c>
      <c r="D329" s="37" t="str">
        <f>+FromKM!D327</f>
        <v>Rowe</v>
      </c>
      <c r="E329" s="25" t="str">
        <f>+TRIM(FromKM!G327)</f>
        <v>B&amp;H</v>
      </c>
      <c r="F329" t="str">
        <f>+TRIM(LEFT(FromKM!A327,3))</f>
        <v>U13</v>
      </c>
      <c r="G329" s="3" t="str">
        <f>+FromKM!H327</f>
        <v>G</v>
      </c>
      <c r="H329" t="str">
        <f t="shared" si="11"/>
        <v>U13G</v>
      </c>
    </row>
    <row r="330" spans="1:8" x14ac:dyDescent="0.3">
      <c r="A330" s="27">
        <f t="shared" si="12"/>
        <v>327</v>
      </c>
      <c r="B330" s="25">
        <f>+FromKM!B328</f>
        <v>145</v>
      </c>
      <c r="C330" s="37" t="str">
        <f>+FromKM!C328</f>
        <v>Sophie</v>
      </c>
      <c r="D330" s="37" t="str">
        <f>+FromKM!D328</f>
        <v>Sims</v>
      </c>
      <c r="E330" s="25" t="str">
        <f>+TRIM(FromKM!G328)</f>
        <v>HY</v>
      </c>
      <c r="F330" t="str">
        <f>+TRIM(LEFT(FromKM!A328,3))</f>
        <v>U13</v>
      </c>
      <c r="G330" s="3" t="str">
        <f>+FromKM!H328</f>
        <v>G</v>
      </c>
      <c r="H330" t="str">
        <f t="shared" si="11"/>
        <v>U13G</v>
      </c>
    </row>
    <row r="331" spans="1:8" x14ac:dyDescent="0.3">
      <c r="A331" s="27">
        <f t="shared" si="12"/>
        <v>328</v>
      </c>
      <c r="B331" s="25">
        <f>+FromKM!B329</f>
        <v>146</v>
      </c>
      <c r="C331" s="37" t="str">
        <f>+FromKM!C329</f>
        <v>Lexie</v>
      </c>
      <c r="D331" s="37" t="str">
        <f>+FromKM!D329</f>
        <v>Mclean</v>
      </c>
      <c r="E331" s="25" t="str">
        <f>+TRIM(FromKM!G329)</f>
        <v>EBR</v>
      </c>
      <c r="F331" t="str">
        <f>+TRIM(LEFT(FromKM!A329,3))</f>
        <v>U13</v>
      </c>
      <c r="G331" s="3" t="str">
        <f>+FromKM!H329</f>
        <v>G</v>
      </c>
      <c r="H331" t="str">
        <f t="shared" si="11"/>
        <v>U13G</v>
      </c>
    </row>
    <row r="332" spans="1:8" x14ac:dyDescent="0.3">
      <c r="A332" s="27">
        <f t="shared" si="12"/>
        <v>329</v>
      </c>
      <c r="B332" s="25">
        <f>+FromKM!B330</f>
        <v>147</v>
      </c>
      <c r="C332" s="37" t="str">
        <f>+FromKM!C330</f>
        <v>Uma</v>
      </c>
      <c r="D332" s="37" t="str">
        <f>+FromKM!D330</f>
        <v>Clark</v>
      </c>
      <c r="E332" s="25" t="str">
        <f>+TRIM(FromKM!G330)</f>
        <v>PHX</v>
      </c>
      <c r="F332" t="str">
        <f>+TRIM(LEFT(FromKM!A330,3))</f>
        <v>U13</v>
      </c>
      <c r="G332" s="3" t="str">
        <f>+FromKM!H330</f>
        <v>G</v>
      </c>
      <c r="H332" t="str">
        <f t="shared" si="11"/>
        <v>U13G</v>
      </c>
    </row>
    <row r="333" spans="1:8" x14ac:dyDescent="0.3">
      <c r="A333" s="27">
        <f t="shared" si="12"/>
        <v>330</v>
      </c>
      <c r="B333" s="25">
        <f>+FromKM!B331</f>
        <v>148</v>
      </c>
      <c r="C333" s="37" t="str">
        <f>+FromKM!C331</f>
        <v>Demelza</v>
      </c>
      <c r="D333" s="37" t="str">
        <f>+FromKM!D331</f>
        <v>McCrae</v>
      </c>
      <c r="E333" s="25" t="str">
        <f>+TRIM(FromKM!G331)</f>
        <v>BR&amp;T</v>
      </c>
      <c r="F333" t="str">
        <f>+TRIM(LEFT(FromKM!A331,3))</f>
        <v>U13</v>
      </c>
      <c r="G333" s="3" t="str">
        <f>+FromKM!H331</f>
        <v>G</v>
      </c>
      <c r="H333" t="str">
        <f t="shared" si="11"/>
        <v>U13G</v>
      </c>
    </row>
    <row r="334" spans="1:8" x14ac:dyDescent="0.3">
      <c r="A334" s="27">
        <f t="shared" si="12"/>
        <v>331</v>
      </c>
      <c r="B334" s="25">
        <f>+FromKM!B332</f>
        <v>149</v>
      </c>
      <c r="C334" s="37" t="str">
        <f>+FromKM!C332</f>
        <v>Connie</v>
      </c>
      <c r="D334" s="37" t="str">
        <f>+FromKM!D332</f>
        <v>Davis</v>
      </c>
      <c r="E334" s="25" t="str">
        <f>+TRIM(FromKM!G332)</f>
        <v>HAS</v>
      </c>
      <c r="F334" t="str">
        <f>+TRIM(LEFT(FromKM!A332,3))</f>
        <v>U13</v>
      </c>
      <c r="G334" s="3" t="str">
        <f>+FromKM!H332</f>
        <v>G</v>
      </c>
      <c r="H334" t="str">
        <f t="shared" si="11"/>
        <v>U13G</v>
      </c>
    </row>
    <row r="335" spans="1:8" x14ac:dyDescent="0.3">
      <c r="A335" s="27">
        <f t="shared" si="12"/>
        <v>332</v>
      </c>
      <c r="B335" s="25">
        <f>+FromKM!B333</f>
        <v>150</v>
      </c>
      <c r="C335" s="37" t="str">
        <f>+FromKM!C333</f>
        <v>Amy</v>
      </c>
      <c r="D335" s="37" t="str">
        <f>+FromKM!D333</f>
        <v>Hunneman</v>
      </c>
      <c r="E335" s="25" t="str">
        <f>+TRIM(FromKM!G333)</f>
        <v>HAS</v>
      </c>
      <c r="F335" t="str">
        <f>+TRIM(LEFT(FromKM!A333,3))</f>
        <v>U13</v>
      </c>
      <c r="G335" s="3" t="str">
        <f>+FromKM!H333</f>
        <v>G</v>
      </c>
      <c r="H335" t="str">
        <f t="shared" si="11"/>
        <v>U13G</v>
      </c>
    </row>
    <row r="336" spans="1:8" x14ac:dyDescent="0.3">
      <c r="A336" s="27">
        <f t="shared" si="12"/>
        <v>333</v>
      </c>
      <c r="B336" s="25">
        <f>+FromKM!B334</f>
        <v>151</v>
      </c>
      <c r="C336" s="37" t="str">
        <f>+FromKM!C334</f>
        <v>Mylie</v>
      </c>
      <c r="D336" s="37" t="str">
        <f>+FromKM!D334</f>
        <v>Corbett</v>
      </c>
      <c r="E336" s="25" t="str">
        <f>+TRIM(FromKM!G334)</f>
        <v>SYN</v>
      </c>
      <c r="F336" t="str">
        <f>+TRIM(LEFT(FromKM!A334,3))</f>
        <v>U13</v>
      </c>
      <c r="G336" s="3" t="str">
        <f>+FromKM!H334</f>
        <v>G</v>
      </c>
      <c r="H336" t="str">
        <f t="shared" si="11"/>
        <v>U13G</v>
      </c>
    </row>
    <row r="337" spans="1:8" x14ac:dyDescent="0.3">
      <c r="A337" s="27">
        <f t="shared" si="12"/>
        <v>334</v>
      </c>
      <c r="B337" s="25">
        <f>+FromKM!B335</f>
        <v>152</v>
      </c>
      <c r="C337" s="37" t="str">
        <f>+FromKM!C335</f>
        <v>Polly</v>
      </c>
      <c r="D337" s="37" t="str">
        <f>+FromKM!D335</f>
        <v>Cooper</v>
      </c>
      <c r="E337" s="25" t="str">
        <f>+TRIM(FromKM!G335)</f>
        <v>SYN</v>
      </c>
      <c r="F337" t="str">
        <f>+TRIM(LEFT(FromKM!A335,3))</f>
        <v>U13</v>
      </c>
      <c r="G337" s="3" t="str">
        <f>+FromKM!H335</f>
        <v>G</v>
      </c>
      <c r="H337" t="str">
        <f t="shared" ref="H337:H400" si="13">+F337&amp;G337</f>
        <v>U13G</v>
      </c>
    </row>
    <row r="338" spans="1:8" x14ac:dyDescent="0.3">
      <c r="A338" s="27">
        <f t="shared" si="12"/>
        <v>335</v>
      </c>
      <c r="B338" s="25">
        <f>+FromKM!B336</f>
        <v>153</v>
      </c>
      <c r="C338" s="37" t="str">
        <f>+FromKM!C336</f>
        <v>Elise</v>
      </c>
      <c r="D338" s="37" t="str">
        <f>+FromKM!D336</f>
        <v>Aston</v>
      </c>
      <c r="E338" s="25" t="str">
        <f>+TRIM(FromKM!G336)</f>
        <v>WDH</v>
      </c>
      <c r="F338" t="str">
        <f>+TRIM(LEFT(FromKM!A336,3))</f>
        <v>U13</v>
      </c>
      <c r="G338" s="3" t="str">
        <f>+FromKM!H336</f>
        <v>G</v>
      </c>
      <c r="H338" t="str">
        <f t="shared" si="13"/>
        <v>U13G</v>
      </c>
    </row>
    <row r="339" spans="1:8" x14ac:dyDescent="0.3">
      <c r="A339" s="27">
        <f t="shared" si="12"/>
        <v>336</v>
      </c>
      <c r="B339" s="25">
        <f>+FromKM!B337</f>
        <v>154</v>
      </c>
      <c r="C339" s="37" t="str">
        <f>+FromKM!C337</f>
        <v>Kira</v>
      </c>
      <c r="D339" s="37" t="str">
        <f>+FromKM!D337</f>
        <v>Dunford</v>
      </c>
      <c r="E339" s="25" t="str">
        <f>+TRIM(FromKM!G337)</f>
        <v>B&amp;H</v>
      </c>
      <c r="F339" t="str">
        <f>+TRIM(LEFT(FromKM!A337,3))</f>
        <v>U13</v>
      </c>
      <c r="G339" s="3" t="str">
        <f>+FromKM!H337</f>
        <v>G</v>
      </c>
      <c r="H339" t="str">
        <f t="shared" si="13"/>
        <v>U13G</v>
      </c>
    </row>
    <row r="340" spans="1:8" x14ac:dyDescent="0.3">
      <c r="A340" s="27">
        <f t="shared" si="12"/>
        <v>337</v>
      </c>
      <c r="B340" s="25">
        <f>+FromKM!B338</f>
        <v>155</v>
      </c>
      <c r="C340" s="37" t="str">
        <f>+FromKM!C338</f>
        <v>Evie</v>
      </c>
      <c r="D340" s="37" t="str">
        <f>+FromKM!D338</f>
        <v>Murray</v>
      </c>
      <c r="E340" s="25" t="str">
        <f>+TRIM(FromKM!G338)</f>
        <v>B&amp;H</v>
      </c>
      <c r="F340" t="str">
        <f>+TRIM(LEFT(FromKM!A338,3))</f>
        <v>U13</v>
      </c>
      <c r="G340" s="3" t="str">
        <f>+FromKM!H338</f>
        <v>G</v>
      </c>
      <c r="H340" t="str">
        <f t="shared" si="13"/>
        <v>U13G</v>
      </c>
    </row>
    <row r="341" spans="1:8" x14ac:dyDescent="0.3">
      <c r="A341" s="27">
        <f t="shared" si="12"/>
        <v>338</v>
      </c>
      <c r="B341" s="25">
        <f>+FromKM!B339</f>
        <v>156</v>
      </c>
      <c r="C341" s="37" t="str">
        <f>+FromKM!C339</f>
        <v>Maria</v>
      </c>
      <c r="D341" s="37" t="str">
        <f>+FromKM!D339</f>
        <v>Oâ€™Brien</v>
      </c>
      <c r="E341" s="25" t="str">
        <f>+TRIM(FromKM!G339)</f>
        <v>WDH</v>
      </c>
      <c r="F341" t="str">
        <f>+TRIM(LEFT(FromKM!A339,3))</f>
        <v>U13</v>
      </c>
      <c r="G341" s="3" t="str">
        <f>+FromKM!H339</f>
        <v>G</v>
      </c>
      <c r="H341" t="str">
        <f t="shared" si="13"/>
        <v>U13G</v>
      </c>
    </row>
    <row r="342" spans="1:8" x14ac:dyDescent="0.3">
      <c r="A342" s="27">
        <f t="shared" si="12"/>
        <v>339</v>
      </c>
      <c r="B342" s="25">
        <f>+FromKM!B340</f>
        <v>157</v>
      </c>
      <c r="C342" s="37" t="str">
        <f>+FromKM!C340</f>
        <v>Iris</v>
      </c>
      <c r="D342" s="37" t="str">
        <f>+FromKM!D340</f>
        <v>Hunter</v>
      </c>
      <c r="E342" s="25" t="str">
        <f>+TRIM(FromKM!G340)</f>
        <v>PHX</v>
      </c>
      <c r="F342" t="str">
        <f>+TRIM(LEFT(FromKM!A340,3))</f>
        <v>U13</v>
      </c>
      <c r="G342" s="3" t="str">
        <f>+FromKM!H340</f>
        <v>G</v>
      </c>
      <c r="H342" t="str">
        <f t="shared" si="13"/>
        <v>U13G</v>
      </c>
    </row>
    <row r="343" spans="1:8" x14ac:dyDescent="0.3">
      <c r="A343" s="27">
        <f t="shared" si="12"/>
        <v>340</v>
      </c>
      <c r="B343" s="25">
        <f>+FromKM!B341</f>
        <v>158</v>
      </c>
      <c r="C343" s="37" t="str">
        <f>+FromKM!C341</f>
        <v>Rosie</v>
      </c>
      <c r="D343" s="37" t="str">
        <f>+FromKM!D341</f>
        <v>Ferguson</v>
      </c>
      <c r="E343" s="25" t="str">
        <f>+TRIM(FromKM!G341)</f>
        <v>HAS</v>
      </c>
      <c r="F343" t="str">
        <f>+TRIM(LEFT(FromKM!A341,3))</f>
        <v>U13</v>
      </c>
      <c r="G343" s="3" t="str">
        <f>+FromKM!H341</f>
        <v>G</v>
      </c>
      <c r="H343" t="str">
        <f t="shared" si="13"/>
        <v>U13G</v>
      </c>
    </row>
    <row r="344" spans="1:8" x14ac:dyDescent="0.3">
      <c r="A344" s="27">
        <f t="shared" si="12"/>
        <v>341</v>
      </c>
      <c r="B344" s="25">
        <f>+FromKM!B342</f>
        <v>159</v>
      </c>
      <c r="C344" s="37" t="str">
        <f>+FromKM!C342</f>
        <v>Elodie</v>
      </c>
      <c r="D344" s="37" t="str">
        <f>+FromKM!D342</f>
        <v>Hill</v>
      </c>
      <c r="E344" s="25" t="str">
        <f>+TRIM(FromKM!G342)</f>
        <v>CHI</v>
      </c>
      <c r="F344" t="str">
        <f>+TRIM(LEFT(FromKM!A342,3))</f>
        <v>U13</v>
      </c>
      <c r="G344" s="3" t="str">
        <f>+FromKM!H342</f>
        <v>G</v>
      </c>
      <c r="H344" t="str">
        <f t="shared" si="13"/>
        <v>U13G</v>
      </c>
    </row>
    <row r="345" spans="1:8" x14ac:dyDescent="0.3">
      <c r="A345" s="27">
        <f t="shared" si="12"/>
        <v>342</v>
      </c>
      <c r="B345" s="25">
        <f>+FromKM!B343</f>
        <v>160</v>
      </c>
      <c r="C345" s="37" t="str">
        <f>+FromKM!C343</f>
        <v>RenÃ¨e</v>
      </c>
      <c r="D345" s="37" t="str">
        <f>+FromKM!D343</f>
        <v>Daniels</v>
      </c>
      <c r="E345" s="25" t="str">
        <f>+TRIM(FromKM!G343)</f>
        <v>CRA</v>
      </c>
      <c r="F345" t="str">
        <f>+TRIM(LEFT(FromKM!A343,3))</f>
        <v>U13</v>
      </c>
      <c r="G345" s="3" t="str">
        <f>+FromKM!H343</f>
        <v>G</v>
      </c>
      <c r="H345" t="str">
        <f t="shared" si="13"/>
        <v>U13G</v>
      </c>
    </row>
    <row r="346" spans="1:8" x14ac:dyDescent="0.3">
      <c r="A346" s="27">
        <f t="shared" si="12"/>
        <v>343</v>
      </c>
      <c r="B346" s="25">
        <f>+FromKM!B344</f>
        <v>161</v>
      </c>
      <c r="C346" s="37" t="str">
        <f>+FromKM!C344</f>
        <v>Isla</v>
      </c>
      <c r="D346" s="37" t="str">
        <f>+FromKM!D344</f>
        <v>Hill</v>
      </c>
      <c r="E346" s="25" t="str">
        <f>+TRIM(FromKM!G344)</f>
        <v>CHI</v>
      </c>
      <c r="F346" t="str">
        <f>+TRIM(LEFT(FromKM!A344,3))</f>
        <v>U13</v>
      </c>
      <c r="G346" s="3" t="str">
        <f>+FromKM!H344</f>
        <v>G</v>
      </c>
      <c r="H346" t="str">
        <f t="shared" si="13"/>
        <v>U13G</v>
      </c>
    </row>
    <row r="347" spans="1:8" x14ac:dyDescent="0.3">
      <c r="A347" s="27">
        <f t="shared" si="12"/>
        <v>344</v>
      </c>
      <c r="B347" s="25">
        <f>+FromKM!B345</f>
        <v>162</v>
      </c>
      <c r="C347" s="37" t="str">
        <f>+FromKM!C345</f>
        <v>Alicia</v>
      </c>
      <c r="D347" s="37" t="str">
        <f>+FromKM!D345</f>
        <v>Stone</v>
      </c>
      <c r="E347" s="25" t="str">
        <f>+TRIM(FromKM!G345)</f>
        <v>EBR</v>
      </c>
      <c r="F347" t="str">
        <f>+TRIM(LEFT(FromKM!A345,3))</f>
        <v>U13</v>
      </c>
      <c r="G347" s="3" t="str">
        <f>+FromKM!H345</f>
        <v>G</v>
      </c>
      <c r="H347" t="str">
        <f t="shared" si="13"/>
        <v>U13G</v>
      </c>
    </row>
    <row r="348" spans="1:8" x14ac:dyDescent="0.3">
      <c r="A348" s="27">
        <f t="shared" si="12"/>
        <v>345</v>
      </c>
      <c r="B348" s="25">
        <f>+FromKM!B346</f>
        <v>163</v>
      </c>
      <c r="C348" s="37" t="str">
        <f>+FromKM!C346</f>
        <v>Freddy</v>
      </c>
      <c r="D348" s="37" t="str">
        <f>+FromKM!D346</f>
        <v>Boniface</v>
      </c>
      <c r="E348" s="25" t="str">
        <f>+TRIM(FromKM!G346)</f>
        <v>HBS</v>
      </c>
      <c r="F348" t="str">
        <f>+TRIM(LEFT(FromKM!A346,3))</f>
        <v>U15</v>
      </c>
      <c r="G348" s="3" t="str">
        <f>+FromKM!H346</f>
        <v>B</v>
      </c>
      <c r="H348" t="str">
        <f t="shared" si="13"/>
        <v>U15B</v>
      </c>
    </row>
    <row r="349" spans="1:8" x14ac:dyDescent="0.3">
      <c r="A349" s="27">
        <f t="shared" si="12"/>
        <v>346</v>
      </c>
      <c r="B349" s="25">
        <f>+FromKM!B347</f>
        <v>164</v>
      </c>
      <c r="C349" s="37" t="str">
        <f>+FromKM!C347</f>
        <v>Ben</v>
      </c>
      <c r="D349" s="37" t="str">
        <f>+FromKM!D347</f>
        <v>Ward</v>
      </c>
      <c r="E349" s="25" t="str">
        <f>+TRIM(FromKM!G347)</f>
        <v>CHI</v>
      </c>
      <c r="F349" t="str">
        <f>+TRIM(LEFT(FromKM!A347,3))</f>
        <v>U15</v>
      </c>
      <c r="G349" s="3" t="str">
        <f>+FromKM!H347</f>
        <v>B</v>
      </c>
      <c r="H349" t="str">
        <f t="shared" si="13"/>
        <v>U15B</v>
      </c>
    </row>
    <row r="350" spans="1:8" x14ac:dyDescent="0.3">
      <c r="A350" s="27">
        <f t="shared" si="12"/>
        <v>347</v>
      </c>
      <c r="B350" s="25">
        <f>+FromKM!B348</f>
        <v>165</v>
      </c>
      <c r="C350" s="37" t="str">
        <f>+FromKM!C348</f>
        <v>Samuel</v>
      </c>
      <c r="D350" s="37" t="str">
        <f>+FromKM!D348</f>
        <v>Davis</v>
      </c>
      <c r="E350" s="25" t="str">
        <f>+TRIM(FromKM!G348)</f>
        <v>CRA</v>
      </c>
      <c r="F350" t="str">
        <f>+TRIM(LEFT(FromKM!A348,3))</f>
        <v>U15</v>
      </c>
      <c r="G350" s="3" t="str">
        <f>+FromKM!H348</f>
        <v>B</v>
      </c>
      <c r="H350" t="str">
        <f t="shared" si="13"/>
        <v>U15B</v>
      </c>
    </row>
    <row r="351" spans="1:8" x14ac:dyDescent="0.3">
      <c r="A351" s="27">
        <f t="shared" si="12"/>
        <v>348</v>
      </c>
      <c r="B351" s="25">
        <f>+FromKM!B349</f>
        <v>166</v>
      </c>
      <c r="C351" s="37" t="str">
        <f>+FromKM!C349</f>
        <v>Alex</v>
      </c>
      <c r="D351" s="37" t="str">
        <f>+FromKM!D349</f>
        <v>Ballard</v>
      </c>
      <c r="E351" s="25" t="str">
        <f>+TRIM(FromKM!G349)</f>
        <v>CRA</v>
      </c>
      <c r="F351" t="str">
        <f>+TRIM(LEFT(FromKM!A349,3))</f>
        <v>U15</v>
      </c>
      <c r="G351" s="3" t="str">
        <f>+FromKM!H349</f>
        <v>B</v>
      </c>
      <c r="H351" t="str">
        <f t="shared" si="13"/>
        <v>U15B</v>
      </c>
    </row>
    <row r="352" spans="1:8" x14ac:dyDescent="0.3">
      <c r="A352" s="27">
        <f t="shared" si="12"/>
        <v>349</v>
      </c>
      <c r="B352" s="25">
        <f>+FromKM!B350</f>
        <v>167</v>
      </c>
      <c r="C352" s="37" t="str">
        <f>+FromKM!C350</f>
        <v>Isaac</v>
      </c>
      <c r="D352" s="37" t="str">
        <f>+FromKM!D350</f>
        <v>Tarafder</v>
      </c>
      <c r="E352" s="25" t="str">
        <f>+TRIM(FromKM!G350)</f>
        <v>LEW</v>
      </c>
      <c r="F352" t="str">
        <f>+TRIM(LEFT(FromKM!A350,3))</f>
        <v>U15</v>
      </c>
      <c r="G352" s="3" t="str">
        <f>+FromKM!H350</f>
        <v>B</v>
      </c>
      <c r="H352" t="str">
        <f t="shared" si="13"/>
        <v>U15B</v>
      </c>
    </row>
    <row r="353" spans="1:8" x14ac:dyDescent="0.3">
      <c r="A353" s="27">
        <f t="shared" si="12"/>
        <v>350</v>
      </c>
      <c r="B353" s="25">
        <f>+FromKM!B351</f>
        <v>168</v>
      </c>
      <c r="C353" s="37" t="str">
        <f>+FromKM!C351</f>
        <v>Theo</v>
      </c>
      <c r="D353" s="37" t="str">
        <f>+FromKM!D351</f>
        <v>Tarafder</v>
      </c>
      <c r="E353" s="25" t="str">
        <f>+TRIM(FromKM!G351)</f>
        <v>LEW</v>
      </c>
      <c r="F353" t="str">
        <f>+TRIM(LEFT(FromKM!A351,3))</f>
        <v>U15</v>
      </c>
      <c r="G353" s="3" t="str">
        <f>+FromKM!H351</f>
        <v>B</v>
      </c>
      <c r="H353" t="str">
        <f t="shared" si="13"/>
        <v>U15B</v>
      </c>
    </row>
    <row r="354" spans="1:8" x14ac:dyDescent="0.3">
      <c r="A354" s="27">
        <f t="shared" si="12"/>
        <v>351</v>
      </c>
      <c r="B354" s="25">
        <f>+FromKM!B352</f>
        <v>169</v>
      </c>
      <c r="C354" s="37" t="str">
        <f>+FromKM!C352</f>
        <v>Alex</v>
      </c>
      <c r="D354" s="37" t="str">
        <f>+FromKM!D352</f>
        <v>Roberts</v>
      </c>
      <c r="E354" s="25" t="str">
        <f>+TRIM(FromKM!G352)</f>
        <v>B&amp;H</v>
      </c>
      <c r="F354" t="str">
        <f>+TRIM(LEFT(FromKM!A352,3))</f>
        <v>U15</v>
      </c>
      <c r="G354" s="3" t="str">
        <f>+FromKM!H352</f>
        <v>B</v>
      </c>
      <c r="H354" t="str">
        <f t="shared" si="13"/>
        <v>U15B</v>
      </c>
    </row>
    <row r="355" spans="1:8" x14ac:dyDescent="0.3">
      <c r="A355" s="27">
        <f t="shared" si="12"/>
        <v>352</v>
      </c>
      <c r="B355" s="25">
        <f>+FromKM!B353</f>
        <v>170</v>
      </c>
      <c r="C355" s="37" t="str">
        <f>+FromKM!C353</f>
        <v>Thomas</v>
      </c>
      <c r="D355" s="37" t="str">
        <f>+FromKM!D353</f>
        <v>Barnett</v>
      </c>
      <c r="E355" s="25" t="str">
        <f>+TRIM(FromKM!G353)</f>
        <v>B&amp;H</v>
      </c>
      <c r="F355" t="str">
        <f>+TRIM(LEFT(FromKM!A353,3))</f>
        <v>U15</v>
      </c>
      <c r="G355" s="3" t="str">
        <f>+FromKM!H353</f>
        <v>B</v>
      </c>
      <c r="H355" t="str">
        <f t="shared" si="13"/>
        <v>U15B</v>
      </c>
    </row>
    <row r="356" spans="1:8" x14ac:dyDescent="0.3">
      <c r="A356" s="27">
        <f t="shared" si="12"/>
        <v>353</v>
      </c>
      <c r="B356" s="25">
        <f>+FromKM!B354</f>
        <v>171</v>
      </c>
      <c r="C356" s="37" t="str">
        <f>+FromKM!C354</f>
        <v>Oliver</v>
      </c>
      <c r="D356" s="37" t="str">
        <f>+FromKM!D354</f>
        <v>Holt</v>
      </c>
      <c r="E356" s="25" t="str">
        <f>+TRIM(FromKM!G354)</f>
        <v>B&amp;H</v>
      </c>
      <c r="F356" t="str">
        <f>+TRIM(LEFT(FromKM!A354,3))</f>
        <v>U15</v>
      </c>
      <c r="G356" s="3" t="str">
        <f>+FromKM!H354</f>
        <v>B</v>
      </c>
      <c r="H356" t="str">
        <f t="shared" si="13"/>
        <v>U15B</v>
      </c>
    </row>
    <row r="357" spans="1:8" x14ac:dyDescent="0.3">
      <c r="A357" s="27">
        <f t="shared" si="12"/>
        <v>354</v>
      </c>
      <c r="B357" s="25">
        <f>+FromKM!B355</f>
        <v>172</v>
      </c>
      <c r="C357" s="37" t="str">
        <f>+FromKM!C355</f>
        <v>Finlay</v>
      </c>
      <c r="D357" s="37" t="str">
        <f>+FromKM!D355</f>
        <v>Blythe</v>
      </c>
      <c r="E357" s="25" t="str">
        <f>+TRIM(FromKM!G355)</f>
        <v>BWK</v>
      </c>
      <c r="F357" t="str">
        <f>+TRIM(LEFT(FromKM!A355,3))</f>
        <v>U15</v>
      </c>
      <c r="G357" s="3" t="str">
        <f>+FromKM!H355</f>
        <v>B</v>
      </c>
      <c r="H357" t="str">
        <f t="shared" si="13"/>
        <v>U15B</v>
      </c>
    </row>
    <row r="358" spans="1:8" x14ac:dyDescent="0.3">
      <c r="A358" s="27">
        <f t="shared" si="12"/>
        <v>355</v>
      </c>
      <c r="B358" s="25">
        <f>+FromKM!B356</f>
        <v>173</v>
      </c>
      <c r="C358" s="37" t="str">
        <f>+FromKM!C356</f>
        <v>Jack</v>
      </c>
      <c r="D358" s="37" t="str">
        <f>+FromKM!D356</f>
        <v>Cooley</v>
      </c>
      <c r="E358" s="25" t="str">
        <f>+TRIM(FromKM!G356)</f>
        <v>LEW</v>
      </c>
      <c r="F358" t="str">
        <f>+TRIM(LEFT(FromKM!A356,3))</f>
        <v>U15</v>
      </c>
      <c r="G358" s="3" t="str">
        <f>+FromKM!H356</f>
        <v>B</v>
      </c>
      <c r="H358" t="str">
        <f t="shared" si="13"/>
        <v>U15B</v>
      </c>
    </row>
    <row r="359" spans="1:8" x14ac:dyDescent="0.3">
      <c r="A359" s="27">
        <f t="shared" si="12"/>
        <v>356</v>
      </c>
      <c r="B359" s="25">
        <f>+FromKM!B357</f>
        <v>174</v>
      </c>
      <c r="C359" s="37" t="str">
        <f>+FromKM!C357</f>
        <v>Digby</v>
      </c>
      <c r="D359" s="37" t="str">
        <f>+FromKM!D357</f>
        <v>Fulford</v>
      </c>
      <c r="E359" s="25" t="str">
        <f>+TRIM(FromKM!G357)</f>
        <v>CHI</v>
      </c>
      <c r="F359" t="str">
        <f>+TRIM(LEFT(FromKM!A357,3))</f>
        <v>U15</v>
      </c>
      <c r="G359" s="3" t="str">
        <f>+FromKM!H357</f>
        <v>B</v>
      </c>
      <c r="H359" t="str">
        <f t="shared" si="13"/>
        <v>U15B</v>
      </c>
    </row>
    <row r="360" spans="1:8" x14ac:dyDescent="0.3">
      <c r="A360" s="27">
        <f t="shared" si="12"/>
        <v>357</v>
      </c>
      <c r="B360" s="25">
        <f>+FromKM!B358</f>
        <v>175</v>
      </c>
      <c r="C360" s="37" t="str">
        <f>+FromKM!C358</f>
        <v>Nate</v>
      </c>
      <c r="D360" s="37" t="str">
        <f>+FromKM!D358</f>
        <v>Cahill</v>
      </c>
      <c r="E360" s="25" t="str">
        <f>+TRIM(FromKM!G358)</f>
        <v>HAS</v>
      </c>
      <c r="F360" t="str">
        <f>+TRIM(LEFT(FromKM!A358,3))</f>
        <v>U15</v>
      </c>
      <c r="G360" s="3" t="str">
        <f>+FromKM!H358</f>
        <v>B</v>
      </c>
      <c r="H360" t="str">
        <f t="shared" si="13"/>
        <v>U15B</v>
      </c>
    </row>
    <row r="361" spans="1:8" x14ac:dyDescent="0.3">
      <c r="A361" s="27">
        <f t="shared" si="12"/>
        <v>358</v>
      </c>
      <c r="B361" s="25">
        <f>+FromKM!B359</f>
        <v>176</v>
      </c>
      <c r="C361" s="37" t="str">
        <f>+FromKM!C359</f>
        <v>Lucas</v>
      </c>
      <c r="D361" s="37" t="str">
        <f>+FromKM!D359</f>
        <v>Gorrill</v>
      </c>
      <c r="E361" s="25" t="str">
        <f>+TRIM(FromKM!G359)</f>
        <v>BWK</v>
      </c>
      <c r="F361" t="str">
        <f>+TRIM(LEFT(FromKM!A359,3))</f>
        <v>U15</v>
      </c>
      <c r="G361" s="3" t="str">
        <f>+FromKM!H359</f>
        <v>B</v>
      </c>
      <c r="H361" t="str">
        <f t="shared" si="13"/>
        <v>U15B</v>
      </c>
    </row>
    <row r="362" spans="1:8" x14ac:dyDescent="0.3">
      <c r="A362" s="27">
        <f t="shared" si="12"/>
        <v>359</v>
      </c>
      <c r="B362" s="25">
        <f>+FromKM!B360</f>
        <v>177</v>
      </c>
      <c r="C362" s="37" t="str">
        <f>+FromKM!C360</f>
        <v>Arun</v>
      </c>
      <c r="D362" s="37" t="str">
        <f>+FromKM!D360</f>
        <v>Khursheed</v>
      </c>
      <c r="E362" s="25" t="str">
        <f>+TRIM(FromKM!G360)</f>
        <v>HHH</v>
      </c>
      <c r="F362" t="str">
        <f>+TRIM(LEFT(FromKM!A360,3))</f>
        <v>U15</v>
      </c>
      <c r="G362" s="3" t="str">
        <f>+FromKM!H360</f>
        <v>B</v>
      </c>
      <c r="H362" t="str">
        <f t="shared" si="13"/>
        <v>U15B</v>
      </c>
    </row>
    <row r="363" spans="1:8" x14ac:dyDescent="0.3">
      <c r="A363" s="27">
        <f t="shared" si="12"/>
        <v>360</v>
      </c>
      <c r="B363" s="25">
        <f>+FromKM!B361</f>
        <v>178</v>
      </c>
      <c r="C363" s="37" t="str">
        <f>+FromKM!C361</f>
        <v>James</v>
      </c>
      <c r="D363" s="37" t="str">
        <f>+FromKM!D361</f>
        <v>Polton</v>
      </c>
      <c r="E363" s="25" t="str">
        <f>+TRIM(FromKM!G361)</f>
        <v>B&amp;H</v>
      </c>
      <c r="F363" t="str">
        <f>+TRIM(LEFT(FromKM!A361,3))</f>
        <v>U15</v>
      </c>
      <c r="G363" s="3" t="str">
        <f>+FromKM!H361</f>
        <v>B</v>
      </c>
      <c r="H363" t="str">
        <f t="shared" si="13"/>
        <v>U15B</v>
      </c>
    </row>
    <row r="364" spans="1:8" x14ac:dyDescent="0.3">
      <c r="A364" s="27">
        <f t="shared" si="12"/>
        <v>361</v>
      </c>
      <c r="B364" s="25">
        <f>+FromKM!B362</f>
        <v>179</v>
      </c>
      <c r="C364" s="37" t="str">
        <f>+FromKM!C362</f>
        <v>Louis</v>
      </c>
      <c r="D364" s="37" t="str">
        <f>+FromKM!D362</f>
        <v>Mathews</v>
      </c>
      <c r="E364" s="25" t="str">
        <f>+TRIM(FromKM!G362)</f>
        <v>CRA</v>
      </c>
      <c r="F364" t="str">
        <f>+TRIM(LEFT(FromKM!A362,3))</f>
        <v>U15</v>
      </c>
      <c r="G364" s="3" t="str">
        <f>+FromKM!H362</f>
        <v>B</v>
      </c>
      <c r="H364" t="str">
        <f t="shared" si="13"/>
        <v>U15B</v>
      </c>
    </row>
    <row r="365" spans="1:8" x14ac:dyDescent="0.3">
      <c r="A365" s="27">
        <f t="shared" si="12"/>
        <v>362</v>
      </c>
      <c r="B365" s="25">
        <f>+FromKM!B363</f>
        <v>180</v>
      </c>
      <c r="C365" s="37" t="str">
        <f>+FromKM!C363</f>
        <v>Thomas</v>
      </c>
      <c r="D365" s="37" t="str">
        <f>+FromKM!D363</f>
        <v>Matthews</v>
      </c>
      <c r="E365" s="25" t="str">
        <f>+TRIM(FromKM!G363)</f>
        <v>B&amp;H</v>
      </c>
      <c r="F365" t="str">
        <f>+TRIM(LEFT(FromKM!A363,3))</f>
        <v>U15</v>
      </c>
      <c r="G365" s="3" t="str">
        <f>+FromKM!H363</f>
        <v>B</v>
      </c>
      <c r="H365" t="str">
        <f t="shared" si="13"/>
        <v>U15B</v>
      </c>
    </row>
    <row r="366" spans="1:8" x14ac:dyDescent="0.3">
      <c r="A366" s="27">
        <f t="shared" si="12"/>
        <v>363</v>
      </c>
      <c r="B366" s="25">
        <f>+FromKM!B364</f>
        <v>181</v>
      </c>
      <c r="C366" s="37" t="str">
        <f>+FromKM!C364</f>
        <v>Freddie</v>
      </c>
      <c r="D366" s="37" t="str">
        <f>+FromKM!D364</f>
        <v>Matthews</v>
      </c>
      <c r="E366" s="25" t="str">
        <f>+TRIM(FromKM!G364)</f>
        <v>B&amp;H</v>
      </c>
      <c r="F366" t="str">
        <f>+TRIM(LEFT(FromKM!A364,3))</f>
        <v>U15</v>
      </c>
      <c r="G366" s="3" t="str">
        <f>+FromKM!H364</f>
        <v>B</v>
      </c>
      <c r="H366" t="str">
        <f t="shared" si="13"/>
        <v>U15B</v>
      </c>
    </row>
    <row r="367" spans="1:8" x14ac:dyDescent="0.3">
      <c r="A367" s="27">
        <f t="shared" si="12"/>
        <v>364</v>
      </c>
      <c r="B367" s="25">
        <f>+FromKM!B365</f>
        <v>182</v>
      </c>
      <c r="C367" s="37" t="str">
        <f>+FromKM!C365</f>
        <v>Toby</v>
      </c>
      <c r="D367" s="37" t="str">
        <f>+FromKM!D365</f>
        <v>Cherry</v>
      </c>
      <c r="E367" s="25" t="str">
        <f>+TRIM(FromKM!G365)</f>
        <v>LEW</v>
      </c>
      <c r="F367" t="str">
        <f>+TRIM(LEFT(FromKM!A365,3))</f>
        <v>U15</v>
      </c>
      <c r="G367" s="3" t="str">
        <f>+FromKM!H365</f>
        <v>B</v>
      </c>
      <c r="H367" t="str">
        <f t="shared" si="13"/>
        <v>U15B</v>
      </c>
    </row>
    <row r="368" spans="1:8" x14ac:dyDescent="0.3">
      <c r="A368" s="27">
        <f t="shared" si="12"/>
        <v>365</v>
      </c>
      <c r="B368" s="25">
        <f>+FromKM!B366</f>
        <v>183</v>
      </c>
      <c r="C368" s="37" t="str">
        <f>+FromKM!C366</f>
        <v>Liam</v>
      </c>
      <c r="D368" s="37" t="str">
        <f>+FromKM!D366</f>
        <v>Checksfield</v>
      </c>
      <c r="E368" s="25" t="str">
        <f>+TRIM(FromKM!G366)</f>
        <v>HY</v>
      </c>
      <c r="F368" t="str">
        <f>+TRIM(LEFT(FromKM!A366,3))</f>
        <v>U15</v>
      </c>
      <c r="G368" s="3" t="str">
        <f>+FromKM!H366</f>
        <v>B</v>
      </c>
      <c r="H368" t="str">
        <f t="shared" si="13"/>
        <v>U15B</v>
      </c>
    </row>
    <row r="369" spans="1:8" x14ac:dyDescent="0.3">
      <c r="A369" s="27">
        <f t="shared" si="12"/>
        <v>366</v>
      </c>
      <c r="B369" s="25">
        <f>+FromKM!B367</f>
        <v>184</v>
      </c>
      <c r="C369" s="37" t="str">
        <f>+FromKM!C367</f>
        <v>Oliver</v>
      </c>
      <c r="D369" s="37" t="str">
        <f>+FromKM!D367</f>
        <v>Maranzano</v>
      </c>
      <c r="E369" s="25" t="str">
        <f>+TRIM(FromKM!G367)</f>
        <v>CRA</v>
      </c>
      <c r="F369" t="str">
        <f>+TRIM(LEFT(FromKM!A367,3))</f>
        <v>U15</v>
      </c>
      <c r="G369" s="3" t="str">
        <f>+FromKM!H367</f>
        <v>B</v>
      </c>
      <c r="H369" t="str">
        <f t="shared" si="13"/>
        <v>U15B</v>
      </c>
    </row>
    <row r="370" spans="1:8" x14ac:dyDescent="0.3">
      <c r="A370" s="27">
        <f t="shared" si="12"/>
        <v>367</v>
      </c>
      <c r="B370" s="25">
        <f>+FromKM!B368</f>
        <v>185</v>
      </c>
      <c r="C370" s="37" t="str">
        <f>+FromKM!C368</f>
        <v>Toby</v>
      </c>
      <c r="D370" s="37" t="str">
        <f>+FromKM!D368</f>
        <v>Johnstone</v>
      </c>
      <c r="E370" s="25" t="str">
        <f>+TRIM(FromKM!G368)</f>
        <v>WDH</v>
      </c>
      <c r="F370" t="str">
        <f>+TRIM(LEFT(FromKM!A368,3))</f>
        <v>U15</v>
      </c>
      <c r="G370" s="3" t="str">
        <f>+FromKM!H368</f>
        <v>B</v>
      </c>
      <c r="H370" t="str">
        <f t="shared" si="13"/>
        <v>U15B</v>
      </c>
    </row>
    <row r="371" spans="1:8" x14ac:dyDescent="0.3">
      <c r="A371" s="27">
        <f t="shared" si="12"/>
        <v>368</v>
      </c>
      <c r="B371" s="25">
        <f>+FromKM!B369</f>
        <v>186</v>
      </c>
      <c r="C371" s="37" t="str">
        <f>+FromKM!C369</f>
        <v>Ilya</v>
      </c>
      <c r="D371" s="37" t="str">
        <f>+FromKM!D369</f>
        <v>Korchev</v>
      </c>
      <c r="E371" s="25" t="str">
        <f>+TRIM(FromKM!G369)</f>
        <v>EBR</v>
      </c>
      <c r="F371" t="str">
        <f>+TRIM(LEFT(FromKM!A369,3))</f>
        <v>U15</v>
      </c>
      <c r="G371" s="3" t="str">
        <f>+FromKM!H369</f>
        <v>B</v>
      </c>
      <c r="H371" t="str">
        <f t="shared" si="13"/>
        <v>U15B</v>
      </c>
    </row>
    <row r="372" spans="1:8" x14ac:dyDescent="0.3">
      <c r="A372" s="27">
        <f t="shared" si="12"/>
        <v>369</v>
      </c>
      <c r="B372" s="25">
        <f>+FromKM!B370</f>
        <v>187</v>
      </c>
      <c r="C372" s="37" t="str">
        <f>+FromKM!C370</f>
        <v>Max</v>
      </c>
      <c r="D372" s="37" t="str">
        <f>+FromKM!D370</f>
        <v>Simpson</v>
      </c>
      <c r="E372" s="25" t="str">
        <f>+TRIM(FromKM!G370)</f>
        <v>PHX</v>
      </c>
      <c r="F372" t="str">
        <f>+TRIM(LEFT(FromKM!A370,3))</f>
        <v>U15</v>
      </c>
      <c r="G372" s="3" t="str">
        <f>+FromKM!H370</f>
        <v>B</v>
      </c>
      <c r="H372" t="str">
        <f t="shared" si="13"/>
        <v>U15B</v>
      </c>
    </row>
    <row r="373" spans="1:8" x14ac:dyDescent="0.3">
      <c r="A373" s="27">
        <f t="shared" si="12"/>
        <v>370</v>
      </c>
      <c r="B373" s="25">
        <f>+FromKM!B371</f>
        <v>188</v>
      </c>
      <c r="C373" s="37" t="str">
        <f>+FromKM!C371</f>
        <v>Paul</v>
      </c>
      <c r="D373" s="37" t="str">
        <f>+FromKM!D371</f>
        <v>Nixon</v>
      </c>
      <c r="E373" s="25" t="str">
        <f>+TRIM(FromKM!G371)</f>
        <v>CRA</v>
      </c>
      <c r="F373" t="str">
        <f>+TRIM(LEFT(FromKM!A371,3))</f>
        <v>U15</v>
      </c>
      <c r="G373" s="3" t="str">
        <f>+FromKM!H371</f>
        <v>B</v>
      </c>
      <c r="H373" t="str">
        <f t="shared" si="13"/>
        <v>U15B</v>
      </c>
    </row>
    <row r="374" spans="1:8" x14ac:dyDescent="0.3">
      <c r="A374" s="27">
        <f t="shared" si="12"/>
        <v>371</v>
      </c>
      <c r="B374" s="25">
        <f>+FromKM!B372</f>
        <v>189</v>
      </c>
      <c r="C374" s="37" t="str">
        <f>+FromKM!C372</f>
        <v>Micah</v>
      </c>
      <c r="D374" s="37" t="str">
        <f>+FromKM!D372</f>
        <v>Williams</v>
      </c>
      <c r="E374" s="25" t="str">
        <f>+TRIM(FromKM!G372)</f>
        <v>CHI</v>
      </c>
      <c r="F374" t="str">
        <f>+TRIM(LEFT(FromKM!A372,3))</f>
        <v>U15</v>
      </c>
      <c r="G374" s="3" t="str">
        <f>+FromKM!H372</f>
        <v>B</v>
      </c>
      <c r="H374" t="str">
        <f t="shared" si="13"/>
        <v>U15B</v>
      </c>
    </row>
    <row r="375" spans="1:8" x14ac:dyDescent="0.3">
      <c r="A375" s="27">
        <f t="shared" si="12"/>
        <v>372</v>
      </c>
      <c r="B375" s="25">
        <f>+FromKM!B373</f>
        <v>190</v>
      </c>
      <c r="C375" s="37" t="str">
        <f>+FromKM!C373</f>
        <v>Harrison</v>
      </c>
      <c r="D375" s="37" t="str">
        <f>+FromKM!D373</f>
        <v>Orme</v>
      </c>
      <c r="E375" s="25" t="str">
        <f>+TRIM(FromKM!G373)</f>
        <v>LEW</v>
      </c>
      <c r="F375" t="str">
        <f>+TRIM(LEFT(FromKM!A373,3))</f>
        <v>U15</v>
      </c>
      <c r="G375" s="3" t="str">
        <f>+FromKM!H373</f>
        <v>B</v>
      </c>
      <c r="H375" t="str">
        <f t="shared" si="13"/>
        <v>U15B</v>
      </c>
    </row>
    <row r="376" spans="1:8" x14ac:dyDescent="0.3">
      <c r="A376" s="27">
        <f t="shared" si="12"/>
        <v>373</v>
      </c>
      <c r="B376" s="25">
        <f>+FromKM!B374</f>
        <v>191</v>
      </c>
      <c r="C376" s="37" t="str">
        <f>+FromKM!C374</f>
        <v>George</v>
      </c>
      <c r="D376" s="37" t="str">
        <f>+FromKM!D374</f>
        <v>Brooks</v>
      </c>
      <c r="E376" s="25" t="str">
        <f>+TRIM(FromKM!G374)</f>
        <v>LEW</v>
      </c>
      <c r="F376" t="str">
        <f>+TRIM(LEFT(FromKM!A374,3))</f>
        <v>U15</v>
      </c>
      <c r="G376" s="3" t="str">
        <f>+FromKM!H374</f>
        <v>B</v>
      </c>
      <c r="H376" t="str">
        <f t="shared" si="13"/>
        <v>U15B</v>
      </c>
    </row>
    <row r="377" spans="1:8" x14ac:dyDescent="0.3">
      <c r="A377" s="27">
        <f t="shared" si="12"/>
        <v>374</v>
      </c>
      <c r="B377" s="25">
        <f>+FromKM!B375</f>
        <v>192</v>
      </c>
      <c r="C377" s="37" t="str">
        <f>+FromKM!C375</f>
        <v>Finlay</v>
      </c>
      <c r="D377" s="37" t="str">
        <f>+FromKM!D375</f>
        <v>Goodman</v>
      </c>
      <c r="E377" s="25" t="str">
        <f>+TRIM(FromKM!G375)</f>
        <v>B&amp;H</v>
      </c>
      <c r="F377" t="str">
        <f>+TRIM(LEFT(FromKM!A375,3))</f>
        <v>U15</v>
      </c>
      <c r="G377" s="3" t="str">
        <f>+FromKM!H375</f>
        <v>B</v>
      </c>
      <c r="H377" t="str">
        <f t="shared" si="13"/>
        <v>U15B</v>
      </c>
    </row>
    <row r="378" spans="1:8" x14ac:dyDescent="0.3">
      <c r="A378" s="27">
        <f t="shared" si="12"/>
        <v>375</v>
      </c>
      <c r="B378" s="25">
        <f>+FromKM!B376</f>
        <v>193</v>
      </c>
      <c r="C378" s="37" t="str">
        <f>+FromKM!C376</f>
        <v>Oscar</v>
      </c>
      <c r="D378" s="37" t="str">
        <f>+FromKM!D376</f>
        <v>Mizen</v>
      </c>
      <c r="E378" s="25" t="str">
        <f>+TRIM(FromKM!G376)</f>
        <v>EBR</v>
      </c>
      <c r="F378" t="str">
        <f>+TRIM(LEFT(FromKM!A376,3))</f>
        <v>U15</v>
      </c>
      <c r="G378" s="3" t="str">
        <f>+FromKM!H376</f>
        <v>B</v>
      </c>
      <c r="H378" t="str">
        <f t="shared" si="13"/>
        <v>U15B</v>
      </c>
    </row>
    <row r="379" spans="1:8" x14ac:dyDescent="0.3">
      <c r="A379" s="27">
        <f t="shared" si="12"/>
        <v>376</v>
      </c>
      <c r="B379" s="25">
        <f>+FromKM!B377</f>
        <v>194</v>
      </c>
      <c r="C379" s="37" t="str">
        <f>+FromKM!C377</f>
        <v>Boris</v>
      </c>
      <c r="D379" s="37" t="str">
        <f>+FromKM!D377</f>
        <v>Greenwood</v>
      </c>
      <c r="E379" s="25" t="str">
        <f>+TRIM(FromKM!G377)</f>
        <v>LEW</v>
      </c>
      <c r="F379" t="str">
        <f>+TRIM(LEFT(FromKM!A377,3))</f>
        <v>U15</v>
      </c>
      <c r="G379" s="3" t="str">
        <f>+FromKM!H377</f>
        <v>B</v>
      </c>
      <c r="H379" t="str">
        <f t="shared" si="13"/>
        <v>U15B</v>
      </c>
    </row>
    <row r="380" spans="1:8" x14ac:dyDescent="0.3">
      <c r="A380" s="27">
        <f t="shared" si="12"/>
        <v>377</v>
      </c>
      <c r="B380" s="25">
        <f>+FromKM!B378</f>
        <v>195</v>
      </c>
      <c r="C380" s="37" t="str">
        <f>+FromKM!C378</f>
        <v>Stanley</v>
      </c>
      <c r="D380" s="37" t="str">
        <f>+FromKM!D378</f>
        <v>Wilkes</v>
      </c>
      <c r="E380" s="25" t="str">
        <f>+TRIM(FromKM!G378)</f>
        <v>CHI</v>
      </c>
      <c r="F380" t="str">
        <f>+TRIM(LEFT(FromKM!A378,3))</f>
        <v>U15</v>
      </c>
      <c r="G380" s="3" t="str">
        <f>+FromKM!H378</f>
        <v>B</v>
      </c>
      <c r="H380" t="str">
        <f t="shared" si="13"/>
        <v>U15B</v>
      </c>
    </row>
    <row r="381" spans="1:8" x14ac:dyDescent="0.3">
      <c r="A381" s="27">
        <f t="shared" si="12"/>
        <v>378</v>
      </c>
      <c r="B381" s="25">
        <f>+FromKM!B379</f>
        <v>196</v>
      </c>
      <c r="C381" s="37" t="str">
        <f>+FromKM!C379</f>
        <v>Corbin</v>
      </c>
      <c r="D381" s="37" t="str">
        <f>+FromKM!D379</f>
        <v>Bailey</v>
      </c>
      <c r="E381" s="25" t="str">
        <f>+TRIM(FromKM!G379)</f>
        <v>PHX</v>
      </c>
      <c r="F381" t="str">
        <f>+TRIM(LEFT(FromKM!A379,3))</f>
        <v>U15</v>
      </c>
      <c r="G381" s="3" t="str">
        <f>+FromKM!H379</f>
        <v>B</v>
      </c>
      <c r="H381" t="str">
        <f t="shared" si="13"/>
        <v>U15B</v>
      </c>
    </row>
    <row r="382" spans="1:8" x14ac:dyDescent="0.3">
      <c r="A382" s="27">
        <f t="shared" si="12"/>
        <v>379</v>
      </c>
      <c r="B382" s="25">
        <f>+FromKM!B380</f>
        <v>197</v>
      </c>
      <c r="C382" s="37" t="str">
        <f>+FromKM!C380</f>
        <v>Vincent</v>
      </c>
      <c r="D382" s="37" t="str">
        <f>+FromKM!D380</f>
        <v>Pegley</v>
      </c>
      <c r="E382" s="25" t="str">
        <f>+TRIM(FromKM!G380)</f>
        <v>PHX</v>
      </c>
      <c r="F382" t="str">
        <f>+TRIM(LEFT(FromKM!A380,3))</f>
        <v>U15</v>
      </c>
      <c r="G382" s="3" t="str">
        <f>+FromKM!H380</f>
        <v>B</v>
      </c>
      <c r="H382" t="str">
        <f t="shared" si="13"/>
        <v>U15B</v>
      </c>
    </row>
    <row r="383" spans="1:8" x14ac:dyDescent="0.3">
      <c r="A383" s="27">
        <f t="shared" si="12"/>
        <v>380</v>
      </c>
      <c r="B383" s="25">
        <f>+FromKM!B381</f>
        <v>198</v>
      </c>
      <c r="C383" s="37" t="str">
        <f>+FromKM!C381</f>
        <v>George</v>
      </c>
      <c r="D383" s="37" t="str">
        <f>+FromKM!D381</f>
        <v>Foy</v>
      </c>
      <c r="E383" s="25" t="str">
        <f>+TRIM(FromKM!G381)</f>
        <v>PHX</v>
      </c>
      <c r="F383" t="str">
        <f>+TRIM(LEFT(FromKM!A381,3))</f>
        <v>U15</v>
      </c>
      <c r="G383" s="3" t="str">
        <f>+FromKM!H381</f>
        <v>B</v>
      </c>
      <c r="H383" t="str">
        <f t="shared" si="13"/>
        <v>U15B</v>
      </c>
    </row>
    <row r="384" spans="1:8" x14ac:dyDescent="0.3">
      <c r="A384" s="27">
        <f t="shared" si="12"/>
        <v>381</v>
      </c>
      <c r="B384" s="25">
        <f>+FromKM!B382</f>
        <v>199</v>
      </c>
      <c r="C384" s="37" t="str">
        <f>+FromKM!C382</f>
        <v>Danny</v>
      </c>
      <c r="D384" s="37" t="str">
        <f>+FromKM!D382</f>
        <v>Jacob</v>
      </c>
      <c r="E384" s="25" t="str">
        <f>+TRIM(FromKM!G382)</f>
        <v>LEW</v>
      </c>
      <c r="F384" t="str">
        <f>+TRIM(LEFT(FromKM!A382,3))</f>
        <v>U15</v>
      </c>
      <c r="G384" s="3" t="str">
        <f>+FromKM!H382</f>
        <v>B</v>
      </c>
      <c r="H384" t="str">
        <f t="shared" si="13"/>
        <v>U15B</v>
      </c>
    </row>
    <row r="385" spans="1:8" x14ac:dyDescent="0.3">
      <c r="A385" s="27">
        <f t="shared" si="12"/>
        <v>382</v>
      </c>
      <c r="B385" s="25">
        <f>+FromKM!B383</f>
        <v>200</v>
      </c>
      <c r="C385" s="37" t="str">
        <f>+FromKM!C383</f>
        <v>Jacob</v>
      </c>
      <c r="D385" s="37" t="str">
        <f>+FromKM!D383</f>
        <v>Trotman</v>
      </c>
      <c r="E385" s="25" t="str">
        <f>+TRIM(FromKM!G383)</f>
        <v>LEW</v>
      </c>
      <c r="F385" t="str">
        <f>+TRIM(LEFT(FromKM!A383,3))</f>
        <v>U15</v>
      </c>
      <c r="G385" s="3" t="str">
        <f>+FromKM!H383</f>
        <v>B</v>
      </c>
      <c r="H385" t="str">
        <f t="shared" si="13"/>
        <v>U15B</v>
      </c>
    </row>
    <row r="386" spans="1:8" x14ac:dyDescent="0.3">
      <c r="A386" s="27">
        <f t="shared" si="12"/>
        <v>383</v>
      </c>
      <c r="B386" s="25">
        <f>+FromKM!B384</f>
        <v>201</v>
      </c>
      <c r="C386" s="37" t="str">
        <f>+FromKM!C384</f>
        <v>Ava</v>
      </c>
      <c r="D386" s="37" t="str">
        <f>+FromKM!D384</f>
        <v>James</v>
      </c>
      <c r="E386" s="25" t="str">
        <f>+TRIM(FromKM!G384)</f>
        <v>LEW</v>
      </c>
      <c r="F386" t="str">
        <f>+TRIM(LEFT(FromKM!A384,3))</f>
        <v>U15</v>
      </c>
      <c r="G386" s="3" t="str">
        <f>+FromKM!H384</f>
        <v>G</v>
      </c>
      <c r="H386" t="str">
        <f t="shared" si="13"/>
        <v>U15G</v>
      </c>
    </row>
    <row r="387" spans="1:8" x14ac:dyDescent="0.3">
      <c r="A387" s="27">
        <f t="shared" si="12"/>
        <v>384</v>
      </c>
      <c r="B387" s="25">
        <f>+FromKM!B385</f>
        <v>202</v>
      </c>
      <c r="C387" s="37" t="str">
        <f>+FromKM!C385</f>
        <v>Grace</v>
      </c>
      <c r="D387" s="37" t="str">
        <f>+FromKM!D385</f>
        <v>Tuesday</v>
      </c>
      <c r="E387" s="25" t="str">
        <f>+TRIM(FromKM!G385)</f>
        <v>LEW</v>
      </c>
      <c r="F387" t="str">
        <f>+TRIM(LEFT(FromKM!A385,3))</f>
        <v>U15</v>
      </c>
      <c r="G387" s="3" t="str">
        <f>+FromKM!H385</f>
        <v>G</v>
      </c>
      <c r="H387" t="str">
        <f t="shared" si="13"/>
        <v>U15G</v>
      </c>
    </row>
    <row r="388" spans="1:8" x14ac:dyDescent="0.3">
      <c r="A388" s="27">
        <f t="shared" si="12"/>
        <v>385</v>
      </c>
      <c r="B388" s="25">
        <f>+FromKM!B386</f>
        <v>203</v>
      </c>
      <c r="C388" s="37" t="str">
        <f>+FromKM!C386</f>
        <v>Imogen</v>
      </c>
      <c r="D388" s="37" t="str">
        <f>+FromKM!D386</f>
        <v>Woodward</v>
      </c>
      <c r="E388" s="25" t="str">
        <f>+TRIM(FromKM!G386)</f>
        <v>B&amp;H</v>
      </c>
      <c r="F388" t="str">
        <f>+TRIM(LEFT(FromKM!A386,3))</f>
        <v>U15</v>
      </c>
      <c r="G388" s="3" t="str">
        <f>+FromKM!H386</f>
        <v>G</v>
      </c>
      <c r="H388" t="str">
        <f t="shared" si="13"/>
        <v>U15G</v>
      </c>
    </row>
    <row r="389" spans="1:8" x14ac:dyDescent="0.3">
      <c r="A389" s="27">
        <f t="shared" si="12"/>
        <v>386</v>
      </c>
      <c r="B389" s="25">
        <f>+FromKM!B387</f>
        <v>204</v>
      </c>
      <c r="C389" s="37" t="str">
        <f>+FromKM!C387</f>
        <v>Kirsten</v>
      </c>
      <c r="D389" s="37" t="str">
        <f>+FromKM!D387</f>
        <v>Goodbourn</v>
      </c>
      <c r="E389" s="25" t="str">
        <f>+TRIM(FromKM!G387)</f>
        <v>CRA</v>
      </c>
      <c r="F389" t="str">
        <f>+TRIM(LEFT(FromKM!A387,3))</f>
        <v>U15</v>
      </c>
      <c r="G389" s="3" t="str">
        <f>+FromKM!H387</f>
        <v>G</v>
      </c>
      <c r="H389" t="str">
        <f t="shared" si="13"/>
        <v>U15G</v>
      </c>
    </row>
    <row r="390" spans="1:8" x14ac:dyDescent="0.3">
      <c r="A390" s="27">
        <f t="shared" ref="A390:A453" si="14">+A389+1</f>
        <v>387</v>
      </c>
      <c r="B390" s="25">
        <f>+FromKM!B388</f>
        <v>205</v>
      </c>
      <c r="C390" s="37" t="str">
        <f>+FromKM!C388</f>
        <v>Nesta</v>
      </c>
      <c r="D390" s="37" t="str">
        <f>+FromKM!D388</f>
        <v>Pring</v>
      </c>
      <c r="E390" s="25" t="str">
        <f>+TRIM(FromKM!G388)</f>
        <v>LEW</v>
      </c>
      <c r="F390" t="str">
        <f>+TRIM(LEFT(FromKM!A388,3))</f>
        <v>U15</v>
      </c>
      <c r="G390" s="3" t="str">
        <f>+FromKM!H388</f>
        <v>G</v>
      </c>
      <c r="H390" t="str">
        <f t="shared" si="13"/>
        <v>U15G</v>
      </c>
    </row>
    <row r="391" spans="1:8" x14ac:dyDescent="0.3">
      <c r="A391" s="27">
        <f t="shared" si="14"/>
        <v>388</v>
      </c>
      <c r="B391" s="25">
        <f>+FromKM!B389</f>
        <v>206</v>
      </c>
      <c r="C391" s="37" t="str">
        <f>+FromKM!C389</f>
        <v>Elodie</v>
      </c>
      <c r="D391" s="37" t="str">
        <f>+FromKM!D389</f>
        <v>Bell</v>
      </c>
      <c r="E391" s="25" t="str">
        <f>+TRIM(FromKM!G389)</f>
        <v>PHX</v>
      </c>
      <c r="F391" t="str">
        <f>+TRIM(LEFT(FromKM!A389,3))</f>
        <v>U15</v>
      </c>
      <c r="G391" s="3" t="str">
        <f>+FromKM!H389</f>
        <v>G</v>
      </c>
      <c r="H391" t="str">
        <f t="shared" si="13"/>
        <v>U15G</v>
      </c>
    </row>
    <row r="392" spans="1:8" x14ac:dyDescent="0.3">
      <c r="A392" s="27">
        <f t="shared" si="14"/>
        <v>389</v>
      </c>
      <c r="B392" s="25">
        <f>+FromKM!B390</f>
        <v>207</v>
      </c>
      <c r="C392" s="37" t="str">
        <f>+FromKM!C390</f>
        <v>Niamh</v>
      </c>
      <c r="D392" s="37" t="str">
        <f>+FromKM!D390</f>
        <v>Lesova</v>
      </c>
      <c r="E392" s="25" t="str">
        <f>+TRIM(FromKM!G390)</f>
        <v>CRA</v>
      </c>
      <c r="F392" t="str">
        <f>+TRIM(LEFT(FromKM!A390,3))</f>
        <v>U15</v>
      </c>
      <c r="G392" s="3" t="str">
        <f>+FromKM!H390</f>
        <v>G</v>
      </c>
      <c r="H392" t="str">
        <f t="shared" si="13"/>
        <v>U15G</v>
      </c>
    </row>
    <row r="393" spans="1:8" x14ac:dyDescent="0.3">
      <c r="A393" s="27">
        <f t="shared" si="14"/>
        <v>390</v>
      </c>
      <c r="B393" s="25">
        <f>+FromKM!B391</f>
        <v>208</v>
      </c>
      <c r="C393" s="37" t="str">
        <f>+FromKM!C391</f>
        <v>Thalia</v>
      </c>
      <c r="D393" s="37" t="str">
        <f>+FromKM!D391</f>
        <v>Parker</v>
      </c>
      <c r="E393" s="25" t="str">
        <f>+TRIM(FromKM!G391)</f>
        <v>PHX</v>
      </c>
      <c r="F393" t="str">
        <f>+TRIM(LEFT(FromKM!A391,3))</f>
        <v>U15</v>
      </c>
      <c r="G393" s="3" t="str">
        <f>+FromKM!H391</f>
        <v>G</v>
      </c>
      <c r="H393" t="str">
        <f t="shared" si="13"/>
        <v>U15G</v>
      </c>
    </row>
    <row r="394" spans="1:8" x14ac:dyDescent="0.3">
      <c r="A394" s="27">
        <f t="shared" si="14"/>
        <v>391</v>
      </c>
      <c r="B394" s="25">
        <f>+FromKM!B392</f>
        <v>209</v>
      </c>
      <c r="C394" s="37" t="str">
        <f>+FromKM!C392</f>
        <v>Leily</v>
      </c>
      <c r="D394" s="37" t="str">
        <f>+FromKM!D392</f>
        <v>Saadatzadeh</v>
      </c>
      <c r="E394" s="25" t="str">
        <f>+TRIM(FromKM!G392)</f>
        <v>B&amp;H</v>
      </c>
      <c r="F394" t="str">
        <f>+TRIM(LEFT(FromKM!A392,3))</f>
        <v>U15</v>
      </c>
      <c r="G394" s="3" t="str">
        <f>+FromKM!H392</f>
        <v>G</v>
      </c>
      <c r="H394" t="str">
        <f t="shared" si="13"/>
        <v>U15G</v>
      </c>
    </row>
    <row r="395" spans="1:8" x14ac:dyDescent="0.3">
      <c r="A395" s="27">
        <f t="shared" si="14"/>
        <v>392</v>
      </c>
      <c r="B395" s="25">
        <f>+FromKM!B393</f>
        <v>210</v>
      </c>
      <c r="C395" s="37" t="str">
        <f>+FromKM!C393</f>
        <v>Millie</v>
      </c>
      <c r="D395" s="37" t="str">
        <f>+FromKM!D393</f>
        <v>Isitt</v>
      </c>
      <c r="E395" s="25" t="str">
        <f>+TRIM(FromKM!G393)</f>
        <v>CHI</v>
      </c>
      <c r="F395" t="str">
        <f>+TRIM(LEFT(FromKM!A393,3))</f>
        <v>U15</v>
      </c>
      <c r="G395" s="3" t="str">
        <f>+FromKM!H393</f>
        <v>G</v>
      </c>
      <c r="H395" t="str">
        <f t="shared" si="13"/>
        <v>U15G</v>
      </c>
    </row>
    <row r="396" spans="1:8" x14ac:dyDescent="0.3">
      <c r="A396" s="27">
        <f t="shared" si="14"/>
        <v>393</v>
      </c>
      <c r="B396" s="25">
        <f>+FromKM!B394</f>
        <v>211</v>
      </c>
      <c r="C396" s="37" t="str">
        <f>+FromKM!C394</f>
        <v>Amelie</v>
      </c>
      <c r="D396" s="37" t="str">
        <f>+FromKM!D394</f>
        <v>Bedford</v>
      </c>
      <c r="E396" s="25" t="str">
        <f>+TRIM(FromKM!G394)</f>
        <v>LEW</v>
      </c>
      <c r="F396" t="str">
        <f>+TRIM(LEFT(FromKM!A394,3))</f>
        <v>U15</v>
      </c>
      <c r="G396" s="3" t="str">
        <f>+FromKM!H394</f>
        <v>G</v>
      </c>
      <c r="H396" t="str">
        <f t="shared" si="13"/>
        <v>U15G</v>
      </c>
    </row>
    <row r="397" spans="1:8" x14ac:dyDescent="0.3">
      <c r="A397" s="27">
        <f t="shared" si="14"/>
        <v>394</v>
      </c>
      <c r="B397" s="25">
        <f>+FromKM!B395</f>
        <v>212</v>
      </c>
      <c r="C397" s="37" t="str">
        <f>+FromKM!C395</f>
        <v>Esme</v>
      </c>
      <c r="D397" s="37" t="str">
        <f>+FromKM!D395</f>
        <v>Stephenson</v>
      </c>
      <c r="E397" s="25" t="str">
        <f>+TRIM(FromKM!G395)</f>
        <v>LEW</v>
      </c>
      <c r="F397" t="str">
        <f>+TRIM(LEFT(FromKM!A395,3))</f>
        <v>U15</v>
      </c>
      <c r="G397" s="3" t="str">
        <f>+FromKM!H395</f>
        <v>G</v>
      </c>
      <c r="H397" t="str">
        <f t="shared" si="13"/>
        <v>U15G</v>
      </c>
    </row>
    <row r="398" spans="1:8" x14ac:dyDescent="0.3">
      <c r="A398" s="27">
        <f t="shared" si="14"/>
        <v>395</v>
      </c>
      <c r="B398" s="25">
        <f>+FromKM!B396</f>
        <v>213</v>
      </c>
      <c r="C398" s="37" t="str">
        <f>+FromKM!C396</f>
        <v>Sophia</v>
      </c>
      <c r="D398" s="37" t="str">
        <f>+FromKM!D396</f>
        <v>Collins</v>
      </c>
      <c r="E398" s="25" t="str">
        <f>+TRIM(FromKM!G396)</f>
        <v>HY</v>
      </c>
      <c r="F398" t="str">
        <f>+TRIM(LEFT(FromKM!A396,3))</f>
        <v>U15</v>
      </c>
      <c r="G398" s="3" t="str">
        <f>+FromKM!H396</f>
        <v>G</v>
      </c>
      <c r="H398" t="str">
        <f t="shared" si="13"/>
        <v>U15G</v>
      </c>
    </row>
    <row r="399" spans="1:8" x14ac:dyDescent="0.3">
      <c r="A399" s="27">
        <f t="shared" si="14"/>
        <v>396</v>
      </c>
      <c r="B399" s="25">
        <f>+FromKM!B397</f>
        <v>214</v>
      </c>
      <c r="C399" s="37" t="str">
        <f>+FromKM!C397</f>
        <v>Molly</v>
      </c>
      <c r="D399" s="37" t="str">
        <f>+FromKM!D397</f>
        <v>Smithers</v>
      </c>
      <c r="E399" s="25" t="str">
        <f>+TRIM(FromKM!G397)</f>
        <v>CHI</v>
      </c>
      <c r="F399" t="str">
        <f>+TRIM(LEFT(FromKM!A397,3))</f>
        <v>U15</v>
      </c>
      <c r="G399" s="3" t="str">
        <f>+FromKM!H397</f>
        <v>G</v>
      </c>
      <c r="H399" t="str">
        <f t="shared" si="13"/>
        <v>U15G</v>
      </c>
    </row>
    <row r="400" spans="1:8" x14ac:dyDescent="0.3">
      <c r="A400" s="27">
        <f t="shared" si="14"/>
        <v>397</v>
      </c>
      <c r="B400" s="25">
        <f>+FromKM!B398</f>
        <v>215</v>
      </c>
      <c r="C400" s="37" t="str">
        <f>+FromKM!C398</f>
        <v>Jennifer</v>
      </c>
      <c r="D400" s="37" t="str">
        <f>+FromKM!D398</f>
        <v>Klein</v>
      </c>
      <c r="E400" s="25" t="str">
        <f>+TRIM(FromKM!G398)</f>
        <v>CRA</v>
      </c>
      <c r="F400" t="str">
        <f>+TRIM(LEFT(FromKM!A398,3))</f>
        <v>U15</v>
      </c>
      <c r="G400" s="3" t="str">
        <f>+FromKM!H398</f>
        <v>G</v>
      </c>
      <c r="H400" t="str">
        <f t="shared" si="13"/>
        <v>U15G</v>
      </c>
    </row>
    <row r="401" spans="1:8" x14ac:dyDescent="0.3">
      <c r="A401" s="27">
        <f t="shared" si="14"/>
        <v>398</v>
      </c>
      <c r="B401" s="25">
        <f>+FromKM!B399</f>
        <v>216</v>
      </c>
      <c r="C401" s="37" t="str">
        <f>+FromKM!C399</f>
        <v>Freda</v>
      </c>
      <c r="D401" s="37" t="str">
        <f>+FromKM!D399</f>
        <v>Pearce</v>
      </c>
      <c r="E401" s="25" t="str">
        <f>+TRIM(FromKM!G399)</f>
        <v>EBR</v>
      </c>
      <c r="F401" t="str">
        <f>+TRIM(LEFT(FromKM!A399,3))</f>
        <v>U15</v>
      </c>
      <c r="G401" s="3" t="str">
        <f>+FromKM!H399</f>
        <v>G</v>
      </c>
      <c r="H401" t="str">
        <f t="shared" ref="H401:H464" si="15">+F401&amp;G401</f>
        <v>U15G</v>
      </c>
    </row>
    <row r="402" spans="1:8" x14ac:dyDescent="0.3">
      <c r="A402" s="27">
        <f t="shared" si="14"/>
        <v>399</v>
      </c>
      <c r="B402" s="25">
        <f>+FromKM!B400</f>
        <v>217</v>
      </c>
      <c r="C402" s="37" t="str">
        <f>+FromKM!C400</f>
        <v>Daisy</v>
      </c>
      <c r="D402" s="37" t="str">
        <f>+FromKM!D400</f>
        <v>Connor</v>
      </c>
      <c r="E402" s="25" t="str">
        <f>+TRIM(FromKM!G400)</f>
        <v>EBR</v>
      </c>
      <c r="F402" t="str">
        <f>+TRIM(LEFT(FromKM!A400,3))</f>
        <v>U15</v>
      </c>
      <c r="G402" s="3" t="str">
        <f>+FromKM!H400</f>
        <v>G</v>
      </c>
      <c r="H402" t="str">
        <f t="shared" si="15"/>
        <v>U15G</v>
      </c>
    </row>
    <row r="403" spans="1:8" x14ac:dyDescent="0.3">
      <c r="A403" s="27">
        <f t="shared" si="14"/>
        <v>400</v>
      </c>
      <c r="B403" s="25">
        <f>+FromKM!B401</f>
        <v>218</v>
      </c>
      <c r="C403" s="37" t="str">
        <f>+FromKM!C401</f>
        <v>Alice</v>
      </c>
      <c r="D403" s="37" t="str">
        <f>+FromKM!D401</f>
        <v>Cox</v>
      </c>
      <c r="E403" s="25" t="str">
        <f>+TRIM(FromKM!G401)</f>
        <v>CRA</v>
      </c>
      <c r="F403" t="str">
        <f>+TRIM(LEFT(FromKM!A401,3))</f>
        <v>U15</v>
      </c>
      <c r="G403" s="3" t="str">
        <f>+FromKM!H401</f>
        <v>G</v>
      </c>
      <c r="H403" t="str">
        <f t="shared" si="15"/>
        <v>U15G</v>
      </c>
    </row>
    <row r="404" spans="1:8" x14ac:dyDescent="0.3">
      <c r="A404" s="27">
        <f t="shared" si="14"/>
        <v>401</v>
      </c>
      <c r="B404" s="25">
        <f>+FromKM!B402</f>
        <v>219</v>
      </c>
      <c r="C404" s="37" t="str">
        <f>+FromKM!C402</f>
        <v>Mollie</v>
      </c>
      <c r="D404" s="37" t="str">
        <f>+FromKM!D402</f>
        <v>Garman</v>
      </c>
      <c r="E404" s="25" t="str">
        <f>+TRIM(FromKM!G402)</f>
        <v>BWK</v>
      </c>
      <c r="F404" t="str">
        <f>+TRIM(LEFT(FromKM!A402,3))</f>
        <v>U15</v>
      </c>
      <c r="G404" s="3" t="str">
        <f>+FromKM!H402</f>
        <v>G</v>
      </c>
      <c r="H404" t="str">
        <f t="shared" si="15"/>
        <v>U15G</v>
      </c>
    </row>
    <row r="405" spans="1:8" x14ac:dyDescent="0.3">
      <c r="A405" s="27">
        <f t="shared" si="14"/>
        <v>402</v>
      </c>
      <c r="B405" s="25">
        <f>+FromKM!B403</f>
        <v>220</v>
      </c>
      <c r="C405" s="37" t="str">
        <f>+FromKM!C403</f>
        <v>Olivia</v>
      </c>
      <c r="D405" s="37" t="str">
        <f>+FromKM!D403</f>
        <v>Jones</v>
      </c>
      <c r="E405" s="25" t="str">
        <f>+TRIM(FromKM!G403)</f>
        <v>WDH</v>
      </c>
      <c r="F405" t="str">
        <f>+TRIM(LEFT(FromKM!A403,3))</f>
        <v>U15</v>
      </c>
      <c r="G405" s="3" t="str">
        <f>+FromKM!H403</f>
        <v>G</v>
      </c>
      <c r="H405" t="str">
        <f t="shared" si="15"/>
        <v>U15G</v>
      </c>
    </row>
    <row r="406" spans="1:8" x14ac:dyDescent="0.3">
      <c r="A406" s="27">
        <f t="shared" si="14"/>
        <v>403</v>
      </c>
      <c r="B406" s="25">
        <f>+FromKM!B404</f>
        <v>221</v>
      </c>
      <c r="C406" s="37" t="str">
        <f>+FromKM!C404</f>
        <v>Emily</v>
      </c>
      <c r="D406" s="37" t="str">
        <f>+FromKM!D404</f>
        <v>Hemsley</v>
      </c>
      <c r="E406" s="25" t="str">
        <f>+TRIM(FromKM!G404)</f>
        <v>CRA</v>
      </c>
      <c r="F406" t="str">
        <f>+TRIM(LEFT(FromKM!A404,3))</f>
        <v>U15</v>
      </c>
      <c r="G406" s="3" t="str">
        <f>+FromKM!H404</f>
        <v>G</v>
      </c>
      <c r="H406" t="str">
        <f t="shared" si="15"/>
        <v>U15G</v>
      </c>
    </row>
    <row r="407" spans="1:8" x14ac:dyDescent="0.3">
      <c r="A407" s="27">
        <f t="shared" si="14"/>
        <v>404</v>
      </c>
      <c r="B407" s="25">
        <f>+FromKM!B405</f>
        <v>222</v>
      </c>
      <c r="C407" s="37" t="str">
        <f>+FromKM!C405</f>
        <v>Lara</v>
      </c>
      <c r="D407" s="37" t="str">
        <f>+FromKM!D405</f>
        <v>Cox</v>
      </c>
      <c r="E407" s="25" t="str">
        <f>+TRIM(FromKM!G405)</f>
        <v>B&amp;H</v>
      </c>
      <c r="F407" t="str">
        <f>+TRIM(LEFT(FromKM!A405,3))</f>
        <v>U15</v>
      </c>
      <c r="G407" s="3" t="str">
        <f>+FromKM!H405</f>
        <v>G</v>
      </c>
      <c r="H407" t="str">
        <f t="shared" si="15"/>
        <v>U15G</v>
      </c>
    </row>
    <row r="408" spans="1:8" x14ac:dyDescent="0.3">
      <c r="A408" s="27">
        <f t="shared" si="14"/>
        <v>405</v>
      </c>
      <c r="B408" s="25">
        <f>+FromKM!B406</f>
        <v>223</v>
      </c>
      <c r="C408" s="37" t="str">
        <f>+FromKM!C406</f>
        <v>Lillie</v>
      </c>
      <c r="D408" s="37" t="str">
        <f>+FromKM!D406</f>
        <v>Hellyer</v>
      </c>
      <c r="E408" s="25" t="str">
        <f>+TRIM(FromKM!G406)</f>
        <v>WDH</v>
      </c>
      <c r="F408" t="str">
        <f>+TRIM(LEFT(FromKM!A406,3))</f>
        <v>U15</v>
      </c>
      <c r="G408" s="3" t="str">
        <f>+FromKM!H406</f>
        <v>G</v>
      </c>
      <c r="H408" t="str">
        <f t="shared" si="15"/>
        <v>U15G</v>
      </c>
    </row>
    <row r="409" spans="1:8" x14ac:dyDescent="0.3">
      <c r="A409" s="27">
        <f t="shared" si="14"/>
        <v>406</v>
      </c>
      <c r="B409" s="25">
        <f>+FromKM!B407</f>
        <v>224</v>
      </c>
      <c r="C409" s="37" t="str">
        <f>+FromKM!C407</f>
        <v>Laila</v>
      </c>
      <c r="D409" s="37" t="str">
        <f>+FromKM!D407</f>
        <v>Hellyer</v>
      </c>
      <c r="E409" s="25" t="str">
        <f>+TRIM(FromKM!G407)</f>
        <v>WDH</v>
      </c>
      <c r="F409" t="str">
        <f>+TRIM(LEFT(FromKM!A407,3))</f>
        <v>U15</v>
      </c>
      <c r="G409" s="3" t="str">
        <f>+FromKM!H407</f>
        <v>G</v>
      </c>
      <c r="H409" t="str">
        <f t="shared" si="15"/>
        <v>U15G</v>
      </c>
    </row>
    <row r="410" spans="1:8" x14ac:dyDescent="0.3">
      <c r="A410" s="27">
        <f t="shared" si="14"/>
        <v>407</v>
      </c>
      <c r="B410" s="25">
        <f>+FromKM!B408</f>
        <v>225</v>
      </c>
      <c r="C410" s="37" t="str">
        <f>+FromKM!C408</f>
        <v>Angelina</v>
      </c>
      <c r="D410" s="37" t="str">
        <f>+FromKM!D408</f>
        <v>Diacci</v>
      </c>
      <c r="E410" s="25" t="str">
        <f>+TRIM(FromKM!G408)</f>
        <v>B&amp;H</v>
      </c>
      <c r="F410" t="str">
        <f>+TRIM(LEFT(FromKM!A408,3))</f>
        <v>U15</v>
      </c>
      <c r="G410" s="3" t="str">
        <f>+FromKM!H408</f>
        <v>G</v>
      </c>
      <c r="H410" t="str">
        <f t="shared" si="15"/>
        <v>U15G</v>
      </c>
    </row>
    <row r="411" spans="1:8" x14ac:dyDescent="0.3">
      <c r="A411" s="27">
        <f t="shared" si="14"/>
        <v>408</v>
      </c>
      <c r="B411" s="25">
        <f>+FromKM!B409</f>
        <v>226</v>
      </c>
      <c r="C411" s="37" t="str">
        <f>+FromKM!C409</f>
        <v>India</v>
      </c>
      <c r="D411" s="37" t="str">
        <f>+FromKM!D409</f>
        <v>Sommerville</v>
      </c>
      <c r="E411" s="25" t="str">
        <f>+TRIM(FromKM!G409)</f>
        <v>LEW</v>
      </c>
      <c r="F411" t="str">
        <f>+TRIM(LEFT(FromKM!A409,3))</f>
        <v>U15</v>
      </c>
      <c r="G411" s="3" t="str">
        <f>+FromKM!H409</f>
        <v>G</v>
      </c>
      <c r="H411" t="str">
        <f t="shared" si="15"/>
        <v>U15G</v>
      </c>
    </row>
    <row r="412" spans="1:8" x14ac:dyDescent="0.3">
      <c r="A412" s="27">
        <f t="shared" si="14"/>
        <v>409</v>
      </c>
      <c r="B412" s="25">
        <f>+FromKM!B410</f>
        <v>227</v>
      </c>
      <c r="C412" s="37" t="str">
        <f>+FromKM!C410</f>
        <v>Eva</v>
      </c>
      <c r="D412" s="37" t="str">
        <f>+FromKM!D410</f>
        <v>Winton</v>
      </c>
      <c r="E412" s="25" t="str">
        <f>+TRIM(FromKM!G410)</f>
        <v>LEW</v>
      </c>
      <c r="F412" t="str">
        <f>+TRIM(LEFT(FromKM!A410,3))</f>
        <v>U15</v>
      </c>
      <c r="G412" s="3" t="str">
        <f>+FromKM!H410</f>
        <v>G</v>
      </c>
      <c r="H412" t="str">
        <f t="shared" si="15"/>
        <v>U15G</v>
      </c>
    </row>
    <row r="413" spans="1:8" x14ac:dyDescent="0.3">
      <c r="A413" s="27">
        <f t="shared" si="14"/>
        <v>410</v>
      </c>
      <c r="B413" s="25">
        <f>+FromKM!B411</f>
        <v>228</v>
      </c>
      <c r="C413" s="37" t="str">
        <f>+FromKM!C411</f>
        <v>Abigail</v>
      </c>
      <c r="D413" s="37" t="str">
        <f>+FromKM!D411</f>
        <v>Brett</v>
      </c>
      <c r="E413" s="25" t="str">
        <f>+TRIM(FromKM!G411)</f>
        <v>HBS</v>
      </c>
      <c r="F413" t="str">
        <f>+TRIM(LEFT(FromKM!A411,3))</f>
        <v>U15</v>
      </c>
      <c r="G413" s="3" t="str">
        <f>+FromKM!H411</f>
        <v>G</v>
      </c>
      <c r="H413" t="str">
        <f t="shared" si="15"/>
        <v>U15G</v>
      </c>
    </row>
    <row r="414" spans="1:8" x14ac:dyDescent="0.3">
      <c r="A414" s="27">
        <f t="shared" si="14"/>
        <v>411</v>
      </c>
      <c r="B414" s="25">
        <f>+FromKM!B412</f>
        <v>229</v>
      </c>
      <c r="C414" s="37" t="str">
        <f>+FromKM!C412</f>
        <v>Freya</v>
      </c>
      <c r="D414" s="37" t="str">
        <f>+FromKM!D412</f>
        <v>Lloyd</v>
      </c>
      <c r="E414" s="25" t="str">
        <f>+TRIM(FromKM!G412)</f>
        <v>WDH</v>
      </c>
      <c r="F414" t="str">
        <f>+TRIM(LEFT(FromKM!A412,3))</f>
        <v>U15</v>
      </c>
      <c r="G414" s="3" t="str">
        <f>+FromKM!H412</f>
        <v>G</v>
      </c>
      <c r="H414" t="str">
        <f t="shared" si="15"/>
        <v>U15G</v>
      </c>
    </row>
    <row r="415" spans="1:8" x14ac:dyDescent="0.3">
      <c r="A415" s="27">
        <f t="shared" si="14"/>
        <v>412</v>
      </c>
      <c r="B415" s="25">
        <f>+FromKM!B413</f>
        <v>230</v>
      </c>
      <c r="C415" s="37" t="str">
        <f>+FromKM!C413</f>
        <v>Ela</v>
      </c>
      <c r="D415" s="37" t="str">
        <f>+FromKM!D413</f>
        <v>Pemberton</v>
      </c>
      <c r="E415" s="25" t="str">
        <f>+TRIM(FromKM!G413)</f>
        <v>CHI</v>
      </c>
      <c r="F415" t="str">
        <f>+TRIM(LEFT(FromKM!A413,3))</f>
        <v>U15</v>
      </c>
      <c r="G415" s="3" t="str">
        <f>+FromKM!H413</f>
        <v>G</v>
      </c>
      <c r="H415" t="str">
        <f t="shared" si="15"/>
        <v>U15G</v>
      </c>
    </row>
    <row r="416" spans="1:8" x14ac:dyDescent="0.3">
      <c r="A416" s="27">
        <f t="shared" si="14"/>
        <v>413</v>
      </c>
      <c r="B416" s="25">
        <f>+FromKM!B414</f>
        <v>231</v>
      </c>
      <c r="C416" s="37" t="str">
        <f>+FromKM!C414</f>
        <v>Naomi</v>
      </c>
      <c r="D416" s="37" t="str">
        <f>+FromKM!D414</f>
        <v>Crittenden</v>
      </c>
      <c r="E416" s="25" t="str">
        <f>+TRIM(FromKM!G414)</f>
        <v>B&amp;H</v>
      </c>
      <c r="F416" t="str">
        <f>+TRIM(LEFT(FromKM!A414,3))</f>
        <v>U15</v>
      </c>
      <c r="G416" s="3" t="str">
        <f>+FromKM!H414</f>
        <v>G</v>
      </c>
      <c r="H416" t="str">
        <f t="shared" si="15"/>
        <v>U15G</v>
      </c>
    </row>
    <row r="417" spans="1:8" x14ac:dyDescent="0.3">
      <c r="A417" s="27">
        <f t="shared" si="14"/>
        <v>414</v>
      </c>
      <c r="B417" s="25">
        <f>+FromKM!B415</f>
        <v>232</v>
      </c>
      <c r="C417" s="37" t="str">
        <f>+FromKM!C415</f>
        <v>Elsie</v>
      </c>
      <c r="D417" s="37" t="str">
        <f>+FromKM!D415</f>
        <v>Whyman</v>
      </c>
      <c r="E417" s="25" t="str">
        <f>+TRIM(FromKM!G415)</f>
        <v>CRA</v>
      </c>
      <c r="F417" t="str">
        <f>+TRIM(LEFT(FromKM!A415,3))</f>
        <v>U15</v>
      </c>
      <c r="G417" s="3" t="str">
        <f>+FromKM!H415</f>
        <v>G</v>
      </c>
      <c r="H417" t="str">
        <f t="shared" si="15"/>
        <v>U15G</v>
      </c>
    </row>
    <row r="418" spans="1:8" x14ac:dyDescent="0.3">
      <c r="A418" s="27">
        <f t="shared" si="14"/>
        <v>415</v>
      </c>
      <c r="B418" s="25">
        <f>+FromKM!B416</f>
        <v>233</v>
      </c>
      <c r="C418" s="37" t="str">
        <f>+FromKM!C416</f>
        <v>Eleni</v>
      </c>
      <c r="D418" s="37" t="str">
        <f>+FromKM!D416</f>
        <v>Pistolas</v>
      </c>
      <c r="E418" s="25" t="str">
        <f>+TRIM(FromKM!G416)</f>
        <v>B&amp;H</v>
      </c>
      <c r="F418" t="str">
        <f>+TRIM(LEFT(FromKM!A416,3))</f>
        <v>U15</v>
      </c>
      <c r="G418" s="3" t="str">
        <f>+FromKM!H416</f>
        <v>G</v>
      </c>
      <c r="H418" t="str">
        <f t="shared" si="15"/>
        <v>U15G</v>
      </c>
    </row>
    <row r="419" spans="1:8" x14ac:dyDescent="0.3">
      <c r="A419" s="27">
        <f t="shared" si="14"/>
        <v>416</v>
      </c>
      <c r="B419" s="25">
        <f>+FromKM!B417</f>
        <v>234</v>
      </c>
      <c r="C419" s="37" t="str">
        <f>+FromKM!C417</f>
        <v>Katherine</v>
      </c>
      <c r="D419" s="37" t="str">
        <f>+FromKM!D417</f>
        <v>Brown</v>
      </c>
      <c r="E419" s="25" t="str">
        <f>+TRIM(FromKM!G417)</f>
        <v>EBR</v>
      </c>
      <c r="F419" t="str">
        <f>+TRIM(LEFT(FromKM!A417,3))</f>
        <v>U15</v>
      </c>
      <c r="G419" s="3" t="str">
        <f>+FromKM!H417</f>
        <v>G</v>
      </c>
      <c r="H419" t="str">
        <f t="shared" si="15"/>
        <v>U15G</v>
      </c>
    </row>
    <row r="420" spans="1:8" x14ac:dyDescent="0.3">
      <c r="A420" s="27">
        <f t="shared" si="14"/>
        <v>417</v>
      </c>
      <c r="B420" s="25">
        <f>+FromKM!B418</f>
        <v>235</v>
      </c>
      <c r="C420" s="37" t="str">
        <f>+FromKM!C418</f>
        <v>Talia</v>
      </c>
      <c r="D420" s="37" t="str">
        <f>+FromKM!D418</f>
        <v>Davis</v>
      </c>
      <c r="E420" s="25" t="str">
        <f>+TRIM(FromKM!G418)</f>
        <v>HAS</v>
      </c>
      <c r="F420" t="str">
        <f>+TRIM(LEFT(FromKM!A418,3))</f>
        <v>U15</v>
      </c>
      <c r="G420" s="3" t="str">
        <f>+FromKM!H418</f>
        <v>G</v>
      </c>
      <c r="H420" t="str">
        <f t="shared" si="15"/>
        <v>U15G</v>
      </c>
    </row>
    <row r="421" spans="1:8" x14ac:dyDescent="0.3">
      <c r="A421" s="27">
        <f t="shared" si="14"/>
        <v>418</v>
      </c>
      <c r="B421" s="25">
        <f>+FromKM!B419</f>
        <v>236</v>
      </c>
      <c r="C421" s="37" t="str">
        <f>+FromKM!C419</f>
        <v>Tiggy</v>
      </c>
      <c r="D421" s="37" t="str">
        <f>+FromKM!D419</f>
        <v>Cooper</v>
      </c>
      <c r="E421" s="25" t="str">
        <f>+TRIM(FromKM!G419)</f>
        <v>HAS</v>
      </c>
      <c r="F421" t="str">
        <f>+TRIM(LEFT(FromKM!A419,3))</f>
        <v>U15</v>
      </c>
      <c r="G421" s="3" t="str">
        <f>+FromKM!H419</f>
        <v>G</v>
      </c>
      <c r="H421" t="str">
        <f t="shared" si="15"/>
        <v>U15G</v>
      </c>
    </row>
    <row r="422" spans="1:8" x14ac:dyDescent="0.3">
      <c r="A422" s="27">
        <f t="shared" si="14"/>
        <v>419</v>
      </c>
      <c r="B422" s="25">
        <f>+FromKM!B420</f>
        <v>237</v>
      </c>
      <c r="C422" s="37" t="str">
        <f>+FromKM!C420</f>
        <v>Emily</v>
      </c>
      <c r="D422" s="37" t="str">
        <f>+FromKM!D420</f>
        <v>Carman</v>
      </c>
      <c r="E422" s="25" t="str">
        <f>+TRIM(FromKM!G420)</f>
        <v>SYN</v>
      </c>
      <c r="F422" t="str">
        <f>+TRIM(LEFT(FromKM!A420,3))</f>
        <v>U15</v>
      </c>
      <c r="G422" s="3" t="str">
        <f>+FromKM!H420</f>
        <v>G</v>
      </c>
      <c r="H422" t="str">
        <f t="shared" si="15"/>
        <v>U15G</v>
      </c>
    </row>
    <row r="423" spans="1:8" x14ac:dyDescent="0.3">
      <c r="A423" s="27">
        <f t="shared" si="14"/>
        <v>420</v>
      </c>
      <c r="B423" s="25">
        <f>+FromKM!B421</f>
        <v>238</v>
      </c>
      <c r="C423" s="37" t="str">
        <f>+FromKM!C421</f>
        <v>Olina</v>
      </c>
      <c r="D423" s="37" t="str">
        <f>+FromKM!D421</f>
        <v>Chatfield</v>
      </c>
      <c r="E423" s="25" t="str">
        <f>+TRIM(FromKM!G421)</f>
        <v>WDH</v>
      </c>
      <c r="F423" t="str">
        <f>+TRIM(LEFT(FromKM!A421,3))</f>
        <v>U15</v>
      </c>
      <c r="G423" s="3" t="str">
        <f>+FromKM!H421</f>
        <v>G</v>
      </c>
      <c r="H423" t="str">
        <f t="shared" si="15"/>
        <v>U15G</v>
      </c>
    </row>
    <row r="424" spans="1:8" x14ac:dyDescent="0.3">
      <c r="A424" s="27">
        <f t="shared" si="14"/>
        <v>421</v>
      </c>
      <c r="B424" s="25">
        <f>+FromKM!B422</f>
        <v>239</v>
      </c>
      <c r="C424" s="37" t="str">
        <f>+FromKM!C422</f>
        <v>Carrie</v>
      </c>
      <c r="D424" s="37" t="str">
        <f>+FromKM!D422</f>
        <v>Anelay</v>
      </c>
      <c r="E424" s="25" t="str">
        <f>+TRIM(FromKM!G422)</f>
        <v>CHI</v>
      </c>
      <c r="F424" t="str">
        <f>+TRIM(LEFT(FromKM!A422,3))</f>
        <v>U15</v>
      </c>
      <c r="G424" s="3" t="str">
        <f>+FromKM!H422</f>
        <v>G</v>
      </c>
      <c r="H424" t="str">
        <f t="shared" si="15"/>
        <v>U15G</v>
      </c>
    </row>
    <row r="425" spans="1:8" x14ac:dyDescent="0.3">
      <c r="A425" s="27">
        <f t="shared" si="14"/>
        <v>422</v>
      </c>
      <c r="B425" s="25">
        <f>+FromKM!B423</f>
        <v>505</v>
      </c>
      <c r="C425" s="37" t="str">
        <f>+FromKM!C423</f>
        <v>Isla</v>
      </c>
      <c r="D425" s="37" t="str">
        <f>+FromKM!D423</f>
        <v>Heath</v>
      </c>
      <c r="E425" s="25" t="str">
        <f>+TRIM(FromKM!G423)</f>
        <v>BWK</v>
      </c>
      <c r="F425" t="str">
        <f>+TRIM(LEFT(FromKM!A423,3))</f>
        <v>U15</v>
      </c>
      <c r="G425" s="3" t="str">
        <f>+FromKM!H423</f>
        <v>G</v>
      </c>
      <c r="H425" t="str">
        <f t="shared" si="15"/>
        <v>U15G</v>
      </c>
    </row>
    <row r="426" spans="1:8" x14ac:dyDescent="0.3">
      <c r="A426" s="27">
        <f t="shared" si="14"/>
        <v>423</v>
      </c>
      <c r="B426" s="25">
        <f>+FromKM!B424</f>
        <v>240</v>
      </c>
      <c r="C426" s="37" t="str">
        <f>+FromKM!C424</f>
        <v>Greta</v>
      </c>
      <c r="D426" s="37" t="str">
        <f>+FromKM!D424</f>
        <v>Hunter</v>
      </c>
      <c r="E426" s="25" t="str">
        <f>+TRIM(FromKM!G424)</f>
        <v>PHX</v>
      </c>
      <c r="F426" t="str">
        <f>+TRIM(LEFT(FromKM!A424,3))</f>
        <v>U15</v>
      </c>
      <c r="G426" s="3" t="str">
        <f>+FromKM!H424</f>
        <v>G</v>
      </c>
      <c r="H426" t="str">
        <f t="shared" si="15"/>
        <v>U15G</v>
      </c>
    </row>
    <row r="427" spans="1:8" x14ac:dyDescent="0.3">
      <c r="A427" s="27">
        <f t="shared" si="14"/>
        <v>424</v>
      </c>
      <c r="B427" s="25">
        <f>+FromKM!B425</f>
        <v>241</v>
      </c>
      <c r="C427" s="37" t="str">
        <f>+FromKM!C425</f>
        <v>Rosie</v>
      </c>
      <c r="D427" s="37" t="str">
        <f>+FromKM!D425</f>
        <v>Delgado-Howell</v>
      </c>
      <c r="E427" s="25" t="str">
        <f>+TRIM(FromKM!G425)</f>
        <v>BWK</v>
      </c>
      <c r="F427" t="str">
        <f>+TRIM(LEFT(FromKM!A425,3))</f>
        <v>U15</v>
      </c>
      <c r="G427" s="3" t="str">
        <f>+FromKM!H425</f>
        <v>G</v>
      </c>
      <c r="H427" t="str">
        <f t="shared" si="15"/>
        <v>U15G</v>
      </c>
    </row>
    <row r="428" spans="1:8" x14ac:dyDescent="0.3">
      <c r="A428" s="27">
        <f t="shared" si="14"/>
        <v>425</v>
      </c>
      <c r="B428" s="25">
        <f>+FromKM!B426</f>
        <v>242</v>
      </c>
      <c r="C428" s="37" t="str">
        <f>+FromKM!C426</f>
        <v>India</v>
      </c>
      <c r="D428" s="37" t="str">
        <f>+FromKM!D426</f>
        <v>Sommerville</v>
      </c>
      <c r="E428" s="25" t="str">
        <f>+TRIM(FromKM!G426)</f>
        <v>LEW</v>
      </c>
      <c r="F428" t="str">
        <f>+TRIM(LEFT(FromKM!A426,3))</f>
        <v>U15</v>
      </c>
      <c r="G428" s="3" t="str">
        <f>+FromKM!H426</f>
        <v>G</v>
      </c>
      <c r="H428" t="str">
        <f t="shared" si="15"/>
        <v>U15G</v>
      </c>
    </row>
    <row r="429" spans="1:8" x14ac:dyDescent="0.3">
      <c r="A429" s="27">
        <f t="shared" si="14"/>
        <v>426</v>
      </c>
      <c r="B429" s="25">
        <f>+FromKM!B427</f>
        <v>243</v>
      </c>
      <c r="C429" s="37" t="str">
        <f>+FromKM!C427</f>
        <v>Sophia</v>
      </c>
      <c r="D429" s="37" t="str">
        <f>+FromKM!D427</f>
        <v>Kilburn</v>
      </c>
      <c r="E429" s="25" t="str">
        <f>+TRIM(FromKM!G427)</f>
        <v>B&amp;H</v>
      </c>
      <c r="F429" t="str">
        <f>+TRIM(LEFT(FromKM!A427,3))</f>
        <v>U15</v>
      </c>
      <c r="G429" s="3" t="str">
        <f>+FromKM!H427</f>
        <v>G</v>
      </c>
      <c r="H429" t="str">
        <f t="shared" si="15"/>
        <v>U15G</v>
      </c>
    </row>
    <row r="430" spans="1:8" x14ac:dyDescent="0.3">
      <c r="A430" s="27">
        <f t="shared" si="14"/>
        <v>427</v>
      </c>
      <c r="B430" s="25">
        <f>+FromKM!B428</f>
        <v>244</v>
      </c>
      <c r="C430" s="37" t="str">
        <f>+FromKM!C428</f>
        <v>Leah</v>
      </c>
      <c r="D430" s="37" t="str">
        <f>+FromKM!D428</f>
        <v>Barden</v>
      </c>
      <c r="E430" s="25" t="str">
        <f>+TRIM(FromKM!G428)</f>
        <v>CRA</v>
      </c>
      <c r="F430" t="str">
        <f>+TRIM(LEFT(FromKM!A428,3))</f>
        <v>U15</v>
      </c>
      <c r="G430" s="3" t="str">
        <f>+FromKM!H428</f>
        <v>G</v>
      </c>
      <c r="H430" t="str">
        <f t="shared" si="15"/>
        <v>U15G</v>
      </c>
    </row>
    <row r="431" spans="1:8" x14ac:dyDescent="0.3">
      <c r="A431" s="27">
        <f t="shared" si="14"/>
        <v>428</v>
      </c>
      <c r="B431" s="25">
        <f>+FromKM!B429</f>
        <v>245</v>
      </c>
      <c r="C431" s="37" t="str">
        <f>+FromKM!C429</f>
        <v>Rihanon</v>
      </c>
      <c r="D431" s="37" t="str">
        <f>+FromKM!D429</f>
        <v>Daniels</v>
      </c>
      <c r="E431" s="25" t="str">
        <f>+TRIM(FromKM!G429)</f>
        <v>CRA</v>
      </c>
      <c r="F431" t="str">
        <f>+TRIM(LEFT(FromKM!A429,3))</f>
        <v>U15</v>
      </c>
      <c r="G431" s="3" t="str">
        <f>+FromKM!H429</f>
        <v>G</v>
      </c>
      <c r="H431" t="str">
        <f t="shared" si="15"/>
        <v>U15G</v>
      </c>
    </row>
    <row r="432" spans="1:8" x14ac:dyDescent="0.3">
      <c r="A432" s="27">
        <f t="shared" si="14"/>
        <v>429</v>
      </c>
      <c r="B432" s="25">
        <f>+FromKM!B430</f>
        <v>246</v>
      </c>
      <c r="C432" s="37" t="str">
        <f>+FromKM!C430</f>
        <v>Emilia</v>
      </c>
      <c r="D432" s="37" t="str">
        <f>+FromKM!D430</f>
        <v>Singer</v>
      </c>
      <c r="E432" s="25" t="str">
        <f>+TRIM(FromKM!G430)</f>
        <v>LEW</v>
      </c>
      <c r="F432" t="str">
        <f>+TRIM(LEFT(FromKM!A430,3))</f>
        <v>U15</v>
      </c>
      <c r="G432" s="3" t="str">
        <f>+FromKM!H430</f>
        <v>G</v>
      </c>
      <c r="H432" t="str">
        <f t="shared" si="15"/>
        <v>U15G</v>
      </c>
    </row>
    <row r="433" spans="1:8" x14ac:dyDescent="0.3">
      <c r="A433" s="27">
        <f t="shared" si="14"/>
        <v>430</v>
      </c>
      <c r="B433" s="25">
        <f>+FromKM!B431</f>
        <v>247</v>
      </c>
      <c r="C433" s="37" t="str">
        <f>+FromKM!C431</f>
        <v>Jessica</v>
      </c>
      <c r="D433" s="37" t="str">
        <f>+FromKM!D431</f>
        <v>Overton-Smith</v>
      </c>
      <c r="E433" s="25" t="str">
        <f>+TRIM(FromKM!G431)</f>
        <v>HBS</v>
      </c>
      <c r="F433" t="str">
        <f>+TRIM(LEFT(FromKM!A431,3))</f>
        <v>U15</v>
      </c>
      <c r="G433" s="3" t="str">
        <f>+FromKM!H431</f>
        <v>G</v>
      </c>
      <c r="H433" t="str">
        <f t="shared" si="15"/>
        <v>U15G</v>
      </c>
    </row>
    <row r="434" spans="1:8" x14ac:dyDescent="0.3">
      <c r="A434" s="27">
        <f t="shared" si="14"/>
        <v>431</v>
      </c>
      <c r="B434" s="25">
        <f>+FromKM!B432</f>
        <v>248</v>
      </c>
      <c r="C434" s="37" t="str">
        <f>+FromKM!C432</f>
        <v>Chae</v>
      </c>
      <c r="D434" s="37" t="str">
        <f>+FromKM!D432</f>
        <v>Wai</v>
      </c>
      <c r="E434" s="25" t="str">
        <f>+TRIM(FromKM!G432)</f>
        <v>EBR</v>
      </c>
      <c r="F434" t="str">
        <f>+TRIM(LEFT(FromKM!A432,3))</f>
        <v>U15</v>
      </c>
      <c r="G434" s="3" t="str">
        <f>+FromKM!H432</f>
        <v>G</v>
      </c>
      <c r="H434" t="str">
        <f t="shared" si="15"/>
        <v>U15G</v>
      </c>
    </row>
    <row r="435" spans="1:8" x14ac:dyDescent="0.3">
      <c r="A435" s="27">
        <f t="shared" si="14"/>
        <v>432</v>
      </c>
      <c r="B435" s="25">
        <f>+FromKM!B433</f>
        <v>249</v>
      </c>
      <c r="C435" s="37" t="str">
        <f>+FromKM!C433</f>
        <v>Lydia</v>
      </c>
      <c r="D435" s="37" t="str">
        <f>+FromKM!D433</f>
        <v>Barnett</v>
      </c>
      <c r="E435" s="25" t="str">
        <f>+TRIM(FromKM!G433)</f>
        <v>HBS</v>
      </c>
      <c r="F435" t="str">
        <f>+TRIM(LEFT(FromKM!A433,3))</f>
        <v>U15</v>
      </c>
      <c r="G435" s="3" t="str">
        <f>+FromKM!H433</f>
        <v>G</v>
      </c>
      <c r="H435" t="str">
        <f t="shared" si="15"/>
        <v>U15G</v>
      </c>
    </row>
    <row r="436" spans="1:8" x14ac:dyDescent="0.3">
      <c r="A436" s="27">
        <f t="shared" si="14"/>
        <v>433</v>
      </c>
      <c r="B436" s="25">
        <f>+FromKM!B434</f>
        <v>250</v>
      </c>
      <c r="C436" s="37" t="str">
        <f>+FromKM!C434</f>
        <v>Jude</v>
      </c>
      <c r="D436" s="37" t="str">
        <f>+FromKM!D434</f>
        <v>Clayton</v>
      </c>
      <c r="E436" s="25" t="str">
        <f>+TRIM(FromKM!G434)</f>
        <v>B&amp;H</v>
      </c>
      <c r="F436" t="str">
        <f>+TRIM(LEFT(FromKM!A434,3))</f>
        <v>U17</v>
      </c>
      <c r="G436" s="3" t="str">
        <f>+FromKM!H434</f>
        <v>M</v>
      </c>
      <c r="H436" t="str">
        <f t="shared" si="15"/>
        <v>U17M</v>
      </c>
    </row>
    <row r="437" spans="1:8" x14ac:dyDescent="0.3">
      <c r="A437" s="27">
        <f t="shared" si="14"/>
        <v>434</v>
      </c>
      <c r="B437" s="25">
        <f>+FromKM!B435</f>
        <v>251</v>
      </c>
      <c r="C437" s="37" t="str">
        <f>+FromKM!C435</f>
        <v>Raphael</v>
      </c>
      <c r="D437" s="37" t="str">
        <f>+FromKM!D435</f>
        <v>Reed</v>
      </c>
      <c r="E437" s="25" t="str">
        <f>+TRIM(FromKM!G435)</f>
        <v>PHX</v>
      </c>
      <c r="F437" t="str">
        <f>+TRIM(LEFT(FromKM!A435,3))</f>
        <v>U17</v>
      </c>
      <c r="G437" s="3" t="str">
        <f>+FromKM!H435</f>
        <v>M</v>
      </c>
      <c r="H437" t="str">
        <f t="shared" si="15"/>
        <v>U17M</v>
      </c>
    </row>
    <row r="438" spans="1:8" x14ac:dyDescent="0.3">
      <c r="A438" s="27">
        <f t="shared" si="14"/>
        <v>435</v>
      </c>
      <c r="B438" s="25">
        <f>+FromKM!B436</f>
        <v>252</v>
      </c>
      <c r="C438" s="37" t="str">
        <f>+FromKM!C436</f>
        <v>Owen</v>
      </c>
      <c r="D438" s="37" t="str">
        <f>+FromKM!D436</f>
        <v>Wallek</v>
      </c>
      <c r="E438" s="25" t="str">
        <f>+TRIM(FromKM!G436)</f>
        <v>PHX</v>
      </c>
      <c r="F438" t="str">
        <f>+TRIM(LEFT(FromKM!A436,3))</f>
        <v>U17</v>
      </c>
      <c r="G438" s="3" t="str">
        <f>+FromKM!H436</f>
        <v>M</v>
      </c>
      <c r="H438" t="str">
        <f t="shared" si="15"/>
        <v>U17M</v>
      </c>
    </row>
    <row r="439" spans="1:8" x14ac:dyDescent="0.3">
      <c r="A439" s="27">
        <f t="shared" si="14"/>
        <v>436</v>
      </c>
      <c r="B439" s="25">
        <f>+FromKM!B437</f>
        <v>253</v>
      </c>
      <c r="C439" s="37" t="str">
        <f>+FromKM!C437</f>
        <v>Max</v>
      </c>
      <c r="D439" s="37" t="str">
        <f>+FromKM!D437</f>
        <v>Webb</v>
      </c>
      <c r="E439" s="25" t="str">
        <f>+TRIM(FromKM!G437)</f>
        <v>CRA</v>
      </c>
      <c r="F439" t="str">
        <f>+TRIM(LEFT(FromKM!A437,3))</f>
        <v>U17</v>
      </c>
      <c r="G439" s="3" t="str">
        <f>+FromKM!H437</f>
        <v>M</v>
      </c>
      <c r="H439" t="str">
        <f t="shared" si="15"/>
        <v>U17M</v>
      </c>
    </row>
    <row r="440" spans="1:8" x14ac:dyDescent="0.3">
      <c r="A440" s="27">
        <f t="shared" si="14"/>
        <v>437</v>
      </c>
      <c r="B440" s="25">
        <f>+FromKM!B438</f>
        <v>254</v>
      </c>
      <c r="C440" s="37" t="str">
        <f>+FromKM!C438</f>
        <v>Rowan</v>
      </c>
      <c r="D440" s="37" t="str">
        <f>+FromKM!D438</f>
        <v>Curtis</v>
      </c>
      <c r="E440" s="25" t="str">
        <f>+TRIM(FromKM!G438)</f>
        <v>B&amp;H</v>
      </c>
      <c r="F440" t="str">
        <f>+TRIM(LEFT(FromKM!A438,3))</f>
        <v>U17</v>
      </c>
      <c r="G440" s="3" t="str">
        <f>+FromKM!H438</f>
        <v>M</v>
      </c>
      <c r="H440" t="str">
        <f t="shared" si="15"/>
        <v>U17M</v>
      </c>
    </row>
    <row r="441" spans="1:8" x14ac:dyDescent="0.3">
      <c r="A441" s="27">
        <f t="shared" si="14"/>
        <v>438</v>
      </c>
      <c r="B441" s="25">
        <f>+FromKM!B439</f>
        <v>255</v>
      </c>
      <c r="C441" s="37" t="str">
        <f>+FromKM!C439</f>
        <v>Alexander</v>
      </c>
      <c r="D441" s="37" t="str">
        <f>+FromKM!D439</f>
        <v>Riley</v>
      </c>
      <c r="E441" s="25" t="str">
        <f>+TRIM(FromKM!G439)</f>
        <v>B&amp;H</v>
      </c>
      <c r="F441" t="str">
        <f>+TRIM(LEFT(FromKM!A439,3))</f>
        <v>U17</v>
      </c>
      <c r="G441" s="3" t="str">
        <f>+FromKM!H439</f>
        <v>M</v>
      </c>
      <c r="H441" t="str">
        <f t="shared" si="15"/>
        <v>U17M</v>
      </c>
    </row>
    <row r="442" spans="1:8" x14ac:dyDescent="0.3">
      <c r="A442" s="27">
        <f t="shared" si="14"/>
        <v>439</v>
      </c>
      <c r="B442" s="25">
        <f>+FromKM!B440</f>
        <v>256</v>
      </c>
      <c r="C442" s="37" t="str">
        <f>+FromKM!C440</f>
        <v>Jonathan</v>
      </c>
      <c r="D442" s="37" t="str">
        <f>+FromKM!D440</f>
        <v>Beckett</v>
      </c>
      <c r="E442" s="25" t="str">
        <f>+TRIM(FromKM!G440)</f>
        <v>B&amp;H</v>
      </c>
      <c r="F442" t="str">
        <f>+TRIM(LEFT(FromKM!A440,3))</f>
        <v>U17</v>
      </c>
      <c r="G442" s="3" t="str">
        <f>+FromKM!H440</f>
        <v>M</v>
      </c>
      <c r="H442" t="str">
        <f t="shared" si="15"/>
        <v>U17M</v>
      </c>
    </row>
    <row r="443" spans="1:8" x14ac:dyDescent="0.3">
      <c r="A443" s="27">
        <f t="shared" si="14"/>
        <v>440</v>
      </c>
      <c r="B443" s="25">
        <f>+FromKM!B441</f>
        <v>257</v>
      </c>
      <c r="C443" s="37" t="str">
        <f>+FromKM!C441</f>
        <v>Fin</v>
      </c>
      <c r="D443" s="37" t="str">
        <f>+FromKM!D441</f>
        <v>Sutcliffe</v>
      </c>
      <c r="E443" s="25" t="str">
        <f>+TRIM(FromKM!G441)</f>
        <v>WDH</v>
      </c>
      <c r="F443" t="str">
        <f>+TRIM(LEFT(FromKM!A441,3))</f>
        <v>U17</v>
      </c>
      <c r="G443" s="3" t="str">
        <f>+FromKM!H441</f>
        <v>M</v>
      </c>
      <c r="H443" t="str">
        <f t="shared" si="15"/>
        <v>U17M</v>
      </c>
    </row>
    <row r="444" spans="1:8" x14ac:dyDescent="0.3">
      <c r="A444" s="27">
        <f t="shared" si="14"/>
        <v>441</v>
      </c>
      <c r="B444" s="25">
        <f>+FromKM!B442</f>
        <v>258</v>
      </c>
      <c r="C444" s="37" t="str">
        <f>+FromKM!C442</f>
        <v>Harvey</v>
      </c>
      <c r="D444" s="37" t="str">
        <f>+FromKM!D442</f>
        <v>Perry</v>
      </c>
      <c r="E444" s="25" t="str">
        <f>+TRIM(FromKM!G442)</f>
        <v>LEW</v>
      </c>
      <c r="F444" t="str">
        <f>+TRIM(LEFT(FromKM!A442,3))</f>
        <v>U17</v>
      </c>
      <c r="G444" s="3" t="str">
        <f>+FromKM!H442</f>
        <v>M</v>
      </c>
      <c r="H444" t="str">
        <f t="shared" si="15"/>
        <v>U17M</v>
      </c>
    </row>
    <row r="445" spans="1:8" x14ac:dyDescent="0.3">
      <c r="A445" s="27">
        <f t="shared" si="14"/>
        <v>442</v>
      </c>
      <c r="B445" s="25">
        <f>+FromKM!B443</f>
        <v>259</v>
      </c>
      <c r="C445" s="37" t="str">
        <f>+FromKM!C443</f>
        <v>Charlie</v>
      </c>
      <c r="D445" s="37" t="str">
        <f>+FromKM!D443</f>
        <v>Leedham</v>
      </c>
      <c r="E445" s="25" t="str">
        <f>+TRIM(FromKM!G443)</f>
        <v>WDH</v>
      </c>
      <c r="F445" t="str">
        <f>+TRIM(LEFT(FromKM!A443,3))</f>
        <v>U17</v>
      </c>
      <c r="G445" s="3" t="str">
        <f>+FromKM!H443</f>
        <v>M</v>
      </c>
      <c r="H445" t="str">
        <f t="shared" si="15"/>
        <v>U17M</v>
      </c>
    </row>
    <row r="446" spans="1:8" x14ac:dyDescent="0.3">
      <c r="A446" s="27">
        <f t="shared" si="14"/>
        <v>443</v>
      </c>
      <c r="B446" s="25">
        <f>+FromKM!B444</f>
        <v>260</v>
      </c>
      <c r="C446" s="37" t="str">
        <f>+FromKM!C444</f>
        <v>Matthew</v>
      </c>
      <c r="D446" s="37" t="str">
        <f>+FromKM!D444</f>
        <v>Noakes</v>
      </c>
      <c r="E446" s="25" t="str">
        <f>+TRIM(FromKM!G444)</f>
        <v>PHX</v>
      </c>
      <c r="F446" t="str">
        <f>+TRIM(LEFT(FromKM!A444,3))</f>
        <v>U17</v>
      </c>
      <c r="G446" s="3" t="str">
        <f>+FromKM!H444</f>
        <v>M</v>
      </c>
      <c r="H446" t="str">
        <f t="shared" si="15"/>
        <v>U17M</v>
      </c>
    </row>
    <row r="447" spans="1:8" x14ac:dyDescent="0.3">
      <c r="A447" s="27">
        <f t="shared" si="14"/>
        <v>444</v>
      </c>
      <c r="B447" s="25">
        <f>+FromKM!B445</f>
        <v>261</v>
      </c>
      <c r="C447" s="37" t="str">
        <f>+FromKM!C445</f>
        <v>Charlie</v>
      </c>
      <c r="D447" s="37" t="str">
        <f>+FromKM!D445</f>
        <v>Ferris</v>
      </c>
      <c r="E447" s="25" t="str">
        <f>+TRIM(FromKM!G445)</f>
        <v>B&amp;H</v>
      </c>
      <c r="F447" t="str">
        <f>+TRIM(LEFT(FromKM!A445,3))</f>
        <v>U17</v>
      </c>
      <c r="G447" s="3" t="str">
        <f>+FromKM!H445</f>
        <v>M</v>
      </c>
      <c r="H447" t="str">
        <f t="shared" si="15"/>
        <v>U17M</v>
      </c>
    </row>
    <row r="448" spans="1:8" x14ac:dyDescent="0.3">
      <c r="A448" s="27">
        <f t="shared" si="14"/>
        <v>445</v>
      </c>
      <c r="B448" s="25">
        <f>+FromKM!B446</f>
        <v>262</v>
      </c>
      <c r="C448" s="37" t="str">
        <f>+FromKM!C446</f>
        <v>Fintan</v>
      </c>
      <c r="D448" s="37" t="str">
        <f>+FromKM!D446</f>
        <v>Pearce</v>
      </c>
      <c r="E448" s="25" t="str">
        <f>+TRIM(FromKM!G446)</f>
        <v>EBR</v>
      </c>
      <c r="F448" t="str">
        <f>+TRIM(LEFT(FromKM!A446,3))</f>
        <v>U17</v>
      </c>
      <c r="G448" s="3" t="str">
        <f>+FromKM!H446</f>
        <v>M</v>
      </c>
      <c r="H448" t="str">
        <f t="shared" si="15"/>
        <v>U17M</v>
      </c>
    </row>
    <row r="449" spans="1:8" x14ac:dyDescent="0.3">
      <c r="A449" s="27">
        <f t="shared" si="14"/>
        <v>446</v>
      </c>
      <c r="B449" s="25">
        <f>+FromKM!B447</f>
        <v>263</v>
      </c>
      <c r="C449" s="37" t="str">
        <f>+FromKM!C447</f>
        <v>Dermot</v>
      </c>
      <c r="D449" s="37" t="str">
        <f>+FromKM!D447</f>
        <v>O'Rourke</v>
      </c>
      <c r="E449" s="25" t="str">
        <f>+TRIM(FromKM!G447)</f>
        <v>EBR</v>
      </c>
      <c r="F449" t="str">
        <f>+TRIM(LEFT(FromKM!A447,3))</f>
        <v>U17</v>
      </c>
      <c r="G449" s="3" t="str">
        <f>+FromKM!H447</f>
        <v>M</v>
      </c>
      <c r="H449" t="str">
        <f t="shared" si="15"/>
        <v>U17M</v>
      </c>
    </row>
    <row r="450" spans="1:8" x14ac:dyDescent="0.3">
      <c r="A450" s="27">
        <f t="shared" si="14"/>
        <v>447</v>
      </c>
      <c r="B450" s="25">
        <f>+FromKM!B448</f>
        <v>264</v>
      </c>
      <c r="C450" s="37" t="str">
        <f>+FromKM!C448</f>
        <v>Ruben</v>
      </c>
      <c r="D450" s="37" t="str">
        <f>+FromKM!D448</f>
        <v>Di Carlo</v>
      </c>
      <c r="E450" s="25" t="str">
        <f>+TRIM(FromKM!G448)</f>
        <v>B&amp;H</v>
      </c>
      <c r="F450" t="str">
        <f>+TRIM(LEFT(FromKM!A448,3))</f>
        <v>U17</v>
      </c>
      <c r="G450" s="3" t="str">
        <f>+FromKM!H448</f>
        <v>M</v>
      </c>
      <c r="H450" t="str">
        <f t="shared" si="15"/>
        <v>U17M</v>
      </c>
    </row>
    <row r="451" spans="1:8" x14ac:dyDescent="0.3">
      <c r="A451" s="27">
        <f t="shared" si="14"/>
        <v>448</v>
      </c>
      <c r="B451" s="25">
        <f>+FromKM!B449</f>
        <v>265</v>
      </c>
      <c r="C451" s="37" t="str">
        <f>+FromKM!C449</f>
        <v>Reuben</v>
      </c>
      <c r="D451" s="37" t="str">
        <f>+FromKM!D449</f>
        <v>Whitfield</v>
      </c>
      <c r="E451" s="25" t="str">
        <f>+TRIM(FromKM!G449)</f>
        <v>B&amp;H</v>
      </c>
      <c r="F451" t="str">
        <f>+TRIM(LEFT(FromKM!A449,3))</f>
        <v>U17</v>
      </c>
      <c r="G451" s="3" t="str">
        <f>+FromKM!H449</f>
        <v>M</v>
      </c>
      <c r="H451" t="str">
        <f t="shared" si="15"/>
        <v>U17M</v>
      </c>
    </row>
    <row r="452" spans="1:8" x14ac:dyDescent="0.3">
      <c r="A452" s="27">
        <f t="shared" si="14"/>
        <v>449</v>
      </c>
      <c r="B452" s="25">
        <f>+FromKM!B450</f>
        <v>266</v>
      </c>
      <c r="C452" s="37" t="str">
        <f>+FromKM!C450</f>
        <v>Charlie</v>
      </c>
      <c r="D452" s="37" t="str">
        <f>+FromKM!D450</f>
        <v>Wright</v>
      </c>
      <c r="E452" s="25" t="str">
        <f>+TRIM(FromKM!G450)</f>
        <v>LEW</v>
      </c>
      <c r="F452" t="str">
        <f>+TRIM(LEFT(FromKM!A450,3))</f>
        <v>U17</v>
      </c>
      <c r="G452" s="3" t="str">
        <f>+FromKM!H450</f>
        <v>M</v>
      </c>
      <c r="H452" t="str">
        <f t="shared" si="15"/>
        <v>U17M</v>
      </c>
    </row>
    <row r="453" spans="1:8" x14ac:dyDescent="0.3">
      <c r="A453" s="27">
        <f t="shared" si="14"/>
        <v>450</v>
      </c>
      <c r="B453" s="25">
        <f>+FromKM!B451</f>
        <v>267</v>
      </c>
      <c r="C453" s="37" t="str">
        <f>+FromKM!C451</f>
        <v>Rory</v>
      </c>
      <c r="D453" s="37" t="str">
        <f>+FromKM!D451</f>
        <v>Monti</v>
      </c>
      <c r="E453" s="25" t="str">
        <f>+TRIM(FromKM!G451)</f>
        <v>B&amp;H</v>
      </c>
      <c r="F453" t="str">
        <f>+TRIM(LEFT(FromKM!A451,3))</f>
        <v>U17</v>
      </c>
      <c r="G453" s="3" t="str">
        <f>+FromKM!H451</f>
        <v>M</v>
      </c>
      <c r="H453" t="str">
        <f t="shared" si="15"/>
        <v>U17M</v>
      </c>
    </row>
    <row r="454" spans="1:8" x14ac:dyDescent="0.3">
      <c r="A454" s="27">
        <f t="shared" ref="A454:A517" si="16">+A453+1</f>
        <v>451</v>
      </c>
      <c r="B454" s="25">
        <f>+FromKM!B452</f>
        <v>268</v>
      </c>
      <c r="C454" s="37" t="str">
        <f>+FromKM!C452</f>
        <v>Finley</v>
      </c>
      <c r="D454" s="37" t="str">
        <f>+FromKM!D452</f>
        <v>Jones</v>
      </c>
      <c r="E454" s="25" t="str">
        <f>+TRIM(FromKM!G452)</f>
        <v>PHX</v>
      </c>
      <c r="F454" t="str">
        <f>+TRIM(LEFT(FromKM!A452,3))</f>
        <v>U17</v>
      </c>
      <c r="G454" s="3" t="str">
        <f>+FromKM!H452</f>
        <v>M</v>
      </c>
      <c r="H454" t="str">
        <f t="shared" si="15"/>
        <v>U17M</v>
      </c>
    </row>
    <row r="455" spans="1:8" x14ac:dyDescent="0.3">
      <c r="A455" s="27">
        <f t="shared" si="16"/>
        <v>452</v>
      </c>
      <c r="B455" s="25">
        <f>+FromKM!B453</f>
        <v>269</v>
      </c>
      <c r="C455" s="37" t="str">
        <f>+FromKM!C453</f>
        <v>Archie</v>
      </c>
      <c r="D455" s="37" t="str">
        <f>+FromKM!D453</f>
        <v>Guppy</v>
      </c>
      <c r="E455" s="25" t="str">
        <f>+TRIM(FromKM!G453)</f>
        <v>LEW</v>
      </c>
      <c r="F455" t="str">
        <f>+TRIM(LEFT(FromKM!A453,3))</f>
        <v>U17</v>
      </c>
      <c r="G455" s="3" t="str">
        <f>+FromKM!H453</f>
        <v>M</v>
      </c>
      <c r="H455" t="str">
        <f t="shared" si="15"/>
        <v>U17M</v>
      </c>
    </row>
    <row r="456" spans="1:8" x14ac:dyDescent="0.3">
      <c r="A456" s="27">
        <f t="shared" si="16"/>
        <v>453</v>
      </c>
      <c r="B456" s="25">
        <f>+FromKM!B454</f>
        <v>270</v>
      </c>
      <c r="C456" s="37" t="str">
        <f>+FromKM!C454</f>
        <v>Toby</v>
      </c>
      <c r="D456" s="37" t="str">
        <f>+FromKM!D454</f>
        <v>Booth</v>
      </c>
      <c r="E456" s="25" t="str">
        <f>+TRIM(FromKM!G454)</f>
        <v>HAS</v>
      </c>
      <c r="F456" t="str">
        <f>+TRIM(LEFT(FromKM!A454,3))</f>
        <v>U17</v>
      </c>
      <c r="G456" s="3" t="str">
        <f>+FromKM!H454</f>
        <v>M</v>
      </c>
      <c r="H456" t="str">
        <f t="shared" si="15"/>
        <v>U17M</v>
      </c>
    </row>
    <row r="457" spans="1:8" x14ac:dyDescent="0.3">
      <c r="A457" s="27">
        <f t="shared" si="16"/>
        <v>454</v>
      </c>
      <c r="B457" s="25">
        <f>+FromKM!B455</f>
        <v>271</v>
      </c>
      <c r="C457" s="37" t="str">
        <f>+FromKM!C455</f>
        <v>Benjamin</v>
      </c>
      <c r="D457" s="37" t="str">
        <f>+FromKM!D455</f>
        <v>Brown</v>
      </c>
      <c r="E457" s="25" t="str">
        <f>+TRIM(FromKM!G455)</f>
        <v>EBR</v>
      </c>
      <c r="F457" t="str">
        <f>+TRIM(LEFT(FromKM!A455,3))</f>
        <v>U17</v>
      </c>
      <c r="G457" s="3" t="str">
        <f>+FromKM!H455</f>
        <v>M</v>
      </c>
      <c r="H457" t="str">
        <f t="shared" si="15"/>
        <v>U17M</v>
      </c>
    </row>
    <row r="458" spans="1:8" x14ac:dyDescent="0.3">
      <c r="A458" s="27">
        <f t="shared" si="16"/>
        <v>455</v>
      </c>
      <c r="B458" s="25">
        <f>+FromKM!B456</f>
        <v>272</v>
      </c>
      <c r="C458" s="37" t="str">
        <f>+FromKM!C456</f>
        <v>Ravi</v>
      </c>
      <c r="D458" s="37" t="str">
        <f>+FromKM!D456</f>
        <v>Clark</v>
      </c>
      <c r="E458" s="25" t="str">
        <f>+TRIM(FromKM!G456)</f>
        <v>PHX</v>
      </c>
      <c r="F458" t="str">
        <f>+TRIM(LEFT(FromKM!A456,3))</f>
        <v>U17</v>
      </c>
      <c r="G458" s="3" t="str">
        <f>+FromKM!H456</f>
        <v>M</v>
      </c>
      <c r="H458" t="str">
        <f t="shared" si="15"/>
        <v>U17M</v>
      </c>
    </row>
    <row r="459" spans="1:8" x14ac:dyDescent="0.3">
      <c r="A459" s="27">
        <f t="shared" si="16"/>
        <v>456</v>
      </c>
      <c r="B459" s="25">
        <f>+FromKM!B457</f>
        <v>273</v>
      </c>
      <c r="C459" s="37" t="str">
        <f>+FromKM!C457</f>
        <v>Evelyn</v>
      </c>
      <c r="D459" s="37" t="str">
        <f>+FromKM!D457</f>
        <v>Moynihan</v>
      </c>
      <c r="E459" s="25" t="str">
        <f>+TRIM(FromKM!G457)</f>
        <v>HAS</v>
      </c>
      <c r="F459" t="str">
        <f>+TRIM(LEFT(FromKM!A457,3))</f>
        <v>U17</v>
      </c>
      <c r="G459" s="3" t="str">
        <f>+FromKM!H457</f>
        <v>M</v>
      </c>
      <c r="H459" t="str">
        <f t="shared" si="15"/>
        <v>U17M</v>
      </c>
    </row>
    <row r="460" spans="1:8" x14ac:dyDescent="0.3">
      <c r="A460" s="27">
        <f t="shared" si="16"/>
        <v>457</v>
      </c>
      <c r="B460" s="25">
        <f>+FromKM!B458</f>
        <v>274</v>
      </c>
      <c r="C460" s="37" t="str">
        <f>+FromKM!C458</f>
        <v>Fionn</v>
      </c>
      <c r="D460" s="37" t="str">
        <f>+FromKM!D458</f>
        <v>O'Murchu</v>
      </c>
      <c r="E460" s="25" t="str">
        <f>+TRIM(FromKM!G458)</f>
        <v>B&amp;H</v>
      </c>
      <c r="F460" t="str">
        <f>+TRIM(LEFT(FromKM!A458,3))</f>
        <v>U17</v>
      </c>
      <c r="G460" s="3" t="str">
        <f>+FromKM!H458</f>
        <v>M</v>
      </c>
      <c r="H460" t="str">
        <f t="shared" si="15"/>
        <v>U17M</v>
      </c>
    </row>
    <row r="461" spans="1:8" x14ac:dyDescent="0.3">
      <c r="A461" s="27">
        <f t="shared" si="16"/>
        <v>458</v>
      </c>
      <c r="B461" s="25">
        <f>+FromKM!B459</f>
        <v>275</v>
      </c>
      <c r="C461" s="37" t="str">
        <f>+FromKM!C459</f>
        <v>Reuben</v>
      </c>
      <c r="D461" s="37" t="str">
        <f>+FromKM!D459</f>
        <v>Omran</v>
      </c>
      <c r="E461" s="25" t="str">
        <f>+TRIM(FromKM!G459)</f>
        <v>B&amp;H</v>
      </c>
      <c r="F461" t="str">
        <f>+TRIM(LEFT(FromKM!A459,3))</f>
        <v>U17</v>
      </c>
      <c r="G461" s="3" t="str">
        <f>+FromKM!H459</f>
        <v>M</v>
      </c>
      <c r="H461" t="str">
        <f t="shared" si="15"/>
        <v>U17M</v>
      </c>
    </row>
    <row r="462" spans="1:8" x14ac:dyDescent="0.3">
      <c r="A462" s="27">
        <f t="shared" si="16"/>
        <v>459</v>
      </c>
      <c r="B462" s="25">
        <f>+FromKM!B460</f>
        <v>276</v>
      </c>
      <c r="C462" s="37" t="str">
        <f>+FromKM!C460</f>
        <v>Imogen</v>
      </c>
      <c r="D462" s="37" t="str">
        <f>+FromKM!D460</f>
        <v>Read</v>
      </c>
      <c r="E462" s="25" t="str">
        <f>+TRIM(FromKM!G460)</f>
        <v>PHX</v>
      </c>
      <c r="F462" t="str">
        <f>+TRIM(LEFT(FromKM!A460,3))</f>
        <v>U17</v>
      </c>
      <c r="G462" s="3" t="str">
        <f>+FromKM!H460</f>
        <v>W</v>
      </c>
      <c r="H462" t="str">
        <f t="shared" si="15"/>
        <v>U17W</v>
      </c>
    </row>
    <row r="463" spans="1:8" x14ac:dyDescent="0.3">
      <c r="A463" s="27">
        <f t="shared" si="16"/>
        <v>460</v>
      </c>
      <c r="B463" s="25">
        <f>+FromKM!B461</f>
        <v>277</v>
      </c>
      <c r="C463" s="37" t="str">
        <f>+FromKM!C461</f>
        <v>Lucy</v>
      </c>
      <c r="D463" s="37" t="str">
        <f>+FromKM!D461</f>
        <v>Meyer</v>
      </c>
      <c r="E463" s="25" t="str">
        <f>+TRIM(FromKM!G461)</f>
        <v>LEW</v>
      </c>
      <c r="F463" t="str">
        <f>+TRIM(LEFT(FromKM!A461,3))</f>
        <v>U17</v>
      </c>
      <c r="G463" s="3" t="str">
        <f>+FromKM!H461</f>
        <v>W</v>
      </c>
      <c r="H463" t="str">
        <f t="shared" si="15"/>
        <v>U17W</v>
      </c>
    </row>
    <row r="464" spans="1:8" x14ac:dyDescent="0.3">
      <c r="A464" s="27">
        <f t="shared" si="16"/>
        <v>461</v>
      </c>
      <c r="B464" s="25">
        <f>+FromKM!B462</f>
        <v>278</v>
      </c>
      <c r="C464" s="37" t="str">
        <f>+FromKM!C462</f>
        <v>Darcy</v>
      </c>
      <c r="D464" s="37" t="str">
        <f>+FromKM!D462</f>
        <v>Pring</v>
      </c>
      <c r="E464" s="25" t="str">
        <f>+TRIM(FromKM!G462)</f>
        <v>LEW</v>
      </c>
      <c r="F464" t="str">
        <f>+TRIM(LEFT(FromKM!A462,3))</f>
        <v>U17</v>
      </c>
      <c r="G464" s="3" t="str">
        <f>+FromKM!H462</f>
        <v>W</v>
      </c>
      <c r="H464" t="str">
        <f t="shared" si="15"/>
        <v>U17W</v>
      </c>
    </row>
    <row r="465" spans="1:8" x14ac:dyDescent="0.3">
      <c r="A465" s="27">
        <f t="shared" si="16"/>
        <v>462</v>
      </c>
      <c r="B465" s="25">
        <f>+FromKM!B463</f>
        <v>279</v>
      </c>
      <c r="C465" s="37" t="str">
        <f>+FromKM!C463</f>
        <v>Neve</v>
      </c>
      <c r="D465" s="37" t="str">
        <f>+FromKM!D463</f>
        <v>Powell</v>
      </c>
      <c r="E465" s="25" t="str">
        <f>+TRIM(FromKM!G463)</f>
        <v>CRA</v>
      </c>
      <c r="F465" t="str">
        <f>+TRIM(LEFT(FromKM!A463,3))</f>
        <v>U17</v>
      </c>
      <c r="G465" s="3" t="str">
        <f>+FromKM!H463</f>
        <v>W</v>
      </c>
      <c r="H465" t="str">
        <f t="shared" ref="H465:H528" si="17">+F465&amp;G465</f>
        <v>U17W</v>
      </c>
    </row>
    <row r="466" spans="1:8" x14ac:dyDescent="0.3">
      <c r="A466" s="27">
        <f t="shared" si="16"/>
        <v>463</v>
      </c>
      <c r="B466" s="25">
        <f>+FromKM!B464</f>
        <v>280</v>
      </c>
      <c r="C466" s="37" t="str">
        <f>+FromKM!C464</f>
        <v>Rosie</v>
      </c>
      <c r="D466" s="37" t="str">
        <f>+FromKM!D464</f>
        <v>Gasson</v>
      </c>
      <c r="E466" s="25" t="str">
        <f>+TRIM(FromKM!G464)</f>
        <v>B&amp;H</v>
      </c>
      <c r="F466" t="str">
        <f>+TRIM(LEFT(FromKM!A464,3))</f>
        <v>U17</v>
      </c>
      <c r="G466" s="3" t="str">
        <f>+FromKM!H464</f>
        <v>W</v>
      </c>
      <c r="H466" t="str">
        <f t="shared" si="17"/>
        <v>U17W</v>
      </c>
    </row>
    <row r="467" spans="1:8" x14ac:dyDescent="0.3">
      <c r="A467" s="27">
        <f t="shared" si="16"/>
        <v>464</v>
      </c>
      <c r="B467" s="25">
        <f>+FromKM!B465</f>
        <v>281</v>
      </c>
      <c r="C467" s="37" t="str">
        <f>+FromKM!C465</f>
        <v>Isabelle</v>
      </c>
      <c r="D467" s="37" t="str">
        <f>+FromKM!D465</f>
        <v>Isitt</v>
      </c>
      <c r="E467" s="25" t="str">
        <f>+TRIM(FromKM!G465)</f>
        <v>CHI</v>
      </c>
      <c r="F467" t="str">
        <f>+TRIM(LEFT(FromKM!A465,3))</f>
        <v>U17</v>
      </c>
      <c r="G467" s="3" t="str">
        <f>+FromKM!H465</f>
        <v>W</v>
      </c>
      <c r="H467" t="str">
        <f t="shared" si="17"/>
        <v>U17W</v>
      </c>
    </row>
    <row r="468" spans="1:8" x14ac:dyDescent="0.3">
      <c r="A468" s="27">
        <f t="shared" si="16"/>
        <v>465</v>
      </c>
      <c r="B468" s="25">
        <f>+FromKM!B466</f>
        <v>282</v>
      </c>
      <c r="C468" s="37" t="str">
        <f>+FromKM!C466</f>
        <v>Lara</v>
      </c>
      <c r="D468" s="37" t="str">
        <f>+FromKM!D466</f>
        <v>Nolan</v>
      </c>
      <c r="E468" s="25" t="str">
        <f>+TRIM(FromKM!G466)</f>
        <v>LEW</v>
      </c>
      <c r="F468" t="str">
        <f>+TRIM(LEFT(FromKM!A466,3))</f>
        <v>U17</v>
      </c>
      <c r="G468" s="3" t="str">
        <f>+FromKM!H466</f>
        <v>W</v>
      </c>
      <c r="H468" t="str">
        <f t="shared" si="17"/>
        <v>U17W</v>
      </c>
    </row>
    <row r="469" spans="1:8" x14ac:dyDescent="0.3">
      <c r="A469" s="27">
        <f t="shared" si="16"/>
        <v>466</v>
      </c>
      <c r="B469" s="25">
        <f>+FromKM!B467</f>
        <v>283</v>
      </c>
      <c r="C469" s="37" t="str">
        <f>+FromKM!C467</f>
        <v>Cerys</v>
      </c>
      <c r="D469" s="37" t="str">
        <f>+FromKM!D467</f>
        <v>West</v>
      </c>
      <c r="E469" s="25" t="str">
        <f>+TRIM(FromKM!G467)</f>
        <v>WDH</v>
      </c>
      <c r="F469" t="str">
        <f>+TRIM(LEFT(FromKM!A467,3))</f>
        <v>U17</v>
      </c>
      <c r="G469" s="3" t="str">
        <f>+FromKM!H467</f>
        <v>W</v>
      </c>
      <c r="H469" t="str">
        <f t="shared" si="17"/>
        <v>U17W</v>
      </c>
    </row>
    <row r="470" spans="1:8" x14ac:dyDescent="0.3">
      <c r="A470" s="27">
        <f t="shared" si="16"/>
        <v>467</v>
      </c>
      <c r="B470" s="25">
        <f>+FromKM!B468</f>
        <v>284</v>
      </c>
      <c r="C470" s="37" t="str">
        <f>+FromKM!C468</f>
        <v>Anya</v>
      </c>
      <c r="D470" s="37" t="str">
        <f>+FromKM!D468</f>
        <v>Barrett</v>
      </c>
      <c r="E470" s="25" t="str">
        <f>+TRIM(FromKM!G468)</f>
        <v>CHI</v>
      </c>
      <c r="F470" t="str">
        <f>+TRIM(LEFT(FromKM!A468,3))</f>
        <v>U17</v>
      </c>
      <c r="G470" s="3" t="str">
        <f>+FromKM!H468</f>
        <v>W</v>
      </c>
      <c r="H470" t="str">
        <f t="shared" si="17"/>
        <v>U17W</v>
      </c>
    </row>
    <row r="471" spans="1:8" x14ac:dyDescent="0.3">
      <c r="A471" s="27">
        <f t="shared" si="16"/>
        <v>468</v>
      </c>
      <c r="B471" s="25">
        <f>+FromKM!B469</f>
        <v>285</v>
      </c>
      <c r="C471" s="37" t="str">
        <f>+FromKM!C469</f>
        <v>Yasmin</v>
      </c>
      <c r="D471" s="37" t="str">
        <f>+FromKM!D469</f>
        <v>Kashdan</v>
      </c>
      <c r="E471" s="25" t="str">
        <f>+TRIM(FromKM!G469)</f>
        <v>CRA</v>
      </c>
      <c r="F471" t="str">
        <f>+TRIM(LEFT(FromKM!A469,3))</f>
        <v>U17</v>
      </c>
      <c r="G471" s="3" t="str">
        <f>+FromKM!H469</f>
        <v>W</v>
      </c>
      <c r="H471" t="str">
        <f t="shared" si="17"/>
        <v>U17W</v>
      </c>
    </row>
    <row r="472" spans="1:8" x14ac:dyDescent="0.3">
      <c r="A472" s="27">
        <f t="shared" si="16"/>
        <v>469</v>
      </c>
      <c r="B472" s="25">
        <f>+FromKM!B470</f>
        <v>286</v>
      </c>
      <c r="C472" s="37" t="str">
        <f>+FromKM!C470</f>
        <v>Charlie</v>
      </c>
      <c r="D472" s="37" t="str">
        <f>+FromKM!D470</f>
        <v>Kent</v>
      </c>
      <c r="E472" s="25" t="str">
        <f>+TRIM(FromKM!G470)</f>
        <v>HBS</v>
      </c>
      <c r="F472" t="str">
        <f>+TRIM(LEFT(FromKM!A470,3))</f>
        <v>U17</v>
      </c>
      <c r="G472" s="3" t="str">
        <f>+FromKM!H470</f>
        <v>W</v>
      </c>
      <c r="H472" t="str">
        <f t="shared" si="17"/>
        <v>U17W</v>
      </c>
    </row>
    <row r="473" spans="1:8" x14ac:dyDescent="0.3">
      <c r="A473" s="27">
        <f t="shared" si="16"/>
        <v>470</v>
      </c>
      <c r="B473" s="25">
        <f>+FromKM!B471</f>
        <v>287</v>
      </c>
      <c r="C473" s="37" t="str">
        <f>+FromKM!C471</f>
        <v>Nicole</v>
      </c>
      <c r="D473" s="37" t="str">
        <f>+FromKM!D471</f>
        <v>Bleasdale</v>
      </c>
      <c r="E473" s="25" t="str">
        <f>+TRIM(FromKM!G471)</f>
        <v>B&amp;H</v>
      </c>
      <c r="F473" t="str">
        <f>+TRIM(LEFT(FromKM!A471,3))</f>
        <v>U17</v>
      </c>
      <c r="G473" s="3" t="str">
        <f>+FromKM!H471</f>
        <v>W</v>
      </c>
      <c r="H473" t="str">
        <f t="shared" si="17"/>
        <v>U17W</v>
      </c>
    </row>
    <row r="474" spans="1:8" x14ac:dyDescent="0.3">
      <c r="A474" s="27">
        <f t="shared" si="16"/>
        <v>471</v>
      </c>
      <c r="B474" s="25">
        <f>+FromKM!B472</f>
        <v>288</v>
      </c>
      <c r="C474" s="37" t="str">
        <f>+FromKM!C472</f>
        <v>Ellie</v>
      </c>
      <c r="D474" s="37" t="str">
        <f>+FromKM!D472</f>
        <v>McLean</v>
      </c>
      <c r="E474" s="25" t="str">
        <f>+TRIM(FromKM!G472)</f>
        <v>EBR</v>
      </c>
      <c r="F474" t="str">
        <f>+TRIM(LEFT(FromKM!A472,3))</f>
        <v>U17</v>
      </c>
      <c r="G474" s="3" t="str">
        <f>+FromKM!H472</f>
        <v>W</v>
      </c>
      <c r="H474" t="str">
        <f t="shared" si="17"/>
        <v>U17W</v>
      </c>
    </row>
    <row r="475" spans="1:8" x14ac:dyDescent="0.3">
      <c r="A475" s="27">
        <f t="shared" si="16"/>
        <v>472</v>
      </c>
      <c r="B475" s="25">
        <f>+FromKM!B473</f>
        <v>289</v>
      </c>
      <c r="C475" s="37" t="str">
        <f>+FromKM!C473</f>
        <v>Kaitlin</v>
      </c>
      <c r="D475" s="37" t="str">
        <f>+FromKM!D473</f>
        <v>OReilly</v>
      </c>
      <c r="E475" s="25" t="str">
        <f>+TRIM(FromKM!G473)</f>
        <v>HASR</v>
      </c>
      <c r="F475" t="str">
        <f>+TRIM(LEFT(FromKM!A473,3))</f>
        <v>U17</v>
      </c>
      <c r="G475" s="3" t="str">
        <f>+FromKM!H473</f>
        <v>W</v>
      </c>
      <c r="H475" t="str">
        <f t="shared" si="17"/>
        <v>U17W</v>
      </c>
    </row>
    <row r="476" spans="1:8" x14ac:dyDescent="0.3">
      <c r="A476" s="27">
        <f t="shared" si="16"/>
        <v>473</v>
      </c>
      <c r="B476" s="25">
        <f>+FromKM!B474</f>
        <v>290</v>
      </c>
      <c r="C476" s="37" t="str">
        <f>+FromKM!C474</f>
        <v>Xanthe</v>
      </c>
      <c r="D476" s="37" t="str">
        <f>+FromKM!D474</f>
        <v>Cox</v>
      </c>
      <c r="E476" s="25" t="str">
        <f>+TRIM(FromKM!G474)</f>
        <v>B&amp;H</v>
      </c>
      <c r="F476" t="str">
        <f>+TRIM(LEFT(FromKM!A474,3))</f>
        <v>U17</v>
      </c>
      <c r="G476" s="3" t="str">
        <f>+FromKM!H474</f>
        <v>W</v>
      </c>
      <c r="H476" t="str">
        <f t="shared" si="17"/>
        <v>U17W</v>
      </c>
    </row>
    <row r="477" spans="1:8" x14ac:dyDescent="0.3">
      <c r="A477" s="27">
        <f t="shared" si="16"/>
        <v>474</v>
      </c>
      <c r="B477" s="25">
        <f>+FromKM!B475</f>
        <v>291</v>
      </c>
      <c r="C477" s="37" t="str">
        <f>+FromKM!C475</f>
        <v>Grace</v>
      </c>
      <c r="D477" s="37" t="str">
        <f>+FromKM!D475</f>
        <v>Shearing</v>
      </c>
      <c r="E477" s="25" t="str">
        <f>+TRIM(FromKM!G475)</f>
        <v>WDH</v>
      </c>
      <c r="F477" t="str">
        <f>+TRIM(LEFT(FromKM!A475,3))</f>
        <v>U17</v>
      </c>
      <c r="G477" s="3" t="str">
        <f>+FromKM!H475</f>
        <v>W</v>
      </c>
      <c r="H477" t="str">
        <f t="shared" si="17"/>
        <v>U17W</v>
      </c>
    </row>
    <row r="478" spans="1:8" x14ac:dyDescent="0.3">
      <c r="A478" s="27">
        <f t="shared" si="16"/>
        <v>475</v>
      </c>
      <c r="B478" s="25">
        <f>+FromKM!B476</f>
        <v>292</v>
      </c>
      <c r="C478" s="37" t="str">
        <f>+FromKM!C476</f>
        <v>Eleanor</v>
      </c>
      <c r="D478" s="37" t="str">
        <f>+FromKM!D476</f>
        <v>Strevens</v>
      </c>
      <c r="E478" s="25" t="str">
        <f>+TRIM(FromKM!G476)</f>
        <v>EBR</v>
      </c>
      <c r="F478" t="str">
        <f>+TRIM(LEFT(FromKM!A476,3))</f>
        <v>U17</v>
      </c>
      <c r="G478" s="3" t="str">
        <f>+FromKM!H476</f>
        <v>W</v>
      </c>
      <c r="H478" t="str">
        <f t="shared" si="17"/>
        <v>U17W</v>
      </c>
    </row>
    <row r="479" spans="1:8" x14ac:dyDescent="0.3">
      <c r="A479" s="27">
        <f t="shared" si="16"/>
        <v>476</v>
      </c>
      <c r="B479" s="25">
        <f>+FromKM!B477</f>
        <v>293</v>
      </c>
      <c r="C479" s="37" t="str">
        <f>+FromKM!C477</f>
        <v>Eva</v>
      </c>
      <c r="D479" s="37" t="str">
        <f>+FromKM!D477</f>
        <v>Foley</v>
      </c>
      <c r="E479" s="25" t="str">
        <f>+TRIM(FromKM!G477)</f>
        <v>B&amp;H</v>
      </c>
      <c r="F479" t="str">
        <f>+TRIM(LEFT(FromKM!A477,3))</f>
        <v>U17</v>
      </c>
      <c r="G479" s="3" t="str">
        <f>+FromKM!H477</f>
        <v>W</v>
      </c>
      <c r="H479" t="str">
        <f t="shared" si="17"/>
        <v>U17W</v>
      </c>
    </row>
    <row r="480" spans="1:8" x14ac:dyDescent="0.3">
      <c r="A480" s="27">
        <f t="shared" si="16"/>
        <v>477</v>
      </c>
      <c r="B480" s="25">
        <f>+FromKM!B478</f>
        <v>503</v>
      </c>
      <c r="C480" s="37" t="str">
        <f>+FromKM!C478</f>
        <v xml:space="preserve">Dulcie </v>
      </c>
      <c r="D480" s="37" t="str">
        <f>+FromKM!D478</f>
        <v>Yelling</v>
      </c>
      <c r="E480" s="25" t="str">
        <f>+TRIM(FromKM!G478)</f>
        <v>B&amp;H</v>
      </c>
      <c r="F480" t="str">
        <f>+TRIM(LEFT(FromKM!A478,3))</f>
        <v>U17</v>
      </c>
      <c r="G480" s="3" t="str">
        <f>+FromKM!H478</f>
        <v>W</v>
      </c>
      <c r="H480" t="str">
        <f t="shared" si="17"/>
        <v>U17W</v>
      </c>
    </row>
    <row r="481" spans="1:8" x14ac:dyDescent="0.3">
      <c r="A481" s="27">
        <f t="shared" si="16"/>
        <v>478</v>
      </c>
      <c r="B481" s="25">
        <f>+FromKM!B479</f>
        <v>294</v>
      </c>
      <c r="C481" s="37" t="str">
        <f>+FromKM!C479</f>
        <v>Mollie</v>
      </c>
      <c r="D481" s="37" t="str">
        <f>+FromKM!D479</f>
        <v>Barrett</v>
      </c>
      <c r="E481" s="25" t="str">
        <f>+TRIM(FromKM!G479)</f>
        <v>LEW</v>
      </c>
      <c r="F481" t="str">
        <f>+TRIM(LEFT(FromKM!A479,3))</f>
        <v>U17</v>
      </c>
      <c r="G481" s="3" t="str">
        <f>+FromKM!H479</f>
        <v>W</v>
      </c>
      <c r="H481" t="str">
        <f t="shared" si="17"/>
        <v>U17W</v>
      </c>
    </row>
    <row r="482" spans="1:8" x14ac:dyDescent="0.3">
      <c r="A482" s="27">
        <f t="shared" si="16"/>
        <v>479</v>
      </c>
      <c r="B482" s="25">
        <f>+FromKM!B480</f>
        <v>295</v>
      </c>
      <c r="C482" s="37" t="str">
        <f>+FromKM!C480</f>
        <v>Rae</v>
      </c>
      <c r="D482" s="37" t="str">
        <f>+FromKM!D480</f>
        <v>Le fay</v>
      </c>
      <c r="E482" s="25" t="str">
        <f>+TRIM(FromKM!G480)</f>
        <v>HAS</v>
      </c>
      <c r="F482" t="str">
        <f>+TRIM(LEFT(FromKM!A480,3))</f>
        <v>U17</v>
      </c>
      <c r="G482" s="3" t="str">
        <f>+FromKM!H480</f>
        <v>W</v>
      </c>
      <c r="H482" t="str">
        <f t="shared" si="17"/>
        <v>U17W</v>
      </c>
    </row>
    <row r="483" spans="1:8" x14ac:dyDescent="0.3">
      <c r="A483" s="27">
        <f t="shared" si="16"/>
        <v>480</v>
      </c>
      <c r="B483" s="25">
        <f>+FromKM!B481</f>
        <v>296</v>
      </c>
      <c r="C483" s="37" t="str">
        <f>+FromKM!C481</f>
        <v>Mae</v>
      </c>
      <c r="D483" s="37" t="str">
        <f>+FromKM!D481</f>
        <v>Hardy</v>
      </c>
      <c r="E483" s="25" t="str">
        <f>+TRIM(FromKM!G481)</f>
        <v>B&amp;H</v>
      </c>
      <c r="F483" t="str">
        <f>+TRIM(LEFT(FromKM!A481,3))</f>
        <v>U17</v>
      </c>
      <c r="G483" s="3" t="str">
        <f>+FromKM!H481</f>
        <v>W</v>
      </c>
      <c r="H483" t="str">
        <f t="shared" si="17"/>
        <v>U17W</v>
      </c>
    </row>
    <row r="484" spans="1:8" x14ac:dyDescent="0.3">
      <c r="A484" s="27">
        <f t="shared" si="16"/>
        <v>481</v>
      </c>
      <c r="B484" s="25">
        <f>+FromKM!B482</f>
        <v>297</v>
      </c>
      <c r="C484" s="37" t="str">
        <f>+FromKM!C482</f>
        <v>Jonathan</v>
      </c>
      <c r="D484" s="37" t="str">
        <f>+FromKM!D482</f>
        <v>Martin</v>
      </c>
      <c r="E484" s="25" t="str">
        <f>+TRIM(FromKM!G482)</f>
        <v>PHX</v>
      </c>
      <c r="F484" t="str">
        <f>+TRIM(LEFT(FromKM!A482,3))</f>
        <v>U20</v>
      </c>
      <c r="G484" s="3" t="str">
        <f>+FromKM!H482</f>
        <v>M</v>
      </c>
      <c r="H484" t="str">
        <f t="shared" si="17"/>
        <v>U20M</v>
      </c>
    </row>
    <row r="485" spans="1:8" x14ac:dyDescent="0.3">
      <c r="A485" s="27">
        <f t="shared" si="16"/>
        <v>482</v>
      </c>
      <c r="B485" s="25">
        <f>+FromKM!B483</f>
        <v>298</v>
      </c>
      <c r="C485" s="37" t="str">
        <f>+FromKM!C483</f>
        <v>Matt</v>
      </c>
      <c r="D485" s="37" t="str">
        <f>+FromKM!D483</f>
        <v>Geddes</v>
      </c>
      <c r="E485" s="25" t="str">
        <f>+TRIM(FromKM!G483)</f>
        <v>PHX</v>
      </c>
      <c r="F485" t="str">
        <f>+TRIM(LEFT(FromKM!A483,3))</f>
        <v>U20</v>
      </c>
      <c r="G485" s="3" t="str">
        <f>+FromKM!H483</f>
        <v>M</v>
      </c>
      <c r="H485" t="str">
        <f t="shared" si="17"/>
        <v>U20M</v>
      </c>
    </row>
    <row r="486" spans="1:8" x14ac:dyDescent="0.3">
      <c r="A486" s="27">
        <f t="shared" si="16"/>
        <v>483</v>
      </c>
      <c r="B486" s="25">
        <f>+FromKM!B484</f>
        <v>299</v>
      </c>
      <c r="C486" s="37" t="str">
        <f>+FromKM!C484</f>
        <v>Alexander</v>
      </c>
      <c r="D486" s="37" t="str">
        <f>+FromKM!D484</f>
        <v>Sproston</v>
      </c>
      <c r="E486" s="25" t="str">
        <f>+TRIM(FromKM!G484)</f>
        <v>CRA</v>
      </c>
      <c r="F486" t="str">
        <f>+TRIM(LEFT(FromKM!A484,3))</f>
        <v>U20</v>
      </c>
      <c r="G486" s="3" t="str">
        <f>+FromKM!H484</f>
        <v>M</v>
      </c>
      <c r="H486" t="str">
        <f t="shared" si="17"/>
        <v>U20M</v>
      </c>
    </row>
    <row r="487" spans="1:8" x14ac:dyDescent="0.3">
      <c r="A487" s="27">
        <f t="shared" si="16"/>
        <v>484</v>
      </c>
      <c r="B487" s="25">
        <f>+FromKM!B485</f>
        <v>300</v>
      </c>
      <c r="C487" s="37" t="str">
        <f>+FromKM!C485</f>
        <v>Ed</v>
      </c>
      <c r="D487" s="37" t="str">
        <f>+FromKM!D485</f>
        <v>Cox</v>
      </c>
      <c r="E487" s="25" t="str">
        <f>+TRIM(FromKM!G485)</f>
        <v>HBS</v>
      </c>
      <c r="F487" t="str">
        <f>+TRIM(LEFT(FromKM!A485,3))</f>
        <v>U20</v>
      </c>
      <c r="G487" s="3" t="str">
        <f>+FromKM!H485</f>
        <v>M</v>
      </c>
      <c r="H487" t="str">
        <f t="shared" si="17"/>
        <v>U20M</v>
      </c>
    </row>
    <row r="488" spans="1:8" x14ac:dyDescent="0.3">
      <c r="A488" s="27">
        <f t="shared" si="16"/>
        <v>485</v>
      </c>
      <c r="B488" s="25">
        <f>+FromKM!B486</f>
        <v>301</v>
      </c>
      <c r="C488" s="37" t="str">
        <f>+FromKM!C486</f>
        <v>Josh</v>
      </c>
      <c r="D488" s="37" t="str">
        <f>+FromKM!D486</f>
        <v>Ballinger</v>
      </c>
      <c r="E488" s="25" t="str">
        <f>+TRIM(FromKM!G486)</f>
        <v>UBXC</v>
      </c>
      <c r="F488" t="str">
        <f>+TRIM(LEFT(FromKM!A486,3))</f>
        <v>U20</v>
      </c>
      <c r="G488" s="3" t="str">
        <f>+FromKM!H486</f>
        <v>M</v>
      </c>
      <c r="H488" t="str">
        <f t="shared" si="17"/>
        <v>U20M</v>
      </c>
    </row>
    <row r="489" spans="1:8" x14ac:dyDescent="0.3">
      <c r="A489" s="27">
        <f t="shared" si="16"/>
        <v>486</v>
      </c>
      <c r="B489" s="25">
        <f>+FromKM!B487</f>
        <v>302</v>
      </c>
      <c r="C489" s="37" t="str">
        <f>+FromKM!C487</f>
        <v>Joshua</v>
      </c>
      <c r="D489" s="37" t="str">
        <f>+FromKM!D487</f>
        <v>Burton</v>
      </c>
      <c r="E489" s="25" t="str">
        <f>+TRIM(FromKM!G487)</f>
        <v>PHX</v>
      </c>
      <c r="F489" t="str">
        <f>+TRIM(LEFT(FromKM!A487,3))</f>
        <v>U20</v>
      </c>
      <c r="G489" s="3" t="str">
        <f>+FromKM!H487</f>
        <v>M</v>
      </c>
      <c r="H489" t="str">
        <f t="shared" si="17"/>
        <v>U20M</v>
      </c>
    </row>
    <row r="490" spans="1:8" x14ac:dyDescent="0.3">
      <c r="A490" s="27">
        <f t="shared" si="16"/>
        <v>487</v>
      </c>
      <c r="B490" s="25">
        <f>+FromKM!B488</f>
        <v>303</v>
      </c>
      <c r="C490" s="37" t="str">
        <f>+FromKM!C488</f>
        <v>Benjamin</v>
      </c>
      <c r="D490" s="37" t="str">
        <f>+FromKM!D488</f>
        <v>Chambers</v>
      </c>
      <c r="E490" s="25" t="str">
        <f>+TRIM(FromKM!G488)</f>
        <v>WDH</v>
      </c>
      <c r="F490" t="str">
        <f>+TRIM(LEFT(FromKM!A488,3))</f>
        <v>U20</v>
      </c>
      <c r="G490" s="3" t="str">
        <f>+FromKM!H488</f>
        <v>M</v>
      </c>
      <c r="H490" t="str">
        <f t="shared" si="17"/>
        <v>U20M</v>
      </c>
    </row>
    <row r="491" spans="1:8" x14ac:dyDescent="0.3">
      <c r="A491" s="27">
        <f t="shared" si="16"/>
        <v>488</v>
      </c>
      <c r="B491" s="25">
        <f>+FromKM!B489</f>
        <v>500</v>
      </c>
      <c r="C491" s="37" t="str">
        <f>+FromKM!C489</f>
        <v>Henry</v>
      </c>
      <c r="D491" s="37" t="str">
        <f>+FromKM!D489</f>
        <v>Yelling</v>
      </c>
      <c r="E491" s="25" t="str">
        <f>+TRIM(FromKM!G489)</f>
        <v>B&amp;H</v>
      </c>
      <c r="F491" t="str">
        <f>+TRIM(LEFT(FromKM!A489,3))</f>
        <v>U20</v>
      </c>
      <c r="G491" s="3" t="str">
        <f>+FromKM!H489</f>
        <v>M</v>
      </c>
      <c r="H491" t="str">
        <f t="shared" si="17"/>
        <v>U20M</v>
      </c>
    </row>
    <row r="492" spans="1:8" x14ac:dyDescent="0.3">
      <c r="A492" s="27">
        <f t="shared" si="16"/>
        <v>489</v>
      </c>
      <c r="B492" s="25">
        <f>+FromKM!B490</f>
        <v>304</v>
      </c>
      <c r="C492" s="37" t="str">
        <f>+FromKM!C490</f>
        <v>Joe</v>
      </c>
      <c r="D492" s="37" t="str">
        <f>+FromKM!D490</f>
        <v>Van Nes</v>
      </c>
      <c r="E492" s="25" t="str">
        <f>+TRIM(FromKM!G490)</f>
        <v>WDH</v>
      </c>
      <c r="F492" t="str">
        <f>+TRIM(LEFT(FromKM!A490,3))</f>
        <v>U20</v>
      </c>
      <c r="G492" s="3" t="str">
        <f>+FromKM!H490</f>
        <v>M</v>
      </c>
      <c r="H492" t="str">
        <f t="shared" si="17"/>
        <v>U20M</v>
      </c>
    </row>
    <row r="493" spans="1:8" x14ac:dyDescent="0.3">
      <c r="A493" s="27">
        <f t="shared" si="16"/>
        <v>490</v>
      </c>
      <c r="B493" s="25">
        <f>+FromKM!B491</f>
        <v>305</v>
      </c>
      <c r="C493" s="37" t="str">
        <f>+FromKM!C491</f>
        <v>Callum</v>
      </c>
      <c r="D493" s="37" t="str">
        <f>+FromKM!D491</f>
        <v>Lorimer</v>
      </c>
      <c r="E493" s="25" t="str">
        <f>+TRIM(FromKM!G491)</f>
        <v>CHI</v>
      </c>
      <c r="F493" t="str">
        <f>+TRIM(LEFT(FromKM!A491,3))</f>
        <v>U20</v>
      </c>
      <c r="G493" s="3" t="str">
        <f>+FromKM!H491</f>
        <v>M</v>
      </c>
      <c r="H493" t="str">
        <f t="shared" si="17"/>
        <v>U20M</v>
      </c>
    </row>
    <row r="494" spans="1:8" x14ac:dyDescent="0.3">
      <c r="A494" s="27">
        <f t="shared" si="16"/>
        <v>491</v>
      </c>
      <c r="B494" s="25">
        <f>+FromKM!B492</f>
        <v>306</v>
      </c>
      <c r="C494" s="37" t="str">
        <f>+FromKM!C492</f>
        <v>James</v>
      </c>
      <c r="D494" s="37" t="str">
        <f>+FromKM!D492</f>
        <v>Stephen</v>
      </c>
      <c r="E494" s="25" t="str">
        <f>+TRIM(FromKM!G492)</f>
        <v>EBR</v>
      </c>
      <c r="F494" t="str">
        <f>+TRIM(LEFT(FromKM!A492,3))</f>
        <v>U20</v>
      </c>
      <c r="G494" s="3" t="str">
        <f>+FromKM!H492</f>
        <v>M</v>
      </c>
      <c r="H494" t="str">
        <f t="shared" si="17"/>
        <v>U20M</v>
      </c>
    </row>
    <row r="495" spans="1:8" x14ac:dyDescent="0.3">
      <c r="A495" s="27">
        <f t="shared" si="16"/>
        <v>492</v>
      </c>
      <c r="B495" s="25">
        <f>+FromKM!B493</f>
        <v>307</v>
      </c>
      <c r="C495" s="37" t="str">
        <f>+FromKM!C493</f>
        <v>Matt</v>
      </c>
      <c r="D495" s="37" t="str">
        <f>+FromKM!D493</f>
        <v>Grindrod</v>
      </c>
      <c r="E495" s="25" t="str">
        <f>+TRIM(FromKM!G493)</f>
        <v>B&amp;H</v>
      </c>
      <c r="F495" t="str">
        <f>+TRIM(LEFT(FromKM!A493,3))</f>
        <v>U20</v>
      </c>
      <c r="G495" s="3" t="str">
        <f>+FromKM!H493</f>
        <v>M</v>
      </c>
      <c r="H495" t="str">
        <f t="shared" si="17"/>
        <v>U20M</v>
      </c>
    </row>
    <row r="496" spans="1:8" x14ac:dyDescent="0.3">
      <c r="A496" s="27">
        <f t="shared" si="16"/>
        <v>493</v>
      </c>
      <c r="B496" s="25">
        <f>+FromKM!B494</f>
        <v>308</v>
      </c>
      <c r="C496" s="37" t="str">
        <f>+FromKM!C494</f>
        <v>Kit</v>
      </c>
      <c r="D496" s="37" t="str">
        <f>+FromKM!D494</f>
        <v>Monti</v>
      </c>
      <c r="E496" s="25" t="str">
        <f>+TRIM(FromKM!G494)</f>
        <v>B&amp;H</v>
      </c>
      <c r="F496" t="str">
        <f>+TRIM(LEFT(FromKM!A494,3))</f>
        <v>U20</v>
      </c>
      <c r="G496" s="3" t="str">
        <f>+FromKM!H494</f>
        <v>M</v>
      </c>
      <c r="H496" t="str">
        <f t="shared" si="17"/>
        <v>U20M</v>
      </c>
    </row>
    <row r="497" spans="1:8" x14ac:dyDescent="0.3">
      <c r="A497" s="27">
        <f t="shared" si="16"/>
        <v>494</v>
      </c>
      <c r="B497" s="25">
        <f>+FromKM!B495</f>
        <v>309</v>
      </c>
      <c r="C497" s="37" t="str">
        <f>+FromKM!C495</f>
        <v>Benjamin</v>
      </c>
      <c r="D497" s="37" t="str">
        <f>+FromKM!D495</f>
        <v>Connolly</v>
      </c>
      <c r="E497" s="25" t="str">
        <f>+TRIM(FromKM!G495)</f>
        <v>PHX</v>
      </c>
      <c r="F497" t="str">
        <f>+TRIM(LEFT(FromKM!A495,3))</f>
        <v>U20</v>
      </c>
      <c r="G497" s="3" t="str">
        <f>+FromKM!H495</f>
        <v>M</v>
      </c>
      <c r="H497" t="str">
        <f t="shared" si="17"/>
        <v>U20M</v>
      </c>
    </row>
    <row r="498" spans="1:8" x14ac:dyDescent="0.3">
      <c r="A498" s="27">
        <f t="shared" si="16"/>
        <v>495</v>
      </c>
      <c r="B498" s="25">
        <f>+FromKM!B496</f>
        <v>310</v>
      </c>
      <c r="C498" s="37" t="str">
        <f>+FromKM!C496</f>
        <v>Otis</v>
      </c>
      <c r="D498" s="37" t="str">
        <f>+FromKM!D496</f>
        <v>Farmer</v>
      </c>
      <c r="E498" s="25" t="str">
        <f>+TRIM(FromKM!G496)</f>
        <v>B&amp;H</v>
      </c>
      <c r="F498" t="str">
        <f>+TRIM(LEFT(FromKM!A496,3))</f>
        <v>U20</v>
      </c>
      <c r="G498" s="3" t="str">
        <f>+FromKM!H496</f>
        <v>M</v>
      </c>
      <c r="H498" t="str">
        <f t="shared" si="17"/>
        <v>U20M</v>
      </c>
    </row>
    <row r="499" spans="1:8" x14ac:dyDescent="0.3">
      <c r="A499" s="27">
        <f t="shared" si="16"/>
        <v>496</v>
      </c>
      <c r="B499" s="25">
        <f>+FromKM!B497</f>
        <v>311</v>
      </c>
      <c r="C499" s="37" t="str">
        <f>+FromKM!C497</f>
        <v>Dante</v>
      </c>
      <c r="D499" s="37" t="str">
        <f>+FromKM!D497</f>
        <v>Oprandi</v>
      </c>
      <c r="E499" s="25" t="str">
        <f>+TRIM(FromKM!G497)</f>
        <v>B&amp;H</v>
      </c>
      <c r="F499" t="str">
        <f>+TRIM(LEFT(FromKM!A497,3))</f>
        <v>U20</v>
      </c>
      <c r="G499" s="3" t="str">
        <f>+FromKM!H497</f>
        <v>M</v>
      </c>
      <c r="H499" t="str">
        <f t="shared" si="17"/>
        <v>U20M</v>
      </c>
    </row>
    <row r="500" spans="1:8" x14ac:dyDescent="0.3">
      <c r="A500" s="27">
        <f t="shared" si="16"/>
        <v>497</v>
      </c>
      <c r="B500" s="25">
        <f>+FromKM!B498</f>
        <v>312</v>
      </c>
      <c r="C500" s="37" t="str">
        <f>+FromKM!C498</f>
        <v>Allanah</v>
      </c>
      <c r="D500" s="37" t="str">
        <f>+FromKM!D498</f>
        <v>Clayton</v>
      </c>
      <c r="E500" s="25" t="str">
        <f>+TRIM(FromKM!G498)</f>
        <v>B&amp;H</v>
      </c>
      <c r="F500" t="str">
        <f>+TRIM(LEFT(FromKM!A498,3))</f>
        <v>U20</v>
      </c>
      <c r="G500" s="3" t="str">
        <f>+FromKM!H498</f>
        <v>W</v>
      </c>
      <c r="H500" t="str">
        <f t="shared" si="17"/>
        <v>U20W</v>
      </c>
    </row>
    <row r="501" spans="1:8" x14ac:dyDescent="0.3">
      <c r="A501" s="27">
        <f t="shared" si="16"/>
        <v>498</v>
      </c>
      <c r="B501" s="25">
        <f>+FromKM!B499</f>
        <v>313</v>
      </c>
      <c r="C501" s="37" t="str">
        <f>+FromKM!C499</f>
        <v>Milly</v>
      </c>
      <c r="D501" s="37" t="str">
        <f>+FromKM!D499</f>
        <v>Dickinson</v>
      </c>
      <c r="E501" s="25" t="str">
        <f>+TRIM(FromKM!G499)</f>
        <v>PHX</v>
      </c>
      <c r="F501" t="str">
        <f>+TRIM(LEFT(FromKM!A499,3))</f>
        <v>U20</v>
      </c>
      <c r="G501" s="3" t="str">
        <f>+FromKM!H499</f>
        <v>W</v>
      </c>
      <c r="H501" t="str">
        <f t="shared" si="17"/>
        <v>U20W</v>
      </c>
    </row>
    <row r="502" spans="1:8" x14ac:dyDescent="0.3">
      <c r="A502" s="27">
        <f t="shared" si="16"/>
        <v>499</v>
      </c>
      <c r="B502" s="25">
        <f>+FromKM!B500</f>
        <v>314</v>
      </c>
      <c r="C502" s="37" t="str">
        <f>+FromKM!C500</f>
        <v>Flora</v>
      </c>
      <c r="D502" s="37" t="str">
        <f>+FromKM!D500</f>
        <v>Davis</v>
      </c>
      <c r="E502" s="25" t="str">
        <f>+TRIM(FromKM!G500)</f>
        <v>PHX</v>
      </c>
      <c r="F502" t="str">
        <f>+TRIM(LEFT(FromKM!A500,3))</f>
        <v>U20</v>
      </c>
      <c r="G502" s="3" t="str">
        <f>+FromKM!H500</f>
        <v>W</v>
      </c>
      <c r="H502" t="str">
        <f t="shared" si="17"/>
        <v>U20W</v>
      </c>
    </row>
    <row r="503" spans="1:8" x14ac:dyDescent="0.3">
      <c r="A503" s="27">
        <f t="shared" si="16"/>
        <v>500</v>
      </c>
      <c r="B503" s="25">
        <f>+FromKM!B501</f>
        <v>501</v>
      </c>
      <c r="C503" s="37" t="str">
        <f>+FromKM!C501</f>
        <v>Eadie</v>
      </c>
      <c r="D503" s="37" t="str">
        <f>+FromKM!D501</f>
        <v>Yelling</v>
      </c>
      <c r="E503" s="25" t="str">
        <f>+TRIM(FromKM!G501)</f>
        <v>B&amp;H</v>
      </c>
      <c r="F503" t="str">
        <f>+TRIM(LEFT(FromKM!A501,3))</f>
        <v>U20</v>
      </c>
      <c r="G503" s="3" t="str">
        <f>+FromKM!H501</f>
        <v>W</v>
      </c>
      <c r="H503" t="str">
        <f t="shared" si="17"/>
        <v>U20W</v>
      </c>
    </row>
    <row r="504" spans="1:8" x14ac:dyDescent="0.3">
      <c r="A504" s="27">
        <f t="shared" si="16"/>
        <v>501</v>
      </c>
      <c r="B504" s="25">
        <f>+FromKM!B502</f>
        <v>315</v>
      </c>
      <c r="C504" s="37" t="str">
        <f>+FromKM!C502</f>
        <v>Madelaine</v>
      </c>
      <c r="D504" s="37" t="str">
        <f>+FromKM!D502</f>
        <v>Parmar</v>
      </c>
      <c r="E504" s="25" t="str">
        <f>+TRIM(FromKM!G502)</f>
        <v>PHX</v>
      </c>
      <c r="F504" t="str">
        <f>+TRIM(LEFT(FromKM!A502,3))</f>
        <v>U20</v>
      </c>
      <c r="G504" s="3" t="str">
        <f>+FromKM!H502</f>
        <v>W</v>
      </c>
      <c r="H504" t="str">
        <f t="shared" si="17"/>
        <v>U20W</v>
      </c>
    </row>
    <row r="505" spans="1:8" x14ac:dyDescent="0.3">
      <c r="A505" s="27">
        <f t="shared" si="16"/>
        <v>502</v>
      </c>
      <c r="B505" s="25">
        <f>+FromKM!B503</f>
        <v>316</v>
      </c>
      <c r="C505" s="37" t="str">
        <f>+FromKM!C503</f>
        <v>Amelia</v>
      </c>
      <c r="D505" s="37" t="str">
        <f>+FromKM!D503</f>
        <v>Cox</v>
      </c>
      <c r="E505" s="25" t="str">
        <f>+TRIM(FromKM!G503)</f>
        <v>CRA</v>
      </c>
      <c r="F505" t="str">
        <f>+TRIM(LEFT(FromKM!A503,3))</f>
        <v>U20</v>
      </c>
      <c r="G505" s="3" t="str">
        <f>+FromKM!H503</f>
        <v>W</v>
      </c>
      <c r="H505" t="str">
        <f t="shared" si="17"/>
        <v>U20W</v>
      </c>
    </row>
    <row r="506" spans="1:8" x14ac:dyDescent="0.3">
      <c r="A506" s="27">
        <f t="shared" si="16"/>
        <v>503</v>
      </c>
      <c r="B506" s="25">
        <f>+FromKM!B504</f>
        <v>317</v>
      </c>
      <c r="C506" s="37" t="str">
        <f>+FromKM!C504</f>
        <v>Kayleigh</v>
      </c>
      <c r="D506" s="37" t="str">
        <f>+FromKM!D504</f>
        <v>Oldfield</v>
      </c>
      <c r="E506" s="25" t="str">
        <f>+TRIM(FromKM!G504)</f>
        <v>CRA</v>
      </c>
      <c r="F506" t="str">
        <f>+TRIM(LEFT(FromKM!A504,3))</f>
        <v>U20</v>
      </c>
      <c r="G506" s="3" t="str">
        <f>+FromKM!H504</f>
        <v>W</v>
      </c>
      <c r="H506" t="str">
        <f t="shared" si="17"/>
        <v>U20W</v>
      </c>
    </row>
    <row r="507" spans="1:8" x14ac:dyDescent="0.3">
      <c r="A507" s="27">
        <f t="shared" si="16"/>
        <v>504</v>
      </c>
      <c r="B507" s="25">
        <f>+FromKM!B505</f>
        <v>519</v>
      </c>
      <c r="C507" s="37" t="str">
        <f>+FromKM!C505</f>
        <v>Mia</v>
      </c>
      <c r="D507" s="37" t="str">
        <f>+FromKM!D505</f>
        <v>Edwards</v>
      </c>
      <c r="E507" s="25" t="str">
        <f>+TRIM(FromKM!G505)</f>
        <v>PHX</v>
      </c>
      <c r="F507" t="str">
        <f>+TRIM(LEFT(FromKM!A505,3))</f>
        <v>U20</v>
      </c>
      <c r="G507" s="3" t="str">
        <f>+FromKM!H505</f>
        <v>W</v>
      </c>
      <c r="H507" t="str">
        <f t="shared" si="17"/>
        <v>U20W</v>
      </c>
    </row>
    <row r="508" spans="1:8" x14ac:dyDescent="0.3">
      <c r="A508" s="27">
        <f t="shared" si="16"/>
        <v>505</v>
      </c>
      <c r="B508" s="25">
        <f>+FromKM!B506</f>
        <v>319</v>
      </c>
      <c r="C508" s="37" t="str">
        <f>+FromKM!C506</f>
        <v>Ciara</v>
      </c>
      <c r="D508" s="37" t="str">
        <f>+FromKM!D506</f>
        <v>Muzio</v>
      </c>
      <c r="E508" s="25" t="str">
        <f>+TRIM(FromKM!G506)</f>
        <v>B&amp;H</v>
      </c>
      <c r="F508" t="str">
        <f>+TRIM(LEFT(FromKM!A506,3))</f>
        <v>U20</v>
      </c>
      <c r="G508" s="3" t="str">
        <f>+FromKM!H506</f>
        <v>W</v>
      </c>
      <c r="H508" t="str">
        <f t="shared" si="17"/>
        <v>U20W</v>
      </c>
    </row>
    <row r="509" spans="1:8" x14ac:dyDescent="0.3">
      <c r="A509" s="27">
        <f t="shared" si="16"/>
        <v>506</v>
      </c>
      <c r="B509" s="25">
        <f>+FromKM!B507</f>
        <v>0</v>
      </c>
      <c r="C509" s="37">
        <f>+FromKM!C507</f>
        <v>0</v>
      </c>
      <c r="D509" s="37">
        <f>+FromKM!D507</f>
        <v>0</v>
      </c>
      <c r="E509" s="25" t="e">
        <f>+TRIM(FromKM!G507)</f>
        <v>#N/A</v>
      </c>
      <c r="F509" t="str">
        <f>+TRIM(LEFT(FromKM!A507,3))</f>
        <v>U15</v>
      </c>
      <c r="G509" s="3" t="str">
        <f>+FromKM!H507</f>
        <v>B</v>
      </c>
      <c r="H509" t="str">
        <f t="shared" si="17"/>
        <v>U15B</v>
      </c>
    </row>
    <row r="510" spans="1:8" x14ac:dyDescent="0.3">
      <c r="A510" s="27">
        <f t="shared" si="16"/>
        <v>507</v>
      </c>
      <c r="B510" s="25">
        <f>+FromKM!B508</f>
        <v>523</v>
      </c>
      <c r="C510" s="37" t="str">
        <f>+FromKM!C508</f>
        <v>Eva</v>
      </c>
      <c r="D510" s="37" t="str">
        <f>+FromKM!D508</f>
        <v>Harwood</v>
      </c>
      <c r="E510" s="25" t="str">
        <f>+TRIM(FromKM!G508)</f>
        <v>BR&amp;T</v>
      </c>
      <c r="F510" t="str">
        <f>+TRIM(LEFT(FromKM!A508,3))</f>
        <v>U11</v>
      </c>
      <c r="G510" s="3" t="str">
        <f>+FromKM!H508</f>
        <v>G</v>
      </c>
      <c r="H510" t="str">
        <f t="shared" si="17"/>
        <v>U11G</v>
      </c>
    </row>
    <row r="511" spans="1:8" x14ac:dyDescent="0.3">
      <c r="A511" s="27">
        <f t="shared" si="16"/>
        <v>508</v>
      </c>
      <c r="B511" s="25">
        <f>+FromKM!B509</f>
        <v>522</v>
      </c>
      <c r="C511" s="37" t="str">
        <f>+FromKM!C509</f>
        <v>Jamie</v>
      </c>
      <c r="D511" s="37" t="str">
        <f>+FromKM!D509</f>
        <v>Corbet</v>
      </c>
      <c r="E511" s="25" t="str">
        <f>+TRIM(FromKM!G509)</f>
        <v>PHX</v>
      </c>
      <c r="F511" t="str">
        <f>+TRIM(LEFT(FromKM!A509,3))</f>
        <v>Sen</v>
      </c>
      <c r="G511" s="3" t="str">
        <f>+FromKM!H509</f>
        <v>M</v>
      </c>
      <c r="H511" t="str">
        <f t="shared" si="17"/>
        <v>SenM</v>
      </c>
    </row>
    <row r="512" spans="1:8" x14ac:dyDescent="0.3">
      <c r="A512" s="27">
        <f t="shared" si="16"/>
        <v>509</v>
      </c>
      <c r="B512" s="25">
        <f>+FromKM!B510</f>
        <v>521</v>
      </c>
      <c r="C512" s="37" t="str">
        <f>+FromKM!C510</f>
        <v>Freda</v>
      </c>
      <c r="D512" s="37" t="str">
        <f>+FromKM!D510</f>
        <v>Pearce</v>
      </c>
      <c r="E512" s="25" t="str">
        <f>+TRIM(FromKM!G510)</f>
        <v>EBR</v>
      </c>
      <c r="F512" t="str">
        <f>+TRIM(LEFT(FromKM!A510,3))</f>
        <v>U15</v>
      </c>
      <c r="G512" s="3" t="str">
        <f>+FromKM!H510</f>
        <v>G</v>
      </c>
      <c r="H512" t="str">
        <f t="shared" si="17"/>
        <v>U15G</v>
      </c>
    </row>
    <row r="513" spans="1:8" x14ac:dyDescent="0.3">
      <c r="A513" s="27">
        <f t="shared" si="16"/>
        <v>510</v>
      </c>
      <c r="B513" s="25">
        <f>+FromKM!B511</f>
        <v>524</v>
      </c>
      <c r="C513" s="37" t="str">
        <f>+FromKM!C511</f>
        <v>Ryan</v>
      </c>
      <c r="D513" s="37" t="str">
        <f>+FromKM!D511</f>
        <v>Duff-Cole</v>
      </c>
      <c r="E513" s="25" t="str">
        <f>+TRIM(FromKM!G511)</f>
        <v>HBS</v>
      </c>
      <c r="F513" t="str">
        <f>+TRIM(LEFT(FromKM!A511,3))</f>
        <v>U13</v>
      </c>
      <c r="G513" s="3" t="str">
        <f>+FromKM!H511</f>
        <v>B</v>
      </c>
      <c r="H513" t="str">
        <f t="shared" si="17"/>
        <v>U13B</v>
      </c>
    </row>
    <row r="514" spans="1:8" x14ac:dyDescent="0.3">
      <c r="A514" s="27">
        <f t="shared" si="16"/>
        <v>511</v>
      </c>
      <c r="B514" s="25">
        <f>+FromKM!B512</f>
        <v>525</v>
      </c>
      <c r="C514" s="37" t="str">
        <f>+FromKM!C512</f>
        <v>Florence</v>
      </c>
      <c r="D514" s="37" t="str">
        <f>+FromKM!D512</f>
        <v>Tuesday</v>
      </c>
      <c r="E514" s="25" t="str">
        <f>+TRIM(FromKM!G512)</f>
        <v>HY</v>
      </c>
      <c r="F514" t="str">
        <f>+TRIM(LEFT(FromKM!A512,3))</f>
        <v>U13</v>
      </c>
      <c r="G514" s="3" t="str">
        <f>+FromKM!H512</f>
        <v>G</v>
      </c>
      <c r="H514" t="str">
        <f t="shared" si="17"/>
        <v>U13G</v>
      </c>
    </row>
    <row r="515" spans="1:8" x14ac:dyDescent="0.3">
      <c r="A515" s="27">
        <f t="shared" si="16"/>
        <v>512</v>
      </c>
      <c r="B515" s="25">
        <f>+FromKM!B513</f>
        <v>520</v>
      </c>
      <c r="C515" s="37" t="str">
        <f>+FromKM!C513</f>
        <v>Wendy</v>
      </c>
      <c r="D515" s="37" t="str">
        <f>+FromKM!D513</f>
        <v>Whelan</v>
      </c>
      <c r="E515" s="25" t="str">
        <f>+TRIM(FromKM!G513)</f>
        <v>CHI</v>
      </c>
      <c r="F515" t="str">
        <f>+TRIM(LEFT(FromKM!A513,3))</f>
        <v>Sen</v>
      </c>
      <c r="G515" s="3" t="str">
        <f>+FromKM!H513</f>
        <v>W</v>
      </c>
      <c r="H515" t="str">
        <f t="shared" si="17"/>
        <v>SenW</v>
      </c>
    </row>
    <row r="516" spans="1:8" x14ac:dyDescent="0.3">
      <c r="A516" s="27">
        <f t="shared" si="16"/>
        <v>513</v>
      </c>
      <c r="B516" s="25">
        <f>+FromKM!B514</f>
        <v>502</v>
      </c>
      <c r="C516" s="37" t="str">
        <f>+FromKM!C514</f>
        <v xml:space="preserve">Dulcie </v>
      </c>
      <c r="D516" s="37" t="str">
        <f>+FromKM!D514</f>
        <v>Yelling</v>
      </c>
      <c r="E516" s="25" t="str">
        <f>+TRIM(FromKM!G514)</f>
        <v>B&amp;H</v>
      </c>
      <c r="F516" t="str">
        <f>+TRIM(LEFT(FromKM!A514,3))</f>
        <v>U17</v>
      </c>
      <c r="G516" s="3" t="str">
        <f>+FromKM!H514</f>
        <v>W</v>
      </c>
      <c r="H516" t="str">
        <f t="shared" si="17"/>
        <v>U17W</v>
      </c>
    </row>
    <row r="517" spans="1:8" x14ac:dyDescent="0.3">
      <c r="A517" s="27">
        <f t="shared" si="16"/>
        <v>514</v>
      </c>
      <c r="B517" s="25">
        <f>+FromKM!B515</f>
        <v>0</v>
      </c>
      <c r="C517" s="37">
        <f>+FromKM!C515</f>
        <v>0</v>
      </c>
      <c r="D517" s="37">
        <f>+FromKM!D515</f>
        <v>0</v>
      </c>
      <c r="E517" s="25" t="str">
        <f>+TRIM(FromKM!G515)</f>
        <v/>
      </c>
      <c r="F517" t="str">
        <f>+TRIM(LEFT(FromKM!A515,3))</f>
        <v/>
      </c>
      <c r="G517" s="3">
        <f>+FromKM!H515</f>
        <v>0</v>
      </c>
      <c r="H517" t="str">
        <f t="shared" si="17"/>
        <v>0</v>
      </c>
    </row>
    <row r="518" spans="1:8" x14ac:dyDescent="0.3">
      <c r="A518" s="27">
        <f t="shared" ref="A518:A581" si="18">+A517+1</f>
        <v>515</v>
      </c>
      <c r="B518" s="25">
        <f>+FromKM!B516</f>
        <v>0</v>
      </c>
      <c r="C518" s="37">
        <f>+FromKM!C516</f>
        <v>0</v>
      </c>
      <c r="D518" s="37">
        <f>+FromKM!D516</f>
        <v>0</v>
      </c>
      <c r="E518" s="25" t="str">
        <f>+TRIM(FromKM!G516)</f>
        <v/>
      </c>
      <c r="F518" t="str">
        <f>+TRIM(LEFT(FromKM!A516,3))</f>
        <v/>
      </c>
      <c r="G518" s="3">
        <f>+FromKM!H516</f>
        <v>0</v>
      </c>
      <c r="H518" t="str">
        <f t="shared" si="17"/>
        <v>0</v>
      </c>
    </row>
    <row r="519" spans="1:8" x14ac:dyDescent="0.3">
      <c r="A519" s="27">
        <f t="shared" si="18"/>
        <v>516</v>
      </c>
      <c r="B519" s="25">
        <f>+FromKM!B517</f>
        <v>0</v>
      </c>
      <c r="C519" s="37">
        <f>+FromKM!C517</f>
        <v>0</v>
      </c>
      <c r="D519" s="37">
        <f>+FromKM!D517</f>
        <v>0</v>
      </c>
      <c r="E519" s="25" t="str">
        <f>+TRIM(FromKM!G517)</f>
        <v/>
      </c>
      <c r="F519" t="str">
        <f>+TRIM(LEFT(FromKM!A517,3))</f>
        <v/>
      </c>
      <c r="G519" s="3">
        <f>+FromKM!H517</f>
        <v>0</v>
      </c>
      <c r="H519" t="str">
        <f t="shared" si="17"/>
        <v>0</v>
      </c>
    </row>
    <row r="520" spans="1:8" x14ac:dyDescent="0.3">
      <c r="A520" s="27">
        <f t="shared" si="18"/>
        <v>517</v>
      </c>
      <c r="B520" s="25">
        <f>+FromKM!B518</f>
        <v>0</v>
      </c>
      <c r="C520" s="37">
        <f>+FromKM!C518</f>
        <v>0</v>
      </c>
      <c r="D520" s="37">
        <f>+FromKM!D518</f>
        <v>0</v>
      </c>
      <c r="E520" s="25" t="str">
        <f>+TRIM(FromKM!G518)</f>
        <v/>
      </c>
      <c r="F520" t="str">
        <f>+TRIM(LEFT(FromKM!A518,3))</f>
        <v/>
      </c>
      <c r="G520" s="3">
        <f>+FromKM!H518</f>
        <v>0</v>
      </c>
      <c r="H520" t="str">
        <f t="shared" si="17"/>
        <v>0</v>
      </c>
    </row>
    <row r="521" spans="1:8" x14ac:dyDescent="0.3">
      <c r="A521" s="27">
        <f t="shared" si="18"/>
        <v>518</v>
      </c>
      <c r="B521" s="25">
        <f>+FromKM!B519</f>
        <v>0</v>
      </c>
      <c r="C521" s="37">
        <f>+FromKM!C519</f>
        <v>0</v>
      </c>
      <c r="D521" s="37">
        <f>+FromKM!D519</f>
        <v>0</v>
      </c>
      <c r="E521" s="25" t="str">
        <f>+TRIM(FromKM!G519)</f>
        <v/>
      </c>
      <c r="F521" t="str">
        <f>+TRIM(LEFT(FromKM!A519,3))</f>
        <v/>
      </c>
      <c r="G521" s="3">
        <f>+FromKM!H519</f>
        <v>0</v>
      </c>
      <c r="H521" t="str">
        <f t="shared" si="17"/>
        <v>0</v>
      </c>
    </row>
    <row r="522" spans="1:8" x14ac:dyDescent="0.3">
      <c r="A522" s="27">
        <f t="shared" si="18"/>
        <v>519</v>
      </c>
      <c r="B522" s="25">
        <f>+FromKM!B520</f>
        <v>0</v>
      </c>
      <c r="C522" s="37">
        <f>+FromKM!C520</f>
        <v>0</v>
      </c>
      <c r="D522" s="37">
        <f>+FromKM!D520</f>
        <v>0</v>
      </c>
      <c r="E522" s="25" t="str">
        <f>+TRIM(FromKM!G520)</f>
        <v/>
      </c>
      <c r="F522" t="str">
        <f>+TRIM(LEFT(FromKM!A520,3))</f>
        <v/>
      </c>
      <c r="G522" s="3">
        <f>+FromKM!H520</f>
        <v>0</v>
      </c>
      <c r="H522" t="str">
        <f t="shared" si="17"/>
        <v>0</v>
      </c>
    </row>
    <row r="523" spans="1:8" x14ac:dyDescent="0.3">
      <c r="A523" s="27">
        <f t="shared" si="18"/>
        <v>520</v>
      </c>
      <c r="B523" s="25">
        <f>+FromKM!B521</f>
        <v>0</v>
      </c>
      <c r="C523" s="37">
        <f>+FromKM!C521</f>
        <v>0</v>
      </c>
      <c r="D523" s="37">
        <f>+FromKM!D521</f>
        <v>0</v>
      </c>
      <c r="E523" s="25" t="str">
        <f>+TRIM(FromKM!G521)</f>
        <v/>
      </c>
      <c r="F523" t="str">
        <f>+TRIM(LEFT(FromKM!A521,3))</f>
        <v/>
      </c>
      <c r="G523" s="3">
        <f>+FromKM!H521</f>
        <v>0</v>
      </c>
      <c r="H523" t="str">
        <f t="shared" si="17"/>
        <v>0</v>
      </c>
    </row>
    <row r="524" spans="1:8" x14ac:dyDescent="0.3">
      <c r="A524" s="27">
        <f t="shared" si="18"/>
        <v>521</v>
      </c>
      <c r="B524" s="25">
        <f>+FromKM!B522</f>
        <v>0</v>
      </c>
      <c r="C524" s="37">
        <f>+FromKM!C522</f>
        <v>0</v>
      </c>
      <c r="D524" s="37">
        <f>+FromKM!D522</f>
        <v>0</v>
      </c>
      <c r="E524" s="25" t="str">
        <f>+TRIM(FromKM!G522)</f>
        <v/>
      </c>
      <c r="F524" t="str">
        <f>+TRIM(LEFT(FromKM!A522,3))</f>
        <v/>
      </c>
      <c r="G524" s="3">
        <f>+FromKM!H522</f>
        <v>0</v>
      </c>
      <c r="H524" t="str">
        <f t="shared" si="17"/>
        <v>0</v>
      </c>
    </row>
    <row r="525" spans="1:8" x14ac:dyDescent="0.3">
      <c r="A525" s="27">
        <f t="shared" si="18"/>
        <v>522</v>
      </c>
      <c r="B525" s="25">
        <f>+FromKM!B523</f>
        <v>0</v>
      </c>
      <c r="C525" s="37">
        <f>+FromKM!C523</f>
        <v>0</v>
      </c>
      <c r="D525" s="37">
        <f>+FromKM!D523</f>
        <v>0</v>
      </c>
      <c r="E525" s="25" t="str">
        <f>+TRIM(FromKM!G523)</f>
        <v/>
      </c>
      <c r="F525" t="str">
        <f>+TRIM(LEFT(FromKM!A523,3))</f>
        <v/>
      </c>
      <c r="G525" s="3">
        <f>+FromKM!H523</f>
        <v>0</v>
      </c>
      <c r="H525" t="str">
        <f t="shared" si="17"/>
        <v>0</v>
      </c>
    </row>
    <row r="526" spans="1:8" x14ac:dyDescent="0.3">
      <c r="A526" s="27">
        <f t="shared" si="18"/>
        <v>523</v>
      </c>
      <c r="B526" s="25">
        <f>+FromKM!B524</f>
        <v>0</v>
      </c>
      <c r="C526" s="37">
        <f>+FromKM!C524</f>
        <v>0</v>
      </c>
      <c r="D526" s="37">
        <f>+FromKM!D524</f>
        <v>0</v>
      </c>
      <c r="E526" s="25" t="str">
        <f>+TRIM(FromKM!G524)</f>
        <v/>
      </c>
      <c r="F526" t="str">
        <f>+TRIM(LEFT(FromKM!A524,3))</f>
        <v/>
      </c>
      <c r="G526" s="3">
        <f>+FromKM!H524</f>
        <v>0</v>
      </c>
      <c r="H526" t="str">
        <f t="shared" si="17"/>
        <v>0</v>
      </c>
    </row>
    <row r="527" spans="1:8" x14ac:dyDescent="0.3">
      <c r="A527" s="27">
        <f t="shared" si="18"/>
        <v>524</v>
      </c>
      <c r="B527" s="25">
        <f>+FromKM!B525</f>
        <v>0</v>
      </c>
      <c r="C527" s="37">
        <f>+FromKM!C525</f>
        <v>0</v>
      </c>
      <c r="D527" s="37">
        <f>+FromKM!D525</f>
        <v>0</v>
      </c>
      <c r="E527" s="25" t="str">
        <f>+TRIM(FromKM!G525)</f>
        <v/>
      </c>
      <c r="F527" t="str">
        <f>+TRIM(LEFT(FromKM!A525,3))</f>
        <v/>
      </c>
      <c r="G527" s="3">
        <f>+FromKM!H525</f>
        <v>0</v>
      </c>
      <c r="H527" t="str">
        <f t="shared" si="17"/>
        <v>0</v>
      </c>
    </row>
    <row r="528" spans="1:8" x14ac:dyDescent="0.3">
      <c r="A528" s="27">
        <f t="shared" si="18"/>
        <v>525</v>
      </c>
      <c r="B528" s="25">
        <f>+FromKM!B526</f>
        <v>0</v>
      </c>
      <c r="C528" s="37">
        <f>+FromKM!C526</f>
        <v>0</v>
      </c>
      <c r="D528" s="37">
        <f>+FromKM!D526</f>
        <v>0</v>
      </c>
      <c r="E528" s="25" t="str">
        <f>+TRIM(FromKM!G526)</f>
        <v/>
      </c>
      <c r="F528" t="str">
        <f>+TRIM(LEFT(FromKM!A526,3))</f>
        <v/>
      </c>
      <c r="G528" s="3">
        <f>+FromKM!H526</f>
        <v>0</v>
      </c>
      <c r="H528" t="str">
        <f t="shared" si="17"/>
        <v>0</v>
      </c>
    </row>
    <row r="529" spans="1:8" x14ac:dyDescent="0.3">
      <c r="A529" s="27">
        <f t="shared" si="18"/>
        <v>526</v>
      </c>
      <c r="B529" s="25">
        <f>+FromKM!B527</f>
        <v>0</v>
      </c>
      <c r="C529" s="37">
        <f>+FromKM!C527</f>
        <v>0</v>
      </c>
      <c r="D529" s="37">
        <f>+FromKM!D527</f>
        <v>0</v>
      </c>
      <c r="E529" s="25" t="str">
        <f>+TRIM(FromKM!G527)</f>
        <v/>
      </c>
      <c r="F529" t="str">
        <f>+TRIM(LEFT(FromKM!A527,3))</f>
        <v/>
      </c>
      <c r="G529" s="3">
        <f>+FromKM!H527</f>
        <v>0</v>
      </c>
      <c r="H529" t="str">
        <f t="shared" ref="H529:H554" si="19">+F529&amp;G529</f>
        <v>0</v>
      </c>
    </row>
    <row r="530" spans="1:8" x14ac:dyDescent="0.3">
      <c r="A530" s="27">
        <f t="shared" si="18"/>
        <v>527</v>
      </c>
      <c r="B530" s="25">
        <f>+FromKM!B528</f>
        <v>0</v>
      </c>
      <c r="C530" s="37">
        <f>+FromKM!C528</f>
        <v>0</v>
      </c>
      <c r="D530" s="37">
        <f>+FromKM!D528</f>
        <v>0</v>
      </c>
      <c r="E530" s="25" t="str">
        <f>+TRIM(FromKM!G528)</f>
        <v/>
      </c>
      <c r="F530" t="str">
        <f>+TRIM(LEFT(FromKM!A528,3))</f>
        <v/>
      </c>
      <c r="G530" s="3">
        <f>+FromKM!H528</f>
        <v>0</v>
      </c>
      <c r="H530" t="str">
        <f t="shared" si="19"/>
        <v>0</v>
      </c>
    </row>
    <row r="531" spans="1:8" x14ac:dyDescent="0.3">
      <c r="A531" s="27">
        <f t="shared" si="18"/>
        <v>528</v>
      </c>
      <c r="B531" s="25">
        <f>+FromKM!B529</f>
        <v>0</v>
      </c>
      <c r="C531" s="37">
        <f>+FromKM!C529</f>
        <v>0</v>
      </c>
      <c r="D531" s="37">
        <f>+FromKM!D529</f>
        <v>0</v>
      </c>
      <c r="E531" s="25" t="str">
        <f>+TRIM(FromKM!G529)</f>
        <v/>
      </c>
      <c r="F531" t="str">
        <f>+TRIM(LEFT(FromKM!A529,3))</f>
        <v/>
      </c>
      <c r="G531" s="3">
        <f>+FromKM!H529</f>
        <v>0</v>
      </c>
      <c r="H531" t="str">
        <f t="shared" si="19"/>
        <v>0</v>
      </c>
    </row>
    <row r="532" spans="1:8" x14ac:dyDescent="0.3">
      <c r="A532" s="27">
        <f t="shared" si="18"/>
        <v>529</v>
      </c>
      <c r="B532" s="25">
        <f>+FromKM!B530</f>
        <v>0</v>
      </c>
      <c r="C532" s="37">
        <f>+FromKM!C530</f>
        <v>0</v>
      </c>
      <c r="D532" s="37">
        <f>+FromKM!D530</f>
        <v>0</v>
      </c>
      <c r="E532" s="25" t="str">
        <f>+TRIM(FromKM!G530)</f>
        <v/>
      </c>
      <c r="F532" t="str">
        <f>+TRIM(LEFT(FromKM!A530,3))</f>
        <v/>
      </c>
      <c r="G532" s="3">
        <f>+FromKM!H530</f>
        <v>0</v>
      </c>
      <c r="H532" t="str">
        <f t="shared" si="19"/>
        <v>0</v>
      </c>
    </row>
    <row r="533" spans="1:8" x14ac:dyDescent="0.3">
      <c r="A533" s="27">
        <f t="shared" si="18"/>
        <v>530</v>
      </c>
      <c r="B533" s="25">
        <f>+FromKM!B531</f>
        <v>0</v>
      </c>
      <c r="C533" s="37">
        <f>+FromKM!C531</f>
        <v>0</v>
      </c>
      <c r="D533" s="37">
        <f>+FromKM!D531</f>
        <v>0</v>
      </c>
      <c r="E533" s="25" t="str">
        <f>+TRIM(FromKM!G531)</f>
        <v/>
      </c>
      <c r="F533" t="str">
        <f>+TRIM(LEFT(FromKM!A531,3))</f>
        <v/>
      </c>
      <c r="G533" s="3">
        <f>+FromKM!H531</f>
        <v>0</v>
      </c>
      <c r="H533" t="str">
        <f t="shared" si="19"/>
        <v>0</v>
      </c>
    </row>
    <row r="534" spans="1:8" x14ac:dyDescent="0.3">
      <c r="A534" s="27">
        <f t="shared" si="18"/>
        <v>531</v>
      </c>
      <c r="B534" s="25">
        <f>+FromKM!B532</f>
        <v>0</v>
      </c>
      <c r="C534" s="37">
        <f>+FromKM!C532</f>
        <v>0</v>
      </c>
      <c r="D534" s="37">
        <f>+FromKM!D532</f>
        <v>0</v>
      </c>
      <c r="E534" s="25" t="str">
        <f>+TRIM(FromKM!G532)</f>
        <v/>
      </c>
      <c r="F534" t="str">
        <f>+TRIM(LEFT(FromKM!A532,3))</f>
        <v/>
      </c>
      <c r="G534" s="3">
        <f>+FromKM!H532</f>
        <v>0</v>
      </c>
      <c r="H534" t="str">
        <f t="shared" si="19"/>
        <v>0</v>
      </c>
    </row>
    <row r="535" spans="1:8" x14ac:dyDescent="0.3">
      <c r="A535" s="27">
        <f t="shared" si="18"/>
        <v>532</v>
      </c>
      <c r="B535" s="25">
        <f>+FromKM!B533</f>
        <v>0</v>
      </c>
      <c r="C535" s="37">
        <f>+FromKM!C533</f>
        <v>0</v>
      </c>
      <c r="D535" s="37">
        <f>+FromKM!D533</f>
        <v>0</v>
      </c>
      <c r="E535" s="25" t="str">
        <f>+TRIM(FromKM!G533)</f>
        <v/>
      </c>
      <c r="F535" t="str">
        <f>+TRIM(LEFT(FromKM!A533,3))</f>
        <v/>
      </c>
      <c r="G535" s="3">
        <f>+FromKM!H533</f>
        <v>0</v>
      </c>
      <c r="H535" t="str">
        <f t="shared" si="19"/>
        <v>0</v>
      </c>
    </row>
    <row r="536" spans="1:8" x14ac:dyDescent="0.3">
      <c r="A536" s="27">
        <f t="shared" si="18"/>
        <v>533</v>
      </c>
      <c r="B536" s="25">
        <f>+FromKM!B534</f>
        <v>0</v>
      </c>
      <c r="C536" s="37">
        <f>+FromKM!C534</f>
        <v>0</v>
      </c>
      <c r="D536" s="37">
        <f>+FromKM!D534</f>
        <v>0</v>
      </c>
      <c r="E536" s="25" t="str">
        <f>+TRIM(FromKM!G534)</f>
        <v/>
      </c>
      <c r="F536" t="str">
        <f>+TRIM(LEFT(FromKM!A534,3))</f>
        <v/>
      </c>
      <c r="G536" s="3">
        <f>+FromKM!H534</f>
        <v>0</v>
      </c>
      <c r="H536" t="str">
        <f t="shared" si="19"/>
        <v>0</v>
      </c>
    </row>
    <row r="537" spans="1:8" x14ac:dyDescent="0.3">
      <c r="A537" s="27">
        <f t="shared" si="18"/>
        <v>534</v>
      </c>
      <c r="B537" s="25">
        <f>+FromKM!B535</f>
        <v>0</v>
      </c>
      <c r="C537" s="37">
        <f>+FromKM!C535</f>
        <v>0</v>
      </c>
      <c r="D537" s="37">
        <f>+FromKM!D535</f>
        <v>0</v>
      </c>
      <c r="E537" s="25" t="str">
        <f>+TRIM(FromKM!G535)</f>
        <v/>
      </c>
      <c r="F537" t="str">
        <f>+TRIM(LEFT(FromKM!A535,3))</f>
        <v/>
      </c>
      <c r="G537" s="3">
        <f>+FromKM!H535</f>
        <v>0</v>
      </c>
      <c r="H537" t="str">
        <f t="shared" si="19"/>
        <v>0</v>
      </c>
    </row>
    <row r="538" spans="1:8" x14ac:dyDescent="0.3">
      <c r="A538" s="27">
        <f t="shared" si="18"/>
        <v>535</v>
      </c>
      <c r="B538" s="25">
        <f>+FromKM!B536</f>
        <v>0</v>
      </c>
      <c r="C538" s="37">
        <f>+FromKM!C536</f>
        <v>0</v>
      </c>
      <c r="D538" s="37">
        <f>+FromKM!D536</f>
        <v>0</v>
      </c>
      <c r="E538" s="25" t="str">
        <f>+TRIM(FromKM!G536)</f>
        <v/>
      </c>
      <c r="F538" t="str">
        <f>+TRIM(LEFT(FromKM!A536,3))</f>
        <v/>
      </c>
      <c r="G538" s="3">
        <f>+FromKM!H536</f>
        <v>0</v>
      </c>
      <c r="H538" t="str">
        <f t="shared" si="19"/>
        <v>0</v>
      </c>
    </row>
    <row r="539" spans="1:8" x14ac:dyDescent="0.3">
      <c r="A539" s="27">
        <f t="shared" si="18"/>
        <v>536</v>
      </c>
      <c r="B539" s="25">
        <f>+FromKM!B537</f>
        <v>0</v>
      </c>
      <c r="C539" s="37">
        <f>+FromKM!C537</f>
        <v>0</v>
      </c>
      <c r="D539" s="37">
        <f>+FromKM!D537</f>
        <v>0</v>
      </c>
      <c r="E539" s="25" t="str">
        <f>+TRIM(FromKM!G537)</f>
        <v/>
      </c>
      <c r="F539" t="str">
        <f>+TRIM(LEFT(FromKM!A537,3))</f>
        <v/>
      </c>
      <c r="G539" s="3">
        <f>+FromKM!H537</f>
        <v>0</v>
      </c>
      <c r="H539" t="str">
        <f t="shared" si="19"/>
        <v>0</v>
      </c>
    </row>
    <row r="540" spans="1:8" x14ac:dyDescent="0.3">
      <c r="A540" s="27">
        <f t="shared" si="18"/>
        <v>537</v>
      </c>
      <c r="B540" s="25">
        <f>+FromKM!B538</f>
        <v>0</v>
      </c>
      <c r="C540" s="37">
        <f>+FromKM!C538</f>
        <v>0</v>
      </c>
      <c r="D540" s="37">
        <f>+FromKM!D538</f>
        <v>0</v>
      </c>
      <c r="E540" s="25" t="str">
        <f>+TRIM(FromKM!G538)</f>
        <v/>
      </c>
      <c r="F540" t="str">
        <f>+TRIM(LEFT(FromKM!A538,3))</f>
        <v/>
      </c>
      <c r="G540" s="3">
        <f>+FromKM!H538</f>
        <v>0</v>
      </c>
      <c r="H540" t="str">
        <f t="shared" si="19"/>
        <v>0</v>
      </c>
    </row>
    <row r="541" spans="1:8" x14ac:dyDescent="0.3">
      <c r="A541" s="27">
        <f t="shared" si="18"/>
        <v>538</v>
      </c>
      <c r="B541" s="25">
        <f>+FromKM!B539</f>
        <v>0</v>
      </c>
      <c r="C541" s="37">
        <f>+FromKM!C539</f>
        <v>0</v>
      </c>
      <c r="D541" s="37">
        <f>+FromKM!D539</f>
        <v>0</v>
      </c>
      <c r="E541" s="25" t="str">
        <f>+TRIM(FromKM!G539)</f>
        <v/>
      </c>
      <c r="F541" t="str">
        <f>+TRIM(LEFT(FromKM!A539,3))</f>
        <v/>
      </c>
      <c r="G541" s="3">
        <f>+FromKM!H539</f>
        <v>0</v>
      </c>
      <c r="H541" t="str">
        <f t="shared" si="19"/>
        <v>0</v>
      </c>
    </row>
    <row r="542" spans="1:8" x14ac:dyDescent="0.3">
      <c r="A542" s="27">
        <f t="shared" si="18"/>
        <v>539</v>
      </c>
      <c r="B542" s="25">
        <f>+FromKM!B540</f>
        <v>0</v>
      </c>
      <c r="C542" s="37">
        <f>+FromKM!C540</f>
        <v>0</v>
      </c>
      <c r="D542" s="37">
        <f>+FromKM!D540</f>
        <v>0</v>
      </c>
      <c r="E542" s="25" t="str">
        <f>+TRIM(FromKM!G540)</f>
        <v/>
      </c>
      <c r="F542" t="str">
        <f>+TRIM(LEFT(FromKM!A540,3))</f>
        <v/>
      </c>
      <c r="G542" s="3">
        <f>+FromKM!H540</f>
        <v>0</v>
      </c>
      <c r="H542" t="str">
        <f t="shared" si="19"/>
        <v>0</v>
      </c>
    </row>
    <row r="543" spans="1:8" x14ac:dyDescent="0.3">
      <c r="A543" s="27">
        <f t="shared" si="18"/>
        <v>540</v>
      </c>
      <c r="B543" s="25">
        <f>+FromKM!B541</f>
        <v>0</v>
      </c>
      <c r="C543" s="37">
        <f>+FromKM!C541</f>
        <v>0</v>
      </c>
      <c r="D543" s="37">
        <f>+FromKM!D541</f>
        <v>0</v>
      </c>
      <c r="E543" s="25" t="str">
        <f>+TRIM(FromKM!G541)</f>
        <v/>
      </c>
      <c r="F543" t="str">
        <f>+TRIM(LEFT(FromKM!A541,3))</f>
        <v/>
      </c>
      <c r="G543" s="3">
        <f>+FromKM!H541</f>
        <v>0</v>
      </c>
      <c r="H543" t="str">
        <f t="shared" si="19"/>
        <v>0</v>
      </c>
    </row>
    <row r="544" spans="1:8" x14ac:dyDescent="0.3">
      <c r="A544" s="27">
        <f t="shared" si="18"/>
        <v>541</v>
      </c>
      <c r="B544" s="25">
        <f>+FromKM!B542</f>
        <v>0</v>
      </c>
      <c r="C544" s="37">
        <f>+FromKM!C542</f>
        <v>0</v>
      </c>
      <c r="D544" s="37">
        <f>+FromKM!D542</f>
        <v>0</v>
      </c>
      <c r="E544" s="25" t="str">
        <f>+TRIM(FromKM!G542)</f>
        <v/>
      </c>
      <c r="F544" t="str">
        <f>+TRIM(LEFT(FromKM!A542,3))</f>
        <v/>
      </c>
      <c r="G544" s="3">
        <f>+FromKM!H542</f>
        <v>0</v>
      </c>
      <c r="H544" t="str">
        <f t="shared" si="19"/>
        <v>0</v>
      </c>
    </row>
    <row r="545" spans="1:8" x14ac:dyDescent="0.3">
      <c r="A545" s="27">
        <f t="shared" si="18"/>
        <v>542</v>
      </c>
      <c r="B545" s="25">
        <f>+FromKM!B543</f>
        <v>0</v>
      </c>
      <c r="C545" s="37">
        <f>+FromKM!C543</f>
        <v>0</v>
      </c>
      <c r="D545" s="37">
        <f>+FromKM!D543</f>
        <v>0</v>
      </c>
      <c r="E545" s="25" t="str">
        <f>+TRIM(FromKM!G543)</f>
        <v/>
      </c>
      <c r="F545" t="str">
        <f>+TRIM(LEFT(FromKM!A543,3))</f>
        <v/>
      </c>
      <c r="G545" s="3">
        <f>+FromKM!H543</f>
        <v>0</v>
      </c>
      <c r="H545" t="str">
        <f t="shared" si="19"/>
        <v>0</v>
      </c>
    </row>
    <row r="546" spans="1:8" x14ac:dyDescent="0.3">
      <c r="A546" s="27">
        <f t="shared" si="18"/>
        <v>543</v>
      </c>
      <c r="B546" s="25">
        <f>+FromKM!B544</f>
        <v>0</v>
      </c>
      <c r="C546" s="37">
        <f>+FromKM!C544</f>
        <v>0</v>
      </c>
      <c r="D546" s="37">
        <f>+FromKM!D544</f>
        <v>0</v>
      </c>
      <c r="E546" s="25" t="str">
        <f>+TRIM(FromKM!G544)</f>
        <v/>
      </c>
      <c r="F546" t="str">
        <f>+TRIM(LEFT(FromKM!A544,3))</f>
        <v/>
      </c>
      <c r="G546" s="3">
        <f>+FromKM!H544</f>
        <v>0</v>
      </c>
      <c r="H546" t="str">
        <f t="shared" si="19"/>
        <v>0</v>
      </c>
    </row>
    <row r="547" spans="1:8" x14ac:dyDescent="0.3">
      <c r="A547" s="27">
        <f t="shared" si="18"/>
        <v>544</v>
      </c>
      <c r="B547" s="25">
        <f>+FromKM!B545</f>
        <v>0</v>
      </c>
      <c r="C547" s="37">
        <f>+FromKM!C545</f>
        <v>0</v>
      </c>
      <c r="D547" s="37">
        <f>+FromKM!D545</f>
        <v>0</v>
      </c>
      <c r="E547" s="25" t="str">
        <f>+TRIM(FromKM!G545)</f>
        <v/>
      </c>
      <c r="F547" t="str">
        <f>+TRIM(LEFT(FromKM!A545,3))</f>
        <v/>
      </c>
      <c r="G547" s="3">
        <f>+FromKM!H545</f>
        <v>0</v>
      </c>
      <c r="H547" t="str">
        <f t="shared" si="19"/>
        <v>0</v>
      </c>
    </row>
    <row r="548" spans="1:8" x14ac:dyDescent="0.3">
      <c r="A548" s="27">
        <f t="shared" si="18"/>
        <v>545</v>
      </c>
      <c r="B548" s="25">
        <f>+FromKM!B546</f>
        <v>0</v>
      </c>
      <c r="C548" s="37">
        <f>+FromKM!C546</f>
        <v>0</v>
      </c>
      <c r="D548" s="37">
        <f>+FromKM!D546</f>
        <v>0</v>
      </c>
      <c r="E548" s="25" t="str">
        <f>+TRIM(FromKM!G546)</f>
        <v/>
      </c>
      <c r="F548" t="str">
        <f>+TRIM(LEFT(FromKM!A546,3))</f>
        <v/>
      </c>
      <c r="G548" s="3">
        <f>+FromKM!H546</f>
        <v>0</v>
      </c>
      <c r="H548" t="str">
        <f t="shared" si="19"/>
        <v>0</v>
      </c>
    </row>
    <row r="549" spans="1:8" x14ac:dyDescent="0.3">
      <c r="A549" s="27">
        <f t="shared" si="18"/>
        <v>546</v>
      </c>
      <c r="B549" s="25">
        <f>+FromKM!B547</f>
        <v>0</v>
      </c>
      <c r="C549" s="37">
        <f>+FromKM!C547</f>
        <v>0</v>
      </c>
      <c r="D549" s="37">
        <f>+FromKM!D547</f>
        <v>0</v>
      </c>
      <c r="E549" s="25" t="str">
        <f>+TRIM(FromKM!G547)</f>
        <v/>
      </c>
      <c r="F549" t="str">
        <f>+TRIM(LEFT(FromKM!A547,3))</f>
        <v/>
      </c>
      <c r="G549" s="3">
        <f>+FromKM!H547</f>
        <v>0</v>
      </c>
      <c r="H549" t="str">
        <f t="shared" si="19"/>
        <v>0</v>
      </c>
    </row>
    <row r="550" spans="1:8" x14ac:dyDescent="0.3">
      <c r="A550" s="27">
        <f t="shared" si="18"/>
        <v>547</v>
      </c>
      <c r="B550" s="25">
        <f>+FromKM!B548</f>
        <v>0</v>
      </c>
      <c r="C550" s="37">
        <f>+FromKM!C548</f>
        <v>0</v>
      </c>
      <c r="D550" s="37">
        <f>+FromKM!D548</f>
        <v>0</v>
      </c>
      <c r="E550" s="25" t="str">
        <f>+TRIM(FromKM!G548)</f>
        <v/>
      </c>
      <c r="F550" t="str">
        <f>+TRIM(LEFT(FromKM!A548,3))</f>
        <v/>
      </c>
      <c r="G550" s="3">
        <f>+FromKM!H548</f>
        <v>0</v>
      </c>
      <c r="H550" t="str">
        <f t="shared" si="19"/>
        <v>0</v>
      </c>
    </row>
    <row r="551" spans="1:8" x14ac:dyDescent="0.3">
      <c r="A551" s="27">
        <f t="shared" si="18"/>
        <v>548</v>
      </c>
      <c r="B551" s="25">
        <f>+FromKM!B549</f>
        <v>0</v>
      </c>
      <c r="C551" s="37">
        <f>+FromKM!C549</f>
        <v>0</v>
      </c>
      <c r="D551" s="37">
        <f>+FromKM!D549</f>
        <v>0</v>
      </c>
      <c r="E551" s="25" t="str">
        <f>+TRIM(FromKM!G549)</f>
        <v/>
      </c>
      <c r="F551" t="str">
        <f>+TRIM(LEFT(FromKM!A549,3))</f>
        <v/>
      </c>
      <c r="G551" s="3">
        <f>+FromKM!H549</f>
        <v>0</v>
      </c>
      <c r="H551" t="str">
        <f t="shared" si="19"/>
        <v>0</v>
      </c>
    </row>
    <row r="552" spans="1:8" x14ac:dyDescent="0.3">
      <c r="A552" s="27">
        <f t="shared" si="18"/>
        <v>549</v>
      </c>
      <c r="B552" s="25">
        <f>+FromKM!B550</f>
        <v>0</v>
      </c>
      <c r="C552" s="37">
        <f>+FromKM!C550</f>
        <v>0</v>
      </c>
      <c r="D552" s="37">
        <f>+FromKM!D550</f>
        <v>0</v>
      </c>
      <c r="E552" s="25" t="str">
        <f>+TRIM(FromKM!G550)</f>
        <v/>
      </c>
      <c r="F552" t="str">
        <f>+TRIM(LEFT(FromKM!A550,3))</f>
        <v/>
      </c>
      <c r="G552" s="3">
        <f>+FromKM!H550</f>
        <v>0</v>
      </c>
      <c r="H552" t="str">
        <f t="shared" si="19"/>
        <v>0</v>
      </c>
    </row>
    <row r="553" spans="1:8" x14ac:dyDescent="0.3">
      <c r="A553" s="27">
        <f t="shared" si="18"/>
        <v>550</v>
      </c>
      <c r="B553" s="25">
        <f>+FromKM!B551</f>
        <v>0</v>
      </c>
      <c r="C553" s="37">
        <f>+FromKM!C551</f>
        <v>0</v>
      </c>
      <c r="D553" s="37">
        <f>+FromKM!D551</f>
        <v>0</v>
      </c>
      <c r="E553" s="25" t="str">
        <f>+TRIM(FromKM!G551)</f>
        <v/>
      </c>
      <c r="F553" t="str">
        <f>+TRIM(LEFT(FromKM!A551,3))</f>
        <v/>
      </c>
      <c r="G553" s="3">
        <f>+FromKM!H551</f>
        <v>0</v>
      </c>
      <c r="H553" t="str">
        <f t="shared" si="19"/>
        <v>0</v>
      </c>
    </row>
    <row r="554" spans="1:8" x14ac:dyDescent="0.3">
      <c r="A554" s="27">
        <f t="shared" si="18"/>
        <v>551</v>
      </c>
      <c r="B554" s="25">
        <f>+FromKM!B552</f>
        <v>0</v>
      </c>
      <c r="C554" s="37">
        <f>+FromKM!C552</f>
        <v>0</v>
      </c>
      <c r="D554" s="37">
        <f>+FromKM!D552</f>
        <v>0</v>
      </c>
      <c r="E554" s="25" t="str">
        <f>+TRIM(FromKM!G552)</f>
        <v/>
      </c>
      <c r="F554" t="str">
        <f>+TRIM(LEFT(FromKM!A552,3))</f>
        <v/>
      </c>
      <c r="G554" s="3">
        <f>+FromKM!H552</f>
        <v>0</v>
      </c>
      <c r="H554" t="str">
        <f t="shared" si="19"/>
        <v>0</v>
      </c>
    </row>
    <row r="555" spans="1:8" x14ac:dyDescent="0.3">
      <c r="A555" s="27">
        <f t="shared" si="18"/>
        <v>552</v>
      </c>
      <c r="B555"/>
      <c r="E555"/>
      <c r="F555"/>
    </row>
    <row r="556" spans="1:8" x14ac:dyDescent="0.3">
      <c r="A556" s="27">
        <f t="shared" si="18"/>
        <v>553</v>
      </c>
      <c r="B556"/>
      <c r="E556"/>
      <c r="F556"/>
    </row>
    <row r="557" spans="1:8" x14ac:dyDescent="0.3">
      <c r="A557" s="27">
        <f t="shared" si="18"/>
        <v>554</v>
      </c>
      <c r="B557"/>
      <c r="E557"/>
      <c r="F557"/>
    </row>
    <row r="558" spans="1:8" x14ac:dyDescent="0.3">
      <c r="A558" s="27">
        <f t="shared" si="18"/>
        <v>555</v>
      </c>
      <c r="B558"/>
      <c r="E558"/>
      <c r="F558"/>
    </row>
    <row r="559" spans="1:8" x14ac:dyDescent="0.3">
      <c r="A559" s="27">
        <f t="shared" si="18"/>
        <v>556</v>
      </c>
      <c r="B559"/>
      <c r="E559"/>
      <c r="F559"/>
    </row>
    <row r="560" spans="1:8" x14ac:dyDescent="0.3">
      <c r="A560" s="27">
        <f t="shared" si="18"/>
        <v>557</v>
      </c>
      <c r="B560"/>
      <c r="E560"/>
      <c r="F560"/>
    </row>
    <row r="561" spans="1:6" x14ac:dyDescent="0.3">
      <c r="A561" s="27">
        <f t="shared" si="18"/>
        <v>558</v>
      </c>
      <c r="B561"/>
      <c r="E561"/>
      <c r="F561"/>
    </row>
    <row r="562" spans="1:6" x14ac:dyDescent="0.3">
      <c r="A562" s="27">
        <f t="shared" si="18"/>
        <v>559</v>
      </c>
      <c r="B562"/>
      <c r="E562"/>
      <c r="F562"/>
    </row>
    <row r="563" spans="1:6" x14ac:dyDescent="0.3">
      <c r="A563" s="27">
        <f t="shared" si="18"/>
        <v>560</v>
      </c>
      <c r="B563"/>
      <c r="E563"/>
      <c r="F563"/>
    </row>
    <row r="564" spans="1:6" x14ac:dyDescent="0.3">
      <c r="A564" s="27">
        <f t="shared" si="18"/>
        <v>561</v>
      </c>
      <c r="B564"/>
      <c r="E564"/>
      <c r="F564"/>
    </row>
    <row r="565" spans="1:6" x14ac:dyDescent="0.3">
      <c r="A565" s="27">
        <f t="shared" si="18"/>
        <v>562</v>
      </c>
      <c r="B565"/>
      <c r="E565"/>
      <c r="F565"/>
    </row>
    <row r="566" spans="1:6" x14ac:dyDescent="0.3">
      <c r="A566" s="27">
        <f t="shared" si="18"/>
        <v>563</v>
      </c>
      <c r="B566"/>
      <c r="E566"/>
      <c r="F566"/>
    </row>
    <row r="567" spans="1:6" x14ac:dyDescent="0.3">
      <c r="A567" s="27">
        <f t="shared" si="18"/>
        <v>564</v>
      </c>
      <c r="B567"/>
      <c r="E567"/>
      <c r="F567"/>
    </row>
    <row r="568" spans="1:6" x14ac:dyDescent="0.3">
      <c r="A568" s="27">
        <f t="shared" si="18"/>
        <v>565</v>
      </c>
      <c r="B568"/>
      <c r="E568"/>
      <c r="F568"/>
    </row>
    <row r="569" spans="1:6" x14ac:dyDescent="0.3">
      <c r="A569" s="27">
        <f t="shared" si="18"/>
        <v>566</v>
      </c>
      <c r="B569"/>
      <c r="E569"/>
      <c r="F569"/>
    </row>
    <row r="570" spans="1:6" x14ac:dyDescent="0.3">
      <c r="A570" s="27">
        <f t="shared" si="18"/>
        <v>567</v>
      </c>
      <c r="B570"/>
      <c r="E570"/>
      <c r="F570"/>
    </row>
    <row r="571" spans="1:6" x14ac:dyDescent="0.3">
      <c r="A571" s="27">
        <f t="shared" si="18"/>
        <v>568</v>
      </c>
      <c r="B571"/>
      <c r="E571"/>
      <c r="F571"/>
    </row>
    <row r="572" spans="1:6" x14ac:dyDescent="0.3">
      <c r="A572" s="27">
        <f t="shared" si="18"/>
        <v>569</v>
      </c>
      <c r="B572"/>
      <c r="E572"/>
      <c r="F572"/>
    </row>
    <row r="573" spans="1:6" x14ac:dyDescent="0.3">
      <c r="A573" s="27">
        <f t="shared" si="18"/>
        <v>570</v>
      </c>
      <c r="B573"/>
      <c r="E573"/>
      <c r="F573"/>
    </row>
    <row r="574" spans="1:6" x14ac:dyDescent="0.3">
      <c r="A574" s="27">
        <f t="shared" si="18"/>
        <v>571</v>
      </c>
      <c r="B574"/>
      <c r="E574"/>
      <c r="F574"/>
    </row>
    <row r="575" spans="1:6" x14ac:dyDescent="0.3">
      <c r="A575" s="27">
        <f t="shared" si="18"/>
        <v>572</v>
      </c>
      <c r="B575"/>
      <c r="E575"/>
      <c r="F575"/>
    </row>
    <row r="576" spans="1:6" x14ac:dyDescent="0.3">
      <c r="A576" s="27">
        <f t="shared" si="18"/>
        <v>573</v>
      </c>
      <c r="B576"/>
      <c r="E576"/>
      <c r="F576"/>
    </row>
    <row r="577" spans="1:6" x14ac:dyDescent="0.3">
      <c r="A577" s="27">
        <f t="shared" si="18"/>
        <v>574</v>
      </c>
      <c r="B577"/>
      <c r="E577"/>
      <c r="F577"/>
    </row>
    <row r="578" spans="1:6" x14ac:dyDescent="0.3">
      <c r="A578" s="27">
        <f t="shared" si="18"/>
        <v>575</v>
      </c>
      <c r="B578"/>
      <c r="E578"/>
      <c r="F578"/>
    </row>
    <row r="579" spans="1:6" x14ac:dyDescent="0.3">
      <c r="A579" s="27">
        <f t="shared" si="18"/>
        <v>576</v>
      </c>
      <c r="B579"/>
      <c r="E579"/>
      <c r="F579"/>
    </row>
    <row r="580" spans="1:6" x14ac:dyDescent="0.3">
      <c r="A580" s="27">
        <f t="shared" si="18"/>
        <v>577</v>
      </c>
      <c r="B580"/>
      <c r="E580"/>
      <c r="F580"/>
    </row>
    <row r="581" spans="1:6" x14ac:dyDescent="0.3">
      <c r="A581" s="27">
        <f t="shared" si="18"/>
        <v>578</v>
      </c>
      <c r="B581"/>
      <c r="E581"/>
      <c r="F581"/>
    </row>
    <row r="582" spans="1:6" x14ac:dyDescent="0.3">
      <c r="A582" s="27">
        <f t="shared" ref="A582:A613" si="20">+A581+1</f>
        <v>579</v>
      </c>
      <c r="B582"/>
      <c r="E582"/>
      <c r="F582"/>
    </row>
    <row r="583" spans="1:6" x14ac:dyDescent="0.3">
      <c r="A583" s="27">
        <f t="shared" si="20"/>
        <v>580</v>
      </c>
      <c r="B583"/>
      <c r="E583"/>
      <c r="F583"/>
    </row>
    <row r="584" spans="1:6" x14ac:dyDescent="0.3">
      <c r="A584" s="27">
        <f t="shared" si="20"/>
        <v>581</v>
      </c>
      <c r="B584"/>
      <c r="E584"/>
      <c r="F584"/>
    </row>
    <row r="585" spans="1:6" x14ac:dyDescent="0.3">
      <c r="A585" s="27">
        <f t="shared" si="20"/>
        <v>582</v>
      </c>
      <c r="B585"/>
      <c r="E585"/>
      <c r="F585"/>
    </row>
    <row r="586" spans="1:6" x14ac:dyDescent="0.3">
      <c r="A586" s="27">
        <f t="shared" si="20"/>
        <v>583</v>
      </c>
      <c r="B586"/>
      <c r="E586"/>
      <c r="F586"/>
    </row>
    <row r="587" spans="1:6" x14ac:dyDescent="0.3">
      <c r="A587" s="27">
        <f t="shared" si="20"/>
        <v>584</v>
      </c>
      <c r="B587"/>
      <c r="E587"/>
      <c r="F587"/>
    </row>
    <row r="588" spans="1:6" x14ac:dyDescent="0.3">
      <c r="A588" s="27">
        <f t="shared" si="20"/>
        <v>585</v>
      </c>
      <c r="B588"/>
      <c r="E588"/>
      <c r="F588"/>
    </row>
    <row r="589" spans="1:6" x14ac:dyDescent="0.3">
      <c r="A589" s="27">
        <f t="shared" si="20"/>
        <v>586</v>
      </c>
      <c r="B589"/>
      <c r="E589"/>
      <c r="F589"/>
    </row>
    <row r="590" spans="1:6" x14ac:dyDescent="0.3">
      <c r="A590" s="27">
        <f t="shared" si="20"/>
        <v>587</v>
      </c>
      <c r="B590"/>
      <c r="E590"/>
      <c r="F590"/>
    </row>
    <row r="591" spans="1:6" x14ac:dyDescent="0.3">
      <c r="A591" s="27">
        <f t="shared" si="20"/>
        <v>588</v>
      </c>
      <c r="B591"/>
      <c r="E591"/>
      <c r="F591"/>
    </row>
    <row r="592" spans="1:6" x14ac:dyDescent="0.3">
      <c r="A592" s="27">
        <f t="shared" si="20"/>
        <v>589</v>
      </c>
      <c r="B592"/>
      <c r="E592"/>
      <c r="F592"/>
    </row>
    <row r="593" spans="1:6" x14ac:dyDescent="0.3">
      <c r="A593" s="27">
        <f t="shared" si="20"/>
        <v>590</v>
      </c>
      <c r="B593"/>
      <c r="E593"/>
      <c r="F593"/>
    </row>
    <row r="594" spans="1:6" x14ac:dyDescent="0.3">
      <c r="A594" s="27">
        <f t="shared" si="20"/>
        <v>591</v>
      </c>
      <c r="B594"/>
      <c r="E594"/>
      <c r="F594"/>
    </row>
    <row r="595" spans="1:6" x14ac:dyDescent="0.3">
      <c r="A595" s="27">
        <f t="shared" si="20"/>
        <v>592</v>
      </c>
      <c r="B595"/>
      <c r="E595"/>
      <c r="F595"/>
    </row>
    <row r="596" spans="1:6" x14ac:dyDescent="0.3">
      <c r="A596" s="27">
        <f t="shared" si="20"/>
        <v>593</v>
      </c>
      <c r="B596"/>
      <c r="E596"/>
      <c r="F596"/>
    </row>
    <row r="597" spans="1:6" x14ac:dyDescent="0.3">
      <c r="A597" s="27">
        <f t="shared" si="20"/>
        <v>594</v>
      </c>
      <c r="B597"/>
      <c r="E597"/>
      <c r="F597"/>
    </row>
    <row r="598" spans="1:6" x14ac:dyDescent="0.3">
      <c r="A598" s="27">
        <f t="shared" si="20"/>
        <v>595</v>
      </c>
      <c r="B598"/>
      <c r="E598"/>
      <c r="F598"/>
    </row>
    <row r="599" spans="1:6" x14ac:dyDescent="0.3">
      <c r="A599" s="27">
        <f t="shared" si="20"/>
        <v>596</v>
      </c>
      <c r="B599"/>
      <c r="E599"/>
      <c r="F599"/>
    </row>
    <row r="600" spans="1:6" x14ac:dyDescent="0.3">
      <c r="A600" s="27">
        <f t="shared" si="20"/>
        <v>597</v>
      </c>
      <c r="B600"/>
      <c r="E600"/>
      <c r="F600"/>
    </row>
    <row r="601" spans="1:6" x14ac:dyDescent="0.3">
      <c r="A601" s="27">
        <f t="shared" si="20"/>
        <v>598</v>
      </c>
      <c r="B601"/>
      <c r="E601"/>
      <c r="F601"/>
    </row>
    <row r="602" spans="1:6" x14ac:dyDescent="0.3">
      <c r="A602" s="27">
        <f t="shared" si="20"/>
        <v>599</v>
      </c>
      <c r="B602"/>
      <c r="E602"/>
      <c r="F602"/>
    </row>
    <row r="603" spans="1:6" x14ac:dyDescent="0.3">
      <c r="A603" s="27">
        <f t="shared" si="20"/>
        <v>600</v>
      </c>
      <c r="B603"/>
      <c r="E603"/>
      <c r="F603"/>
    </row>
    <row r="604" spans="1:6" x14ac:dyDescent="0.3">
      <c r="A604" s="27">
        <f t="shared" si="20"/>
        <v>601</v>
      </c>
      <c r="B604"/>
      <c r="E604"/>
      <c r="F604"/>
    </row>
    <row r="605" spans="1:6" x14ac:dyDescent="0.3">
      <c r="A605" s="27">
        <f t="shared" si="20"/>
        <v>602</v>
      </c>
      <c r="B605"/>
      <c r="E605"/>
      <c r="F605"/>
    </row>
    <row r="606" spans="1:6" x14ac:dyDescent="0.3">
      <c r="A606" s="27">
        <f t="shared" si="20"/>
        <v>603</v>
      </c>
      <c r="B606"/>
      <c r="E606"/>
      <c r="F606"/>
    </row>
    <row r="607" spans="1:6" x14ac:dyDescent="0.3">
      <c r="A607" s="27">
        <f t="shared" si="20"/>
        <v>604</v>
      </c>
      <c r="B607"/>
      <c r="E607"/>
      <c r="F607"/>
    </row>
    <row r="608" spans="1:6" x14ac:dyDescent="0.3">
      <c r="A608" s="27">
        <f t="shared" si="20"/>
        <v>605</v>
      </c>
      <c r="B608"/>
      <c r="E608"/>
      <c r="F608"/>
    </row>
    <row r="609" spans="1:6" x14ac:dyDescent="0.3">
      <c r="A609" s="27">
        <f t="shared" si="20"/>
        <v>606</v>
      </c>
      <c r="B609"/>
      <c r="E609"/>
      <c r="F609"/>
    </row>
    <row r="610" spans="1:6" x14ac:dyDescent="0.3">
      <c r="A610" s="27">
        <f t="shared" si="20"/>
        <v>607</v>
      </c>
      <c r="B610"/>
      <c r="E610"/>
      <c r="F610"/>
    </row>
    <row r="611" spans="1:6" x14ac:dyDescent="0.3">
      <c r="A611" s="27">
        <f t="shared" si="20"/>
        <v>608</v>
      </c>
      <c r="B611"/>
      <c r="E611"/>
      <c r="F611"/>
    </row>
    <row r="612" spans="1:6" x14ac:dyDescent="0.3">
      <c r="A612" s="27">
        <f t="shared" si="20"/>
        <v>609</v>
      </c>
      <c r="B612"/>
      <c r="E612"/>
      <c r="F612"/>
    </row>
    <row r="613" spans="1:6" x14ac:dyDescent="0.3">
      <c r="A613" s="27">
        <f t="shared" si="20"/>
        <v>610</v>
      </c>
      <c r="B613"/>
      <c r="E613"/>
      <c r="F613"/>
    </row>
    <row r="614" spans="1:6" x14ac:dyDescent="0.3">
      <c r="A614" s="27"/>
      <c r="B614"/>
      <c r="E614"/>
      <c r="F614"/>
    </row>
    <row r="615" spans="1:6" x14ac:dyDescent="0.3">
      <c r="A615" s="27"/>
      <c r="B615"/>
      <c r="E615"/>
      <c r="F615"/>
    </row>
    <row r="616" spans="1:6" x14ac:dyDescent="0.3">
      <c r="A616" s="27"/>
      <c r="B616"/>
      <c r="E616"/>
      <c r="F616"/>
    </row>
    <row r="617" spans="1:6" x14ac:dyDescent="0.3">
      <c r="A617" s="27"/>
      <c r="B617"/>
      <c r="E617"/>
      <c r="F617"/>
    </row>
    <row r="618" spans="1:6" x14ac:dyDescent="0.3">
      <c r="A618" s="27"/>
      <c r="B618"/>
      <c r="E618"/>
      <c r="F618"/>
    </row>
    <row r="619" spans="1:6" x14ac:dyDescent="0.3">
      <c r="A619" s="27"/>
      <c r="B619"/>
      <c r="E619"/>
      <c r="F619"/>
    </row>
    <row r="620" spans="1:6" x14ac:dyDescent="0.3">
      <c r="A620" s="27"/>
      <c r="B620"/>
      <c r="E620"/>
      <c r="F620"/>
    </row>
    <row r="621" spans="1:6" x14ac:dyDescent="0.3">
      <c r="A621" s="27"/>
      <c r="B621"/>
      <c r="E621"/>
      <c r="F621"/>
    </row>
    <row r="622" spans="1:6" x14ac:dyDescent="0.3">
      <c r="A622" s="27"/>
      <c r="B622"/>
      <c r="E622"/>
      <c r="F622"/>
    </row>
    <row r="623" spans="1:6" x14ac:dyDescent="0.3">
      <c r="A623" s="27"/>
      <c r="B623"/>
      <c r="E623"/>
      <c r="F623"/>
    </row>
    <row r="624" spans="1:6" x14ac:dyDescent="0.3">
      <c r="A624" s="27"/>
      <c r="B624"/>
      <c r="E624"/>
      <c r="F624"/>
    </row>
    <row r="625" spans="1:6" x14ac:dyDescent="0.3">
      <c r="A625" s="27"/>
      <c r="B625"/>
      <c r="E625"/>
      <c r="F625"/>
    </row>
    <row r="626" spans="1:6" x14ac:dyDescent="0.3">
      <c r="A626" s="27"/>
      <c r="B626"/>
      <c r="E626"/>
      <c r="F626"/>
    </row>
    <row r="627" spans="1:6" x14ac:dyDescent="0.3">
      <c r="A627" s="27"/>
      <c r="B627"/>
      <c r="E627"/>
      <c r="F627"/>
    </row>
    <row r="628" spans="1:6" x14ac:dyDescent="0.3">
      <c r="A628" s="27"/>
      <c r="B628"/>
      <c r="E628"/>
      <c r="F628"/>
    </row>
    <row r="629" spans="1:6" x14ac:dyDescent="0.3">
      <c r="A629" s="27"/>
      <c r="B629"/>
      <c r="E629"/>
      <c r="F629"/>
    </row>
    <row r="630" spans="1:6" x14ac:dyDescent="0.3">
      <c r="A630" s="27"/>
      <c r="B630"/>
      <c r="E630"/>
      <c r="F630"/>
    </row>
    <row r="631" spans="1:6" x14ac:dyDescent="0.3">
      <c r="A631" s="27"/>
      <c r="B631"/>
      <c r="E631"/>
      <c r="F631"/>
    </row>
    <row r="632" spans="1:6" x14ac:dyDescent="0.3">
      <c r="A632" s="27"/>
      <c r="B632"/>
      <c r="E632"/>
      <c r="F632"/>
    </row>
    <row r="633" spans="1:6" x14ac:dyDescent="0.3">
      <c r="A633" s="27"/>
      <c r="B633"/>
      <c r="E633"/>
      <c r="F633"/>
    </row>
    <row r="634" spans="1:6" x14ac:dyDescent="0.3">
      <c r="A634" s="27"/>
      <c r="B634"/>
      <c r="E634"/>
      <c r="F634"/>
    </row>
    <row r="635" spans="1:6" x14ac:dyDescent="0.3">
      <c r="A635" s="27"/>
      <c r="B635"/>
      <c r="E635"/>
      <c r="F635"/>
    </row>
    <row r="636" spans="1:6" x14ac:dyDescent="0.3">
      <c r="A636" s="27"/>
      <c r="B636"/>
      <c r="E636"/>
      <c r="F636"/>
    </row>
    <row r="637" spans="1:6" x14ac:dyDescent="0.3">
      <c r="A637" s="27"/>
      <c r="B637"/>
      <c r="E637"/>
      <c r="F637"/>
    </row>
    <row r="638" spans="1:6" x14ac:dyDescent="0.3">
      <c r="A638" s="27"/>
      <c r="B638"/>
      <c r="E638"/>
      <c r="F638"/>
    </row>
    <row r="639" spans="1:6" x14ac:dyDescent="0.3">
      <c r="A639" s="27"/>
      <c r="B639"/>
      <c r="E639"/>
      <c r="F639"/>
    </row>
    <row r="640" spans="1:6" x14ac:dyDescent="0.3">
      <c r="A640" s="27"/>
      <c r="B640"/>
      <c r="E640"/>
      <c r="F640"/>
    </row>
    <row r="641" spans="1:6" x14ac:dyDescent="0.3">
      <c r="A641" s="27"/>
      <c r="B641"/>
      <c r="E641"/>
      <c r="F641"/>
    </row>
    <row r="642" spans="1:6" x14ac:dyDescent="0.3">
      <c r="A642" s="27"/>
      <c r="B642"/>
      <c r="E642"/>
      <c r="F642"/>
    </row>
    <row r="643" spans="1:6" x14ac:dyDescent="0.3">
      <c r="A643" s="27"/>
      <c r="B643"/>
      <c r="E643"/>
      <c r="F643"/>
    </row>
    <row r="644" spans="1:6" x14ac:dyDescent="0.3">
      <c r="A644" s="27"/>
      <c r="B644"/>
      <c r="E644"/>
      <c r="F644"/>
    </row>
    <row r="645" spans="1:6" x14ac:dyDescent="0.3">
      <c r="A645" s="27"/>
      <c r="B645"/>
      <c r="E645"/>
      <c r="F645"/>
    </row>
    <row r="646" spans="1:6" x14ac:dyDescent="0.3">
      <c r="A646" s="27"/>
      <c r="B646"/>
      <c r="E646"/>
      <c r="F646"/>
    </row>
    <row r="647" spans="1:6" x14ac:dyDescent="0.3">
      <c r="A647" s="27"/>
      <c r="B647"/>
      <c r="E647"/>
      <c r="F647"/>
    </row>
    <row r="648" spans="1:6" x14ac:dyDescent="0.3">
      <c r="A648" s="27"/>
      <c r="B648"/>
      <c r="E648"/>
      <c r="F648"/>
    </row>
    <row r="649" spans="1:6" x14ac:dyDescent="0.3">
      <c r="A649" s="27"/>
      <c r="B649"/>
      <c r="E649"/>
      <c r="F649"/>
    </row>
    <row r="650" spans="1:6" x14ac:dyDescent="0.3">
      <c r="A650" s="27"/>
      <c r="B650"/>
      <c r="E650"/>
      <c r="F650"/>
    </row>
    <row r="651" spans="1:6" x14ac:dyDescent="0.3">
      <c r="A651" s="27"/>
      <c r="B651"/>
      <c r="E651"/>
      <c r="F651"/>
    </row>
    <row r="652" spans="1:6" x14ac:dyDescent="0.3">
      <c r="A652" s="27"/>
      <c r="B652"/>
      <c r="E652"/>
      <c r="F652"/>
    </row>
    <row r="653" spans="1:6" x14ac:dyDescent="0.3">
      <c r="A653" s="27"/>
      <c r="B653"/>
      <c r="E653"/>
      <c r="F653"/>
    </row>
    <row r="654" spans="1:6" x14ac:dyDescent="0.3">
      <c r="A654" s="27"/>
      <c r="B654"/>
      <c r="E654"/>
      <c r="F654"/>
    </row>
    <row r="655" spans="1:6" x14ac:dyDescent="0.3">
      <c r="A655" s="27"/>
      <c r="B655"/>
      <c r="E655"/>
      <c r="F655"/>
    </row>
    <row r="656" spans="1:6" x14ac:dyDescent="0.3">
      <c r="A656" s="27"/>
      <c r="B656"/>
      <c r="E656"/>
      <c r="F656"/>
    </row>
    <row r="657" spans="1:6" x14ac:dyDescent="0.3">
      <c r="A657" s="27"/>
      <c r="B657"/>
      <c r="E657"/>
      <c r="F657"/>
    </row>
    <row r="658" spans="1:6" x14ac:dyDescent="0.3">
      <c r="A658" s="27"/>
      <c r="B658"/>
      <c r="E658"/>
      <c r="F658"/>
    </row>
    <row r="659" spans="1:6" x14ac:dyDescent="0.3">
      <c r="A659" s="27"/>
      <c r="B659"/>
      <c r="E659"/>
      <c r="F659"/>
    </row>
    <row r="660" spans="1:6" x14ac:dyDescent="0.3">
      <c r="A660" s="27"/>
      <c r="B660"/>
      <c r="E660"/>
      <c r="F660"/>
    </row>
    <row r="661" spans="1:6" x14ac:dyDescent="0.3">
      <c r="A661" s="27"/>
      <c r="B661"/>
      <c r="E661"/>
      <c r="F661"/>
    </row>
    <row r="662" spans="1:6" x14ac:dyDescent="0.3">
      <c r="A662" s="27"/>
      <c r="B662"/>
      <c r="E662"/>
      <c r="F662"/>
    </row>
    <row r="663" spans="1:6" x14ac:dyDescent="0.3">
      <c r="A663" s="27"/>
      <c r="B663"/>
      <c r="E663"/>
      <c r="F663"/>
    </row>
    <row r="664" spans="1:6" x14ac:dyDescent="0.3">
      <c r="A664" s="27"/>
      <c r="B664"/>
      <c r="E664"/>
      <c r="F664"/>
    </row>
    <row r="665" spans="1:6" x14ac:dyDescent="0.3">
      <c r="A665" s="27"/>
      <c r="B665"/>
      <c r="E665"/>
      <c r="F665"/>
    </row>
    <row r="666" spans="1:6" x14ac:dyDescent="0.3">
      <c r="A666" s="27"/>
      <c r="B666"/>
      <c r="E666"/>
      <c r="F666"/>
    </row>
    <row r="667" spans="1:6" x14ac:dyDescent="0.3">
      <c r="A667" s="27"/>
      <c r="B667"/>
      <c r="E667"/>
      <c r="F667"/>
    </row>
    <row r="668" spans="1:6" x14ac:dyDescent="0.3">
      <c r="A668" s="27"/>
      <c r="B668"/>
      <c r="E668"/>
      <c r="F668"/>
    </row>
    <row r="669" spans="1:6" x14ac:dyDescent="0.3">
      <c r="A669" s="27"/>
      <c r="B669"/>
      <c r="E669"/>
      <c r="F669"/>
    </row>
    <row r="670" spans="1:6" x14ac:dyDescent="0.3">
      <c r="A670" s="27"/>
      <c r="B670"/>
      <c r="E670"/>
      <c r="F670"/>
    </row>
    <row r="671" spans="1:6" x14ac:dyDescent="0.3">
      <c r="A671" s="27"/>
      <c r="B671"/>
      <c r="E671"/>
      <c r="F671"/>
    </row>
    <row r="672" spans="1:6" x14ac:dyDescent="0.3">
      <c r="A672" s="27"/>
      <c r="B672"/>
      <c r="E672"/>
      <c r="F672"/>
    </row>
    <row r="673" spans="1:9" x14ac:dyDescent="0.3">
      <c r="A673" s="27"/>
      <c r="B673"/>
      <c r="E673"/>
      <c r="F673"/>
    </row>
    <row r="674" spans="1:9" x14ac:dyDescent="0.3">
      <c r="A674" s="27"/>
      <c r="B674"/>
      <c r="E674"/>
      <c r="F674"/>
    </row>
    <row r="675" spans="1:9" x14ac:dyDescent="0.3">
      <c r="A675" s="27"/>
      <c r="B675"/>
      <c r="E675"/>
      <c r="F675"/>
    </row>
    <row r="676" spans="1:9" x14ac:dyDescent="0.3">
      <c r="A676" s="27"/>
      <c r="B676"/>
      <c r="E676"/>
      <c r="F676"/>
    </row>
    <row r="677" spans="1:9" x14ac:dyDescent="0.3">
      <c r="A677" s="27"/>
      <c r="B677" s="27"/>
      <c r="C677" s="28"/>
      <c r="D677" s="28"/>
      <c r="E677" s="28"/>
      <c r="F677" s="27"/>
      <c r="G677" s="27"/>
      <c r="H677" s="17"/>
      <c r="I677" s="17"/>
    </row>
    <row r="678" spans="1:9" x14ac:dyDescent="0.3">
      <c r="A678" s="27"/>
      <c r="B678" s="27"/>
      <c r="C678" s="28"/>
      <c r="D678" s="28"/>
      <c r="E678" s="28"/>
      <c r="F678" s="27"/>
      <c r="G678" s="27"/>
      <c r="H678" s="17"/>
      <c r="I678" s="17"/>
    </row>
    <row r="679" spans="1:9" x14ac:dyDescent="0.3">
      <c r="A679" s="27"/>
      <c r="B679" s="27"/>
      <c r="C679" s="28"/>
      <c r="D679" s="28"/>
      <c r="E679" s="28"/>
      <c r="F679" s="27"/>
      <c r="G679" s="27"/>
      <c r="H679" s="17"/>
      <c r="I679" s="17"/>
    </row>
    <row r="680" spans="1:9" x14ac:dyDescent="0.3">
      <c r="A680" s="27"/>
      <c r="B680" s="27"/>
      <c r="C680" s="28"/>
      <c r="D680" s="28"/>
      <c r="E680" s="28"/>
      <c r="F680" s="27"/>
      <c r="G680" s="27"/>
      <c r="H680" s="17"/>
      <c r="I680" s="17"/>
    </row>
    <row r="681" spans="1:9" x14ac:dyDescent="0.3">
      <c r="A681" s="27"/>
      <c r="B681" s="27"/>
      <c r="C681" s="28"/>
      <c r="D681" s="28"/>
      <c r="E681" s="28"/>
      <c r="F681" s="27"/>
      <c r="G681" s="27"/>
      <c r="H681" s="17"/>
      <c r="I681" s="17"/>
    </row>
    <row r="682" spans="1:9" x14ac:dyDescent="0.3">
      <c r="A682" s="27"/>
      <c r="B682" s="27"/>
      <c r="C682" s="28"/>
      <c r="D682" s="28"/>
      <c r="E682" s="28"/>
      <c r="F682" s="27"/>
      <c r="G682" s="27"/>
      <c r="H682" s="17"/>
      <c r="I682" s="17"/>
    </row>
    <row r="683" spans="1:9" x14ac:dyDescent="0.3">
      <c r="A683" s="27"/>
      <c r="B683" s="27"/>
      <c r="C683" s="28"/>
      <c r="D683" s="28"/>
      <c r="E683" s="28"/>
      <c r="F683" s="27"/>
      <c r="G683" s="27"/>
      <c r="H683" s="17"/>
      <c r="I683" s="17"/>
    </row>
    <row r="684" spans="1:9" x14ac:dyDescent="0.3">
      <c r="A684" s="27"/>
      <c r="B684" s="27"/>
      <c r="C684" s="28"/>
      <c r="D684" s="28"/>
      <c r="E684" s="28"/>
      <c r="F684" s="27"/>
      <c r="G684" s="27"/>
      <c r="H684" s="17"/>
      <c r="I684" s="17"/>
    </row>
    <row r="685" spans="1:9" x14ac:dyDescent="0.3">
      <c r="A685" s="27"/>
      <c r="B685" s="27"/>
      <c r="C685" s="28"/>
      <c r="D685" s="28"/>
      <c r="E685" s="28"/>
      <c r="F685" s="27"/>
      <c r="G685" s="27"/>
      <c r="H685" s="17"/>
      <c r="I685" s="17"/>
    </row>
    <row r="686" spans="1:9" x14ac:dyDescent="0.3">
      <c r="A686" s="27"/>
      <c r="B686" s="27"/>
      <c r="C686" s="28"/>
      <c r="D686" s="28"/>
      <c r="E686" s="28"/>
      <c r="F686" s="27"/>
      <c r="G686" s="27"/>
      <c r="H686" s="17"/>
      <c r="I686" s="17"/>
    </row>
    <row r="687" spans="1:9" x14ac:dyDescent="0.3">
      <c r="A687" s="27"/>
      <c r="B687" s="27"/>
      <c r="C687" s="28"/>
      <c r="D687" s="28"/>
      <c r="E687" s="28"/>
      <c r="F687" s="27"/>
      <c r="G687" s="27"/>
      <c r="H687" s="17"/>
      <c r="I687" s="17"/>
    </row>
    <row r="688" spans="1:9" x14ac:dyDescent="0.3">
      <c r="A688" s="27"/>
      <c r="B688" s="27"/>
      <c r="C688" s="28"/>
      <c r="D688" s="28"/>
      <c r="E688" s="28"/>
      <c r="F688" s="27"/>
      <c r="G688" s="27"/>
      <c r="H688" s="17"/>
      <c r="I688" s="17"/>
    </row>
    <row r="689" spans="1:9" x14ac:dyDescent="0.3">
      <c r="A689" s="27"/>
      <c r="B689" s="27"/>
      <c r="C689" s="28"/>
      <c r="D689" s="28"/>
      <c r="E689" s="28"/>
      <c r="F689" s="27"/>
      <c r="G689" s="27"/>
      <c r="H689" s="17"/>
      <c r="I689" s="17"/>
    </row>
    <row r="690" spans="1:9" x14ac:dyDescent="0.3">
      <c r="A690" s="27"/>
      <c r="B690" s="27"/>
      <c r="C690" s="28"/>
      <c r="D690" s="28"/>
      <c r="E690" s="28"/>
      <c r="F690" s="27"/>
      <c r="G690" s="27"/>
      <c r="H690" s="17"/>
      <c r="I690" s="17"/>
    </row>
    <row r="691" spans="1:9" x14ac:dyDescent="0.3">
      <c r="A691" s="27"/>
      <c r="B691" s="27"/>
      <c r="C691" s="28"/>
      <c r="D691" s="28"/>
      <c r="E691" s="28"/>
      <c r="F691" s="27"/>
      <c r="G691" s="27"/>
      <c r="H691" s="17"/>
      <c r="I691" s="17"/>
    </row>
    <row r="692" spans="1:9" x14ac:dyDescent="0.3">
      <c r="A692" s="27"/>
      <c r="B692" s="27"/>
      <c r="C692" s="28"/>
      <c r="D692" s="28"/>
      <c r="E692" s="28"/>
      <c r="F692" s="27"/>
      <c r="G692" s="27"/>
      <c r="H692" s="17"/>
      <c r="I692" s="17"/>
    </row>
    <row r="693" spans="1:9" x14ac:dyDescent="0.3">
      <c r="A693" s="27"/>
      <c r="B693" s="27"/>
      <c r="C693" s="28"/>
      <c r="D693" s="28"/>
      <c r="E693" s="28"/>
      <c r="F693" s="27"/>
      <c r="G693" s="27"/>
      <c r="H693" s="17"/>
      <c r="I693" s="17"/>
    </row>
    <row r="694" spans="1:9" x14ac:dyDescent="0.3">
      <c r="A694" s="27"/>
      <c r="B694" s="27"/>
      <c r="C694" s="28"/>
      <c r="D694" s="28"/>
      <c r="E694" s="28"/>
      <c r="F694" s="27"/>
      <c r="G694" s="27"/>
      <c r="H694" s="17"/>
      <c r="I694" s="17"/>
    </row>
    <row r="695" spans="1:9" x14ac:dyDescent="0.3">
      <c r="A695" s="27"/>
      <c r="B695" s="27"/>
      <c r="C695" s="28"/>
      <c r="D695" s="28"/>
      <c r="E695" s="28"/>
      <c r="F695" s="27"/>
      <c r="G695" s="27"/>
      <c r="H695" s="17"/>
      <c r="I695" s="17"/>
    </row>
    <row r="696" spans="1:9" x14ac:dyDescent="0.3">
      <c r="A696" s="27"/>
      <c r="B696" s="27"/>
      <c r="C696" s="28"/>
      <c r="D696" s="28"/>
      <c r="E696" s="28"/>
      <c r="F696" s="27"/>
      <c r="G696" s="27"/>
      <c r="H696" s="17"/>
      <c r="I696" s="17"/>
    </row>
    <row r="697" spans="1:9" x14ac:dyDescent="0.3">
      <c r="A697" s="27"/>
      <c r="B697" s="27"/>
      <c r="C697" s="28"/>
      <c r="D697" s="28"/>
      <c r="E697" s="28"/>
      <c r="F697" s="27"/>
      <c r="G697" s="27"/>
      <c r="H697" s="17"/>
      <c r="I697" s="17"/>
    </row>
    <row r="698" spans="1:9" x14ac:dyDescent="0.3">
      <c r="A698" s="27"/>
      <c r="B698" s="27"/>
      <c r="C698" s="28"/>
      <c r="D698" s="28"/>
      <c r="E698" s="28"/>
      <c r="F698" s="27"/>
      <c r="G698" s="27"/>
      <c r="H698" s="17"/>
      <c r="I698" s="17"/>
    </row>
    <row r="699" spans="1:9" x14ac:dyDescent="0.3">
      <c r="A699" s="27"/>
      <c r="B699" s="27"/>
      <c r="C699" s="28"/>
      <c r="D699" s="28"/>
      <c r="E699" s="28"/>
      <c r="F699" s="27"/>
      <c r="G699" s="27"/>
      <c r="H699" s="17"/>
      <c r="I699" s="17"/>
    </row>
    <row r="700" spans="1:9" x14ac:dyDescent="0.3">
      <c r="A700" s="27"/>
      <c r="B700" s="27"/>
      <c r="C700" s="28"/>
      <c r="D700" s="28"/>
      <c r="E700" s="28"/>
      <c r="F700" s="27"/>
      <c r="G700" s="27"/>
      <c r="H700" s="17"/>
      <c r="I700" s="17"/>
    </row>
    <row r="701" spans="1:9" x14ac:dyDescent="0.3">
      <c r="A701" s="27"/>
      <c r="B701" s="27"/>
      <c r="C701" s="28"/>
      <c r="D701" s="28"/>
      <c r="E701" s="28"/>
      <c r="F701" s="27"/>
      <c r="G701" s="27"/>
      <c r="H701" s="17"/>
      <c r="I701" s="17"/>
    </row>
    <row r="702" spans="1:9" x14ac:dyDescent="0.3">
      <c r="A702" s="27"/>
      <c r="B702" s="27"/>
      <c r="C702" s="28"/>
      <c r="D702" s="28"/>
      <c r="E702" s="28"/>
      <c r="F702" s="27"/>
      <c r="G702" s="27"/>
      <c r="H702" s="17"/>
      <c r="I702" s="17"/>
    </row>
    <row r="703" spans="1:9" x14ac:dyDescent="0.3">
      <c r="A703" s="27"/>
      <c r="B703" s="27"/>
      <c r="C703" s="28"/>
      <c r="D703" s="28"/>
      <c r="E703" s="28"/>
      <c r="F703" s="27"/>
      <c r="G703" s="27"/>
      <c r="H703" s="17"/>
      <c r="I703" s="17"/>
    </row>
    <row r="704" spans="1:9" x14ac:dyDescent="0.3">
      <c r="A704" s="27"/>
      <c r="B704" s="27"/>
      <c r="C704" s="28"/>
      <c r="D704" s="28"/>
      <c r="E704" s="28"/>
      <c r="F704" s="27"/>
      <c r="G704" s="27"/>
      <c r="H704" s="17"/>
      <c r="I704" s="17"/>
    </row>
    <row r="705" spans="1:9" x14ac:dyDescent="0.3">
      <c r="A705" s="27"/>
      <c r="B705" s="27"/>
      <c r="C705" s="28"/>
      <c r="D705" s="28"/>
      <c r="E705" s="28"/>
      <c r="F705" s="27"/>
      <c r="G705" s="27"/>
      <c r="H705" s="17"/>
      <c r="I705" s="17"/>
    </row>
    <row r="706" spans="1:9" x14ac:dyDescent="0.3">
      <c r="A706" s="27"/>
      <c r="B706" s="27"/>
      <c r="C706" s="28"/>
      <c r="D706" s="28"/>
      <c r="E706" s="28"/>
      <c r="F706" s="27"/>
      <c r="G706" s="27"/>
      <c r="H706" s="17"/>
      <c r="I706" s="17"/>
    </row>
    <row r="707" spans="1:9" x14ac:dyDescent="0.3">
      <c r="A707" s="27"/>
      <c r="B707" s="27"/>
      <c r="C707" s="28"/>
      <c r="D707" s="28"/>
      <c r="E707" s="28"/>
      <c r="F707" s="27"/>
      <c r="G707" s="27"/>
      <c r="H707" s="17"/>
      <c r="I707" s="17"/>
    </row>
    <row r="708" spans="1:9" x14ac:dyDescent="0.3">
      <c r="A708" s="27"/>
      <c r="B708" s="27"/>
      <c r="C708" s="28"/>
      <c r="D708" s="28"/>
      <c r="E708" s="28"/>
      <c r="F708" s="27"/>
      <c r="G708" s="27"/>
      <c r="H708" s="17"/>
      <c r="I708" s="17"/>
    </row>
    <row r="709" spans="1:9" x14ac:dyDescent="0.3">
      <c r="A709" s="27"/>
      <c r="B709" s="27"/>
      <c r="C709" s="28"/>
      <c r="D709" s="28"/>
      <c r="E709" s="28"/>
      <c r="F709" s="27"/>
      <c r="G709" s="27"/>
      <c r="H709" s="17"/>
      <c r="I709" s="17"/>
    </row>
    <row r="710" spans="1:9" x14ac:dyDescent="0.3">
      <c r="A710" s="27"/>
      <c r="B710" s="27"/>
      <c r="C710" s="28"/>
      <c r="D710" s="28"/>
      <c r="E710" s="28"/>
      <c r="F710" s="27"/>
      <c r="G710" s="27"/>
      <c r="H710" s="17"/>
      <c r="I710" s="17"/>
    </row>
    <row r="711" spans="1:9" x14ac:dyDescent="0.3">
      <c r="A711" s="27"/>
      <c r="B711" s="27"/>
      <c r="C711" s="28"/>
      <c r="D711" s="28"/>
      <c r="E711" s="28"/>
      <c r="F711" s="27"/>
      <c r="G711" s="27"/>
      <c r="H711" s="17"/>
      <c r="I711" s="17"/>
    </row>
    <row r="712" spans="1:9" x14ac:dyDescent="0.3">
      <c r="A712" s="27"/>
      <c r="B712" s="27"/>
      <c r="C712" s="28"/>
      <c r="D712" s="28"/>
      <c r="E712" s="28"/>
      <c r="F712" s="27"/>
      <c r="G712" s="27"/>
      <c r="H712" s="17"/>
      <c r="I712" s="17"/>
    </row>
    <row r="713" spans="1:9" x14ac:dyDescent="0.3">
      <c r="A713" s="27"/>
      <c r="B713" s="27"/>
      <c r="C713" s="28"/>
      <c r="D713" s="28"/>
      <c r="E713" s="28"/>
      <c r="F713" s="27"/>
      <c r="G713" s="27"/>
      <c r="H713" s="17"/>
      <c r="I713" s="17"/>
    </row>
    <row r="714" spans="1:9" x14ac:dyDescent="0.3">
      <c r="A714" s="27"/>
      <c r="B714" s="27"/>
      <c r="C714" s="28"/>
      <c r="D714" s="28"/>
      <c r="E714" s="28"/>
      <c r="F714" s="27"/>
      <c r="G714" s="27"/>
      <c r="H714" s="17"/>
      <c r="I714" s="17"/>
    </row>
    <row r="715" spans="1:9" x14ac:dyDescent="0.3">
      <c r="A715" s="27"/>
      <c r="B715" s="27"/>
      <c r="C715" s="28"/>
      <c r="D715" s="28"/>
      <c r="E715" s="28"/>
      <c r="F715" s="27"/>
      <c r="G715" s="27"/>
      <c r="H715" s="17"/>
      <c r="I715" s="17"/>
    </row>
    <row r="716" spans="1:9" x14ac:dyDescent="0.3">
      <c r="A716" s="27"/>
      <c r="B716" s="27"/>
      <c r="C716" s="28"/>
      <c r="D716" s="28"/>
      <c r="E716" s="28"/>
      <c r="F716" s="27"/>
      <c r="G716" s="27"/>
      <c r="H716" s="17"/>
      <c r="I716" s="17"/>
    </row>
    <row r="717" spans="1:9" x14ac:dyDescent="0.3">
      <c r="A717" s="27"/>
      <c r="B717" s="27"/>
      <c r="C717" s="28"/>
      <c r="D717" s="28"/>
      <c r="E717" s="28"/>
      <c r="F717" s="27"/>
      <c r="G717" s="27"/>
      <c r="H717" s="17"/>
      <c r="I717" s="17"/>
    </row>
    <row r="718" spans="1:9" x14ac:dyDescent="0.3">
      <c r="A718" s="27"/>
      <c r="B718" s="27"/>
      <c r="C718" s="28"/>
      <c r="D718" s="28"/>
      <c r="E718" s="28"/>
      <c r="F718" s="27"/>
      <c r="G718" s="27"/>
      <c r="H718" s="17"/>
      <c r="I718" s="17"/>
    </row>
    <row r="719" spans="1:9" x14ac:dyDescent="0.3">
      <c r="A719" s="27"/>
      <c r="B719" s="27"/>
      <c r="C719" s="28"/>
      <c r="D719" s="28"/>
      <c r="E719" s="28"/>
      <c r="F719" s="27"/>
      <c r="G719" s="27"/>
      <c r="H719" s="17"/>
      <c r="I719" s="17"/>
    </row>
    <row r="720" spans="1:9" x14ac:dyDescent="0.3">
      <c r="A720" s="27"/>
      <c r="B720" s="27"/>
      <c r="C720" s="28"/>
      <c r="D720" s="28"/>
      <c r="E720" s="28"/>
      <c r="F720" s="27"/>
      <c r="G720" s="27"/>
      <c r="H720" s="17"/>
      <c r="I720" s="17"/>
    </row>
    <row r="721" spans="1:9" x14ac:dyDescent="0.3">
      <c r="A721" s="27"/>
      <c r="B721" s="27"/>
      <c r="C721" s="28"/>
      <c r="D721" s="28"/>
      <c r="E721" s="28"/>
      <c r="F721" s="27"/>
      <c r="G721" s="27"/>
      <c r="H721" s="17"/>
      <c r="I721" s="17"/>
    </row>
    <row r="722" spans="1:9" x14ac:dyDescent="0.3">
      <c r="A722" s="27"/>
      <c r="B722" s="27"/>
      <c r="C722" s="28"/>
      <c r="D722" s="28"/>
      <c r="E722" s="28"/>
      <c r="F722" s="27"/>
      <c r="G722" s="27"/>
      <c r="H722" s="17"/>
      <c r="I722" s="17"/>
    </row>
    <row r="723" spans="1:9" x14ac:dyDescent="0.3">
      <c r="A723" s="27"/>
      <c r="B723" s="27"/>
      <c r="C723" s="28"/>
      <c r="D723" s="28"/>
      <c r="E723" s="28"/>
      <c r="F723" s="27"/>
      <c r="G723" s="27"/>
      <c r="H723" s="17"/>
      <c r="I723" s="17"/>
    </row>
    <row r="724" spans="1:9" x14ac:dyDescent="0.3">
      <c r="A724" s="27"/>
      <c r="B724" s="27"/>
      <c r="C724" s="28"/>
      <c r="D724" s="28"/>
      <c r="E724" s="28"/>
      <c r="F724" s="27"/>
      <c r="G724" s="27"/>
      <c r="H724" s="17"/>
      <c r="I724" s="17"/>
    </row>
    <row r="725" spans="1:9" x14ac:dyDescent="0.3">
      <c r="A725" s="27"/>
      <c r="B725" s="27"/>
      <c r="C725" s="28"/>
      <c r="D725" s="28"/>
      <c r="E725" s="28"/>
      <c r="F725" s="27"/>
      <c r="G725" s="27"/>
      <c r="H725" s="17"/>
      <c r="I725" s="17"/>
    </row>
    <row r="726" spans="1:9" x14ac:dyDescent="0.3">
      <c r="A726" s="27"/>
      <c r="B726" s="27"/>
      <c r="C726" s="28"/>
      <c r="D726" s="28"/>
      <c r="E726" s="28"/>
      <c r="F726" s="27"/>
      <c r="G726" s="27"/>
      <c r="H726" s="17"/>
      <c r="I726" s="17"/>
    </row>
    <row r="727" spans="1:9" x14ac:dyDescent="0.3">
      <c r="A727" s="27"/>
      <c r="B727" s="27"/>
      <c r="C727" s="28"/>
      <c r="D727" s="28"/>
      <c r="E727" s="28"/>
      <c r="F727" s="27"/>
      <c r="G727" s="27"/>
      <c r="H727" s="17"/>
      <c r="I727" s="17"/>
    </row>
    <row r="728" spans="1:9" x14ac:dyDescent="0.3">
      <c r="A728" s="27"/>
      <c r="B728" s="27"/>
      <c r="C728" s="28"/>
      <c r="D728" s="28"/>
      <c r="E728" s="28"/>
      <c r="F728" s="27"/>
      <c r="G728" s="27"/>
      <c r="H728" s="17"/>
      <c r="I728" s="17"/>
    </row>
    <row r="729" spans="1:9" x14ac:dyDescent="0.3">
      <c r="A729" s="27"/>
      <c r="B729" s="27"/>
      <c r="C729" s="28"/>
      <c r="D729" s="28"/>
      <c r="E729" s="28"/>
      <c r="F729" s="27"/>
      <c r="G729" s="27"/>
      <c r="H729" s="17"/>
      <c r="I729" s="17"/>
    </row>
    <row r="730" spans="1:9" x14ac:dyDescent="0.3">
      <c r="A730" s="27"/>
      <c r="B730" s="27"/>
      <c r="C730" s="28"/>
      <c r="D730" s="28"/>
      <c r="E730" s="28"/>
      <c r="F730" s="27"/>
      <c r="G730" s="27"/>
      <c r="H730" s="17"/>
      <c r="I730" s="17"/>
    </row>
    <row r="731" spans="1:9" x14ac:dyDescent="0.3">
      <c r="A731" s="27"/>
      <c r="B731" s="27"/>
      <c r="C731" s="28"/>
      <c r="D731" s="28"/>
      <c r="E731" s="28"/>
      <c r="F731" s="27"/>
      <c r="G731" s="27"/>
      <c r="H731" s="17"/>
      <c r="I731" s="17"/>
    </row>
    <row r="732" spans="1:9" x14ac:dyDescent="0.3">
      <c r="A732" s="27"/>
      <c r="B732" s="27"/>
      <c r="C732" s="28"/>
      <c r="D732" s="28"/>
      <c r="E732" s="28"/>
      <c r="F732" s="27"/>
      <c r="G732" s="27"/>
      <c r="H732" s="17"/>
      <c r="I732" s="17"/>
    </row>
    <row r="733" spans="1:9" x14ac:dyDescent="0.3">
      <c r="A733" s="27"/>
      <c r="B733" s="27"/>
      <c r="C733" s="28"/>
      <c r="D733" s="28"/>
      <c r="E733" s="28"/>
      <c r="F733" s="27"/>
      <c r="G733" s="27"/>
      <c r="H733" s="17"/>
      <c r="I733" s="17"/>
    </row>
    <row r="734" spans="1:9" x14ac:dyDescent="0.3">
      <c r="A734" s="27"/>
      <c r="B734" s="27"/>
      <c r="C734" s="28"/>
      <c r="D734" s="28"/>
      <c r="E734" s="28"/>
      <c r="F734" s="27"/>
      <c r="G734" s="27"/>
      <c r="H734" s="17"/>
      <c r="I734" s="17"/>
    </row>
    <row r="735" spans="1:9" x14ac:dyDescent="0.3">
      <c r="A735" s="27"/>
      <c r="B735" s="27"/>
      <c r="C735" s="28"/>
      <c r="D735" s="28"/>
      <c r="E735" s="28"/>
      <c r="F735" s="27"/>
      <c r="G735" s="27"/>
      <c r="H735" s="17"/>
      <c r="I735" s="17"/>
    </row>
    <row r="736" spans="1:9" x14ac:dyDescent="0.3">
      <c r="A736" s="27"/>
      <c r="B736" s="27"/>
      <c r="C736" s="28"/>
      <c r="D736" s="28"/>
      <c r="E736" s="28"/>
      <c r="F736" s="27"/>
      <c r="G736" s="27"/>
      <c r="H736" s="17"/>
      <c r="I736" s="17"/>
    </row>
    <row r="737" spans="1:9" x14ac:dyDescent="0.3">
      <c r="A737" s="27"/>
      <c r="B737" s="27"/>
      <c r="C737" s="28"/>
      <c r="D737" s="28"/>
      <c r="E737" s="28"/>
      <c r="F737" s="27"/>
      <c r="G737" s="27"/>
      <c r="H737" s="17"/>
      <c r="I737" s="17"/>
    </row>
    <row r="738" spans="1:9" x14ac:dyDescent="0.3">
      <c r="A738" s="27"/>
      <c r="B738" s="27"/>
      <c r="C738" s="28"/>
      <c r="D738" s="28"/>
      <c r="E738" s="28"/>
      <c r="F738" s="27"/>
      <c r="G738" s="27"/>
      <c r="H738" s="17"/>
      <c r="I738" s="17"/>
    </row>
    <row r="739" spans="1:9" x14ac:dyDescent="0.3">
      <c r="A739" s="27"/>
      <c r="B739" s="27"/>
      <c r="C739" s="28"/>
      <c r="D739" s="28"/>
      <c r="E739" s="28"/>
      <c r="F739" s="27"/>
      <c r="G739" s="27"/>
      <c r="H739" s="17"/>
      <c r="I739" s="17"/>
    </row>
    <row r="740" spans="1:9" x14ac:dyDescent="0.3">
      <c r="A740" s="27"/>
      <c r="B740" s="27"/>
      <c r="C740" s="28"/>
      <c r="D740" s="28"/>
      <c r="E740" s="28"/>
      <c r="F740" s="27"/>
      <c r="G740" s="27"/>
      <c r="H740" s="17"/>
      <c r="I740" s="17"/>
    </row>
    <row r="741" spans="1:9" x14ac:dyDescent="0.3">
      <c r="A741" s="27"/>
      <c r="B741" s="27"/>
      <c r="C741" s="28"/>
      <c r="D741" s="28"/>
      <c r="E741" s="28"/>
      <c r="F741" s="27"/>
      <c r="G741" s="27"/>
      <c r="H741" s="17"/>
      <c r="I741" s="17"/>
    </row>
    <row r="742" spans="1:9" x14ac:dyDescent="0.3">
      <c r="A742" s="27"/>
      <c r="B742" s="27"/>
      <c r="C742" s="28"/>
      <c r="D742" s="28"/>
      <c r="E742" s="28"/>
      <c r="F742" s="27"/>
      <c r="G742" s="27"/>
      <c r="H742" s="17"/>
      <c r="I742" s="17"/>
    </row>
    <row r="743" spans="1:9" x14ac:dyDescent="0.3">
      <c r="A743" s="27"/>
      <c r="B743" s="27"/>
      <c r="C743" s="28"/>
      <c r="D743" s="28"/>
      <c r="E743" s="28"/>
      <c r="F743" s="27"/>
      <c r="G743" s="27"/>
      <c r="H743" s="17"/>
      <c r="I743" s="17"/>
    </row>
    <row r="744" spans="1:9" x14ac:dyDescent="0.3">
      <c r="A744" s="27"/>
      <c r="B744" s="27"/>
      <c r="C744" s="28"/>
      <c r="D744" s="28"/>
      <c r="E744" s="28"/>
      <c r="F744" s="27"/>
      <c r="G744" s="27"/>
      <c r="H744" s="17"/>
      <c r="I744" s="17"/>
    </row>
    <row r="745" spans="1:9" x14ac:dyDescent="0.3">
      <c r="A745" s="27"/>
      <c r="B745" s="27"/>
      <c r="C745" s="28"/>
      <c r="D745" s="28"/>
      <c r="E745" s="28"/>
      <c r="F745" s="27"/>
      <c r="G745" s="27"/>
      <c r="H745" s="17"/>
      <c r="I745" s="17"/>
    </row>
    <row r="746" spans="1:9" x14ac:dyDescent="0.3">
      <c r="A746" s="27"/>
      <c r="B746" s="27"/>
      <c r="C746" s="28"/>
      <c r="D746" s="28"/>
      <c r="E746" s="28"/>
      <c r="F746" s="27"/>
      <c r="G746" s="27"/>
      <c r="H746" s="17"/>
      <c r="I746" s="17"/>
    </row>
    <row r="747" spans="1:9" x14ac:dyDescent="0.3">
      <c r="A747" s="27"/>
      <c r="B747" s="27"/>
      <c r="C747" s="28"/>
      <c r="D747" s="28"/>
      <c r="E747" s="28"/>
      <c r="F747" s="27"/>
      <c r="G747" s="27"/>
      <c r="H747" s="17"/>
      <c r="I747" s="17"/>
    </row>
    <row r="748" spans="1:9" x14ac:dyDescent="0.3">
      <c r="A748" s="27"/>
      <c r="B748" s="27"/>
      <c r="C748" s="28"/>
      <c r="D748" s="28"/>
      <c r="E748" s="28"/>
      <c r="F748" s="27"/>
      <c r="G748" s="27"/>
      <c r="H748" s="17"/>
      <c r="I748" s="17"/>
    </row>
    <row r="749" spans="1:9" x14ac:dyDescent="0.3">
      <c r="A749" s="27"/>
      <c r="B749" s="27"/>
      <c r="C749" s="28"/>
      <c r="D749" s="28"/>
      <c r="E749" s="28"/>
      <c r="F749" s="27"/>
      <c r="G749" s="27"/>
      <c r="H749" s="17"/>
      <c r="I749" s="17"/>
    </row>
    <row r="750" spans="1:9" x14ac:dyDescent="0.3">
      <c r="A750" s="27"/>
      <c r="B750" s="27"/>
      <c r="C750" s="28"/>
      <c r="D750" s="28"/>
      <c r="E750" s="28"/>
      <c r="F750" s="27"/>
      <c r="G750" s="27"/>
      <c r="H750" s="17"/>
      <c r="I750" s="17"/>
    </row>
    <row r="751" spans="1:9" x14ac:dyDescent="0.3">
      <c r="A751" s="27"/>
      <c r="B751" s="27"/>
      <c r="C751" s="28"/>
      <c r="D751" s="28"/>
      <c r="E751" s="28"/>
      <c r="F751" s="27"/>
      <c r="G751" s="27"/>
      <c r="H751" s="17"/>
      <c r="I751" s="17"/>
    </row>
    <row r="752" spans="1:9" x14ac:dyDescent="0.3">
      <c r="A752" s="27"/>
      <c r="B752" s="27"/>
      <c r="C752" s="28"/>
      <c r="D752" s="28"/>
      <c r="E752" s="28"/>
      <c r="F752" s="27"/>
      <c r="G752" s="27"/>
      <c r="H752" s="17"/>
      <c r="I752" s="17"/>
    </row>
    <row r="753" spans="1:9" x14ac:dyDescent="0.3">
      <c r="A753" s="27"/>
      <c r="B753" s="27"/>
      <c r="C753" s="28"/>
      <c r="D753" s="28"/>
      <c r="E753" s="28"/>
      <c r="F753" s="27"/>
      <c r="G753" s="27"/>
      <c r="H753" s="17"/>
      <c r="I753" s="17"/>
    </row>
    <row r="754" spans="1:9" x14ac:dyDescent="0.3">
      <c r="A754" s="27"/>
      <c r="B754" s="27"/>
      <c r="C754" s="28"/>
      <c r="D754" s="28"/>
      <c r="E754" s="28"/>
      <c r="F754" s="27"/>
      <c r="G754" s="27"/>
      <c r="H754" s="17"/>
      <c r="I754" s="17"/>
    </row>
    <row r="755" spans="1:9" x14ac:dyDescent="0.3">
      <c r="A755" s="27"/>
      <c r="B755" s="27"/>
      <c r="C755" s="28"/>
      <c r="D755" s="28"/>
      <c r="E755" s="28"/>
      <c r="F755" s="27"/>
      <c r="G755" s="27"/>
      <c r="H755" s="17"/>
      <c r="I755" s="17"/>
    </row>
    <row r="756" spans="1:9" x14ac:dyDescent="0.3">
      <c r="A756" s="27"/>
      <c r="B756" s="27"/>
      <c r="C756" s="28"/>
      <c r="D756" s="28"/>
      <c r="E756" s="28"/>
      <c r="F756" s="27"/>
      <c r="G756" s="27"/>
      <c r="H756" s="17"/>
      <c r="I756" s="17"/>
    </row>
    <row r="757" spans="1:9" x14ac:dyDescent="0.3">
      <c r="A757" s="27"/>
      <c r="B757" s="27"/>
      <c r="C757" s="28"/>
      <c r="D757" s="28"/>
      <c r="E757" s="28"/>
      <c r="F757" s="27"/>
      <c r="G757" s="27"/>
      <c r="H757" s="17"/>
      <c r="I757" s="17"/>
    </row>
    <row r="758" spans="1:9" x14ac:dyDescent="0.3">
      <c r="A758" s="27"/>
      <c r="B758" s="27"/>
      <c r="C758" s="28"/>
      <c r="D758" s="28"/>
      <c r="E758" s="28"/>
      <c r="F758" s="27"/>
      <c r="G758" s="27"/>
      <c r="H758" s="17"/>
      <c r="I758" s="17"/>
    </row>
    <row r="759" spans="1:9" x14ac:dyDescent="0.3">
      <c r="A759" s="27"/>
      <c r="B759" s="27"/>
      <c r="C759" s="28"/>
      <c r="D759" s="28"/>
      <c r="E759" s="28"/>
      <c r="F759" s="27"/>
      <c r="G759" s="27"/>
      <c r="H759" s="17"/>
      <c r="I759" s="17"/>
    </row>
    <row r="760" spans="1:9" x14ac:dyDescent="0.3">
      <c r="A760" s="27"/>
      <c r="B760" s="27"/>
      <c r="C760" s="28"/>
      <c r="D760" s="28"/>
      <c r="E760" s="28"/>
      <c r="F760" s="27"/>
      <c r="G760" s="27"/>
      <c r="H760" s="17"/>
      <c r="I760" s="17"/>
    </row>
    <row r="761" spans="1:9" x14ac:dyDescent="0.3">
      <c r="A761" s="27"/>
      <c r="B761" s="27"/>
      <c r="C761" s="28"/>
      <c r="D761" s="28"/>
      <c r="E761" s="28"/>
      <c r="F761" s="27"/>
      <c r="G761" s="27"/>
      <c r="H761" s="17"/>
      <c r="I761" s="17"/>
    </row>
    <row r="762" spans="1:9" x14ac:dyDescent="0.3">
      <c r="A762" s="27"/>
      <c r="B762" s="27"/>
      <c r="C762" s="28"/>
      <c r="D762" s="28"/>
      <c r="E762" s="28"/>
      <c r="F762" s="27"/>
      <c r="G762" s="27"/>
      <c r="H762" s="17"/>
      <c r="I762" s="17"/>
    </row>
    <row r="763" spans="1:9" x14ac:dyDescent="0.3">
      <c r="A763" s="27"/>
      <c r="B763" s="27"/>
      <c r="C763" s="28"/>
      <c r="D763" s="28"/>
      <c r="E763" s="28"/>
      <c r="F763" s="27"/>
      <c r="G763" s="27"/>
      <c r="H763" s="17"/>
      <c r="I763" s="17"/>
    </row>
    <row r="764" spans="1:9" x14ac:dyDescent="0.3">
      <c r="A764" s="27"/>
      <c r="B764" s="27"/>
      <c r="C764" s="28"/>
      <c r="D764" s="28"/>
      <c r="E764" s="28"/>
      <c r="F764" s="27"/>
      <c r="G764" s="27"/>
      <c r="H764" s="17"/>
      <c r="I764" s="17"/>
    </row>
    <row r="765" spans="1:9" x14ac:dyDescent="0.3">
      <c r="A765" s="27"/>
      <c r="B765" s="27"/>
      <c r="C765" s="28"/>
      <c r="D765" s="28"/>
      <c r="E765" s="28"/>
      <c r="F765" s="27"/>
      <c r="G765" s="27"/>
      <c r="H765" s="17"/>
      <c r="I765" s="17"/>
    </row>
    <row r="766" spans="1:9" x14ac:dyDescent="0.3">
      <c r="A766" s="27"/>
      <c r="B766" s="27"/>
      <c r="C766" s="28"/>
      <c r="D766" s="28"/>
      <c r="E766" s="28"/>
      <c r="F766" s="27"/>
      <c r="G766" s="27"/>
      <c r="H766" s="17"/>
      <c r="I766" s="17"/>
    </row>
    <row r="767" spans="1:9" x14ac:dyDescent="0.3">
      <c r="A767" s="27"/>
      <c r="B767" s="27"/>
      <c r="C767" s="28"/>
      <c r="D767" s="28"/>
      <c r="E767" s="28"/>
      <c r="F767" s="27"/>
      <c r="G767" s="27"/>
      <c r="H767" s="17"/>
      <c r="I767" s="17"/>
    </row>
    <row r="768" spans="1:9" x14ac:dyDescent="0.3">
      <c r="A768" s="27"/>
      <c r="B768" s="27"/>
      <c r="C768" s="28"/>
      <c r="D768" s="28"/>
      <c r="E768" s="28"/>
      <c r="F768" s="27"/>
      <c r="G768" s="27"/>
      <c r="H768" s="17"/>
      <c r="I768" s="17"/>
    </row>
    <row r="769" spans="1:9" x14ac:dyDescent="0.3">
      <c r="A769" s="27"/>
      <c r="B769" s="27"/>
      <c r="C769" s="28"/>
      <c r="D769" s="28"/>
      <c r="E769" s="28"/>
      <c r="F769" s="27"/>
      <c r="G769" s="27"/>
      <c r="H769" s="17"/>
      <c r="I769" s="17"/>
    </row>
    <row r="770" spans="1:9" x14ac:dyDescent="0.3">
      <c r="A770" s="27"/>
      <c r="B770" s="27"/>
      <c r="C770" s="28"/>
      <c r="D770" s="28"/>
      <c r="E770" s="28"/>
      <c r="F770" s="27"/>
      <c r="G770" s="27"/>
      <c r="H770" s="17"/>
      <c r="I770" s="17"/>
    </row>
    <row r="771" spans="1:9" x14ac:dyDescent="0.3">
      <c r="A771" s="27"/>
      <c r="B771" s="27"/>
      <c r="C771" s="28"/>
      <c r="D771" s="28"/>
      <c r="E771" s="28"/>
      <c r="F771" s="27"/>
      <c r="G771" s="27"/>
      <c r="H771" s="17"/>
      <c r="I771" s="17"/>
    </row>
    <row r="772" spans="1:9" x14ac:dyDescent="0.3">
      <c r="A772" s="27"/>
      <c r="B772" s="27"/>
      <c r="C772" s="28"/>
      <c r="D772" s="28"/>
      <c r="E772" s="28"/>
      <c r="F772" s="27"/>
      <c r="G772" s="27"/>
      <c r="H772" s="17"/>
      <c r="I772" s="17"/>
    </row>
    <row r="773" spans="1:9" x14ac:dyDescent="0.3">
      <c r="A773" s="27"/>
      <c r="B773" s="27"/>
      <c r="C773" s="28"/>
      <c r="D773" s="28"/>
      <c r="E773" s="28"/>
      <c r="F773" s="27"/>
      <c r="G773" s="27"/>
      <c r="H773" s="17"/>
      <c r="I773" s="17"/>
    </row>
    <row r="774" spans="1:9" x14ac:dyDescent="0.3">
      <c r="A774" s="27"/>
      <c r="B774" s="27"/>
      <c r="C774" s="28"/>
      <c r="D774" s="28"/>
      <c r="E774" s="28"/>
      <c r="F774" s="27"/>
      <c r="G774" s="27"/>
      <c r="H774" s="17"/>
      <c r="I774" s="17"/>
    </row>
    <row r="775" spans="1:9" x14ac:dyDescent="0.3">
      <c r="A775" s="27"/>
      <c r="B775" s="27"/>
      <c r="C775" s="28"/>
      <c r="D775" s="28"/>
      <c r="E775" s="28"/>
      <c r="F775" s="27"/>
      <c r="G775" s="27"/>
      <c r="H775" s="17"/>
      <c r="I775" s="17"/>
    </row>
    <row r="776" spans="1:9" x14ac:dyDescent="0.3">
      <c r="A776" s="27"/>
      <c r="B776" s="27"/>
      <c r="C776" s="28"/>
      <c r="D776" s="28"/>
      <c r="E776" s="28"/>
      <c r="F776" s="27"/>
      <c r="G776" s="27"/>
      <c r="H776" s="17"/>
      <c r="I776" s="17"/>
    </row>
    <row r="777" spans="1:9" x14ac:dyDescent="0.3">
      <c r="A777" s="27"/>
      <c r="B777" s="27"/>
      <c r="C777" s="28"/>
      <c r="D777" s="28"/>
      <c r="E777" s="28"/>
      <c r="F777" s="27"/>
      <c r="G777" s="27"/>
      <c r="H777" s="17"/>
      <c r="I777" s="17"/>
    </row>
    <row r="778" spans="1:9" x14ac:dyDescent="0.3">
      <c r="A778" s="27"/>
      <c r="B778" s="27"/>
      <c r="C778" s="28"/>
      <c r="D778" s="28"/>
      <c r="E778" s="28"/>
      <c r="F778" s="27"/>
      <c r="G778" s="27"/>
      <c r="H778" s="17"/>
      <c r="I778" s="17"/>
    </row>
    <row r="779" spans="1:9" x14ac:dyDescent="0.3">
      <c r="A779" s="27"/>
      <c r="B779" s="27"/>
      <c r="C779" s="28"/>
      <c r="D779" s="28"/>
      <c r="E779" s="28"/>
      <c r="F779" s="27"/>
      <c r="G779" s="27"/>
      <c r="H779" s="17"/>
      <c r="I779" s="17"/>
    </row>
    <row r="780" spans="1:9" x14ac:dyDescent="0.3">
      <c r="A780" s="27"/>
      <c r="B780" s="27"/>
      <c r="C780" s="28"/>
      <c r="D780" s="28"/>
      <c r="E780" s="28"/>
      <c r="F780" s="27"/>
      <c r="G780" s="27"/>
      <c r="H780" s="17"/>
      <c r="I780" s="17"/>
    </row>
    <row r="781" spans="1:9" x14ac:dyDescent="0.3">
      <c r="A781" s="27"/>
      <c r="B781" s="27"/>
      <c r="C781" s="28"/>
      <c r="D781" s="28"/>
      <c r="E781" s="28"/>
      <c r="F781" s="27"/>
      <c r="G781" s="27"/>
      <c r="H781" s="17"/>
      <c r="I781" s="17"/>
    </row>
    <row r="782" spans="1:9" x14ac:dyDescent="0.3">
      <c r="A782" s="27"/>
      <c r="B782" s="27"/>
      <c r="C782" s="28"/>
      <c r="D782" s="28"/>
      <c r="E782" s="28"/>
      <c r="F782" s="27"/>
      <c r="G782" s="27"/>
      <c r="H782" s="17"/>
      <c r="I782" s="17"/>
    </row>
    <row r="783" spans="1:9" x14ac:dyDescent="0.3">
      <c r="A783" s="27"/>
      <c r="B783" s="27"/>
      <c r="C783" s="28"/>
      <c r="D783" s="28"/>
      <c r="E783" s="28"/>
      <c r="F783" s="27"/>
      <c r="G783" s="27"/>
      <c r="H783" s="17"/>
      <c r="I783" s="17"/>
    </row>
    <row r="784" spans="1:9" x14ac:dyDescent="0.3">
      <c r="A784" s="27"/>
      <c r="B784" s="27"/>
      <c r="C784" s="28"/>
      <c r="D784" s="28"/>
      <c r="E784" s="28"/>
      <c r="F784" s="27"/>
      <c r="G784" s="27"/>
      <c r="H784" s="17"/>
      <c r="I784" s="17"/>
    </row>
    <row r="785" spans="1:9" x14ac:dyDescent="0.3">
      <c r="A785" s="27"/>
      <c r="B785" s="27"/>
      <c r="C785" s="28"/>
      <c r="D785" s="28"/>
      <c r="E785" s="28"/>
      <c r="F785" s="27"/>
      <c r="G785" s="27"/>
      <c r="H785" s="17"/>
      <c r="I785" s="17"/>
    </row>
    <row r="786" spans="1:9" x14ac:dyDescent="0.3">
      <c r="A786" s="27"/>
      <c r="B786" s="27"/>
      <c r="C786" s="28"/>
      <c r="D786" s="28"/>
      <c r="E786" s="28"/>
      <c r="F786" s="27"/>
      <c r="G786" s="27"/>
      <c r="H786" s="17"/>
      <c r="I786" s="17"/>
    </row>
    <row r="787" spans="1:9" x14ac:dyDescent="0.3">
      <c r="A787" s="27"/>
      <c r="B787" s="27"/>
      <c r="C787" s="28"/>
      <c r="D787" s="28"/>
      <c r="E787" s="28"/>
      <c r="F787" s="27"/>
      <c r="G787" s="27"/>
      <c r="H787" s="17"/>
      <c r="I787" s="17"/>
    </row>
    <row r="788" spans="1:9" x14ac:dyDescent="0.3">
      <c r="A788" s="27"/>
      <c r="B788" s="27"/>
      <c r="C788" s="28"/>
      <c r="D788" s="28"/>
      <c r="E788" s="28"/>
      <c r="F788" s="27"/>
      <c r="G788" s="27"/>
      <c r="H788" s="17"/>
      <c r="I788" s="17"/>
    </row>
    <row r="789" spans="1:9" x14ac:dyDescent="0.3">
      <c r="A789" s="27"/>
      <c r="B789" s="27"/>
      <c r="C789" s="28"/>
      <c r="D789" s="28"/>
      <c r="E789" s="28"/>
      <c r="F789" s="27"/>
      <c r="G789" s="27"/>
      <c r="H789" s="17"/>
      <c r="I789" s="17"/>
    </row>
    <row r="790" spans="1:9" x14ac:dyDescent="0.3">
      <c r="A790" s="27"/>
      <c r="B790" s="27"/>
      <c r="C790" s="28"/>
      <c r="D790" s="28"/>
      <c r="E790" s="28"/>
      <c r="F790" s="27"/>
      <c r="G790" s="27"/>
      <c r="H790" s="17"/>
      <c r="I790" s="17"/>
    </row>
    <row r="791" spans="1:9" x14ac:dyDescent="0.3">
      <c r="A791" s="27"/>
      <c r="B791" s="27"/>
      <c r="C791" s="28"/>
      <c r="D791" s="28"/>
      <c r="E791" s="28"/>
      <c r="F791" s="27"/>
      <c r="G791" s="27"/>
      <c r="H791" s="17"/>
      <c r="I791" s="17"/>
    </row>
    <row r="792" spans="1:9" x14ac:dyDescent="0.3">
      <c r="A792" s="27"/>
      <c r="B792" s="27"/>
      <c r="C792" s="28"/>
      <c r="D792" s="28"/>
      <c r="E792" s="28"/>
      <c r="F792" s="27"/>
      <c r="G792" s="27"/>
      <c r="H792" s="17"/>
      <c r="I792" s="17"/>
    </row>
    <row r="793" spans="1:9" x14ac:dyDescent="0.3">
      <c r="A793" s="27"/>
      <c r="B793" s="27"/>
      <c r="C793" s="28"/>
      <c r="D793" s="28"/>
      <c r="E793" s="28"/>
      <c r="F793" s="27"/>
      <c r="G793" s="27"/>
      <c r="H793" s="17"/>
      <c r="I793" s="17"/>
    </row>
    <row r="794" spans="1:9" x14ac:dyDescent="0.3">
      <c r="A794" s="27"/>
      <c r="B794" s="27"/>
      <c r="C794" s="28"/>
      <c r="D794" s="28"/>
      <c r="E794" s="28"/>
      <c r="F794" s="27"/>
      <c r="G794" s="27"/>
      <c r="H794" s="17"/>
      <c r="I794" s="17"/>
    </row>
    <row r="795" spans="1:9" x14ac:dyDescent="0.3">
      <c r="A795" s="27"/>
      <c r="B795" s="27"/>
      <c r="C795" s="28"/>
      <c r="D795" s="28"/>
      <c r="E795" s="28"/>
      <c r="F795" s="27"/>
      <c r="G795" s="27"/>
      <c r="H795" s="17"/>
      <c r="I795" s="17"/>
    </row>
    <row r="796" spans="1:9" x14ac:dyDescent="0.3">
      <c r="A796" s="27"/>
      <c r="B796" s="27"/>
      <c r="C796" s="28"/>
      <c r="D796" s="28"/>
      <c r="E796" s="28"/>
      <c r="F796" s="27"/>
      <c r="G796" s="27"/>
      <c r="H796" s="17"/>
      <c r="I796" s="17"/>
    </row>
    <row r="797" spans="1:9" x14ac:dyDescent="0.3">
      <c r="A797" s="27"/>
      <c r="B797" s="27"/>
      <c r="C797" s="28"/>
      <c r="D797" s="28"/>
      <c r="E797" s="28"/>
      <c r="F797" s="27"/>
      <c r="G797" s="27"/>
      <c r="H797" s="17"/>
      <c r="I797" s="17"/>
    </row>
    <row r="798" spans="1:9" x14ac:dyDescent="0.3">
      <c r="A798" s="27"/>
      <c r="B798" s="27"/>
      <c r="C798" s="28"/>
      <c r="D798" s="28"/>
      <c r="E798" s="28"/>
      <c r="F798" s="27"/>
      <c r="G798" s="27"/>
      <c r="H798" s="17"/>
      <c r="I798" s="17"/>
    </row>
    <row r="799" spans="1:9" x14ac:dyDescent="0.3">
      <c r="A799" s="27"/>
      <c r="B799" s="27"/>
      <c r="C799" s="28"/>
      <c r="D799" s="28"/>
      <c r="E799" s="28"/>
      <c r="F799" s="27"/>
      <c r="G799" s="27"/>
      <c r="H799" s="17"/>
      <c r="I799" s="17"/>
    </row>
    <row r="800" spans="1:9" x14ac:dyDescent="0.3">
      <c r="A800" s="27"/>
      <c r="B800" s="27"/>
      <c r="C800" s="28"/>
      <c r="D800" s="28"/>
      <c r="E800" s="28"/>
      <c r="F800" s="27"/>
      <c r="G800" s="27"/>
      <c r="H800" s="17"/>
      <c r="I800" s="17"/>
    </row>
    <row r="801" spans="1:9" x14ac:dyDescent="0.3">
      <c r="A801" s="27"/>
      <c r="B801" s="27"/>
      <c r="C801" s="28"/>
      <c r="D801" s="28"/>
      <c r="E801" s="28"/>
      <c r="F801" s="27"/>
      <c r="G801" s="27"/>
      <c r="H801" s="17"/>
      <c r="I801" s="17"/>
    </row>
    <row r="802" spans="1:9" x14ac:dyDescent="0.3">
      <c r="A802" s="27"/>
      <c r="B802" s="27"/>
      <c r="C802" s="28"/>
      <c r="D802" s="28"/>
      <c r="E802" s="28"/>
      <c r="F802" s="27"/>
      <c r="G802" s="27"/>
      <c r="H802" s="17"/>
      <c r="I802" s="17"/>
    </row>
    <row r="803" spans="1:9" x14ac:dyDescent="0.3">
      <c r="A803" s="27"/>
      <c r="B803" s="27"/>
      <c r="C803" s="28"/>
      <c r="D803" s="28"/>
      <c r="E803" s="28"/>
      <c r="F803" s="27"/>
      <c r="G803" s="27"/>
      <c r="H803" s="17"/>
      <c r="I803" s="17"/>
    </row>
    <row r="804" spans="1:9" x14ac:dyDescent="0.3">
      <c r="A804" s="27"/>
      <c r="B804" s="27"/>
      <c r="C804" s="28"/>
      <c r="D804" s="28"/>
      <c r="E804" s="28"/>
      <c r="F804" s="27"/>
      <c r="G804" s="27"/>
      <c r="H804" s="17"/>
      <c r="I804" s="17"/>
    </row>
    <row r="805" spans="1:9" x14ac:dyDescent="0.3">
      <c r="A805" s="27"/>
      <c r="B805" s="27"/>
      <c r="C805" s="28"/>
      <c r="D805" s="28"/>
      <c r="E805" s="28"/>
      <c r="F805" s="27"/>
      <c r="G805" s="27"/>
      <c r="H805" s="17"/>
      <c r="I805" s="17"/>
    </row>
    <row r="806" spans="1:9" x14ac:dyDescent="0.3">
      <c r="A806" s="27"/>
      <c r="B806" s="27"/>
      <c r="C806" s="28"/>
      <c r="D806" s="28"/>
      <c r="E806" s="28"/>
      <c r="F806" s="27"/>
      <c r="G806" s="27"/>
      <c r="H806" s="17"/>
      <c r="I806" s="17"/>
    </row>
    <row r="807" spans="1:9" x14ac:dyDescent="0.3">
      <c r="A807" s="27"/>
      <c r="B807" s="27"/>
      <c r="C807" s="28"/>
      <c r="D807" s="28"/>
      <c r="E807" s="28"/>
      <c r="F807" s="27"/>
      <c r="G807" s="27"/>
      <c r="H807" s="17"/>
      <c r="I807" s="17"/>
    </row>
    <row r="808" spans="1:9" x14ac:dyDescent="0.3">
      <c r="A808" s="27"/>
      <c r="B808" s="27"/>
      <c r="C808" s="28"/>
      <c r="D808" s="28"/>
      <c r="E808" s="28"/>
      <c r="F808" s="27"/>
      <c r="G808" s="27"/>
      <c r="H808" s="17"/>
      <c r="I808" s="17"/>
    </row>
    <row r="809" spans="1:9" x14ac:dyDescent="0.3">
      <c r="A809" s="27"/>
      <c r="B809" s="27"/>
      <c r="C809" s="28"/>
      <c r="D809" s="28"/>
      <c r="E809" s="28"/>
      <c r="F809" s="27"/>
      <c r="G809" s="27"/>
      <c r="H809" s="17"/>
      <c r="I809" s="17"/>
    </row>
    <row r="810" spans="1:9" x14ac:dyDescent="0.3">
      <c r="A810" s="27"/>
      <c r="B810" s="27"/>
      <c r="C810" s="28"/>
      <c r="D810" s="28"/>
      <c r="E810" s="28"/>
      <c r="F810" s="27"/>
      <c r="G810" s="27"/>
      <c r="H810" s="17"/>
      <c r="I810" s="17"/>
    </row>
    <row r="811" spans="1:9" x14ac:dyDescent="0.3">
      <c r="A811" s="27"/>
      <c r="B811" s="27"/>
      <c r="C811" s="28"/>
      <c r="D811" s="28"/>
      <c r="E811" s="28"/>
      <c r="F811" s="27"/>
      <c r="G811" s="27"/>
      <c r="H811" s="17"/>
      <c r="I811" s="17"/>
    </row>
    <row r="812" spans="1:9" x14ac:dyDescent="0.3">
      <c r="A812" s="27"/>
      <c r="B812" s="27"/>
      <c r="C812" s="28"/>
      <c r="D812" s="28"/>
      <c r="E812" s="28"/>
      <c r="F812" s="27"/>
      <c r="G812" s="27"/>
      <c r="H812" s="17"/>
      <c r="I812" s="17"/>
    </row>
    <row r="813" spans="1:9" x14ac:dyDescent="0.3">
      <c r="A813" s="27"/>
      <c r="B813" s="27"/>
      <c r="C813" s="28"/>
      <c r="D813" s="28"/>
      <c r="E813" s="28"/>
      <c r="F813" s="27"/>
      <c r="G813" s="27"/>
      <c r="H813" s="17"/>
      <c r="I813" s="17"/>
    </row>
    <row r="814" spans="1:9" x14ac:dyDescent="0.3">
      <c r="A814" s="27"/>
      <c r="B814" s="27"/>
      <c r="C814" s="28"/>
      <c r="D814" s="28"/>
      <c r="E814" s="28"/>
      <c r="F814" s="27"/>
      <c r="G814" s="27"/>
      <c r="H814" s="17"/>
      <c r="I814" s="17"/>
    </row>
    <row r="815" spans="1:9" x14ac:dyDescent="0.3">
      <c r="A815" s="27"/>
      <c r="B815" s="27"/>
      <c r="C815" s="28"/>
      <c r="D815" s="28"/>
      <c r="E815" s="28"/>
      <c r="F815" s="27"/>
      <c r="G815" s="27"/>
      <c r="H815" s="17"/>
      <c r="I815" s="17"/>
    </row>
    <row r="816" spans="1:9" x14ac:dyDescent="0.3">
      <c r="A816" s="27"/>
      <c r="B816" s="27"/>
      <c r="C816" s="28"/>
      <c r="D816" s="28"/>
      <c r="E816" s="28"/>
      <c r="F816" s="27"/>
      <c r="G816" s="27"/>
      <c r="H816" s="17"/>
      <c r="I816" s="17"/>
    </row>
    <row r="817" spans="1:9" x14ac:dyDescent="0.3">
      <c r="A817" s="27"/>
      <c r="B817" s="27"/>
      <c r="C817" s="28"/>
      <c r="D817" s="28"/>
      <c r="E817" s="28"/>
      <c r="F817" s="27"/>
      <c r="G817" s="27"/>
      <c r="H817" s="17"/>
      <c r="I817" s="17"/>
    </row>
    <row r="818" spans="1:9" x14ac:dyDescent="0.3">
      <c r="A818" s="27"/>
      <c r="B818" s="27"/>
      <c r="C818" s="28"/>
      <c r="D818" s="28"/>
      <c r="E818" s="28"/>
      <c r="F818" s="27"/>
      <c r="G818" s="27"/>
      <c r="H818" s="17"/>
      <c r="I818" s="17"/>
    </row>
    <row r="819" spans="1:9" x14ac:dyDescent="0.3">
      <c r="A819" s="27"/>
      <c r="B819" s="27"/>
      <c r="C819" s="28"/>
      <c r="D819" s="28"/>
      <c r="E819" s="28"/>
      <c r="F819" s="27"/>
      <c r="G819" s="27"/>
      <c r="H819" s="17"/>
      <c r="I819" s="17"/>
    </row>
    <row r="820" spans="1:9" x14ac:dyDescent="0.3">
      <c r="A820" s="27"/>
      <c r="B820" s="27"/>
      <c r="C820" s="28"/>
      <c r="D820" s="28"/>
      <c r="E820" s="28"/>
      <c r="F820" s="27"/>
      <c r="G820" s="27"/>
      <c r="H820" s="17"/>
      <c r="I820" s="17"/>
    </row>
    <row r="821" spans="1:9" x14ac:dyDescent="0.3">
      <c r="A821" s="27"/>
      <c r="B821" s="27"/>
      <c r="C821" s="28"/>
      <c r="D821" s="28"/>
      <c r="E821" s="28"/>
      <c r="F821" s="27"/>
      <c r="G821" s="27"/>
      <c r="H821" s="17"/>
      <c r="I821" s="17"/>
    </row>
    <row r="822" spans="1:9" x14ac:dyDescent="0.3">
      <c r="A822" s="27"/>
      <c r="B822" s="27"/>
      <c r="C822" s="28"/>
      <c r="D822" s="28"/>
      <c r="E822" s="28"/>
      <c r="F822" s="27"/>
      <c r="G822" s="27"/>
      <c r="H822" s="17"/>
      <c r="I822" s="17"/>
    </row>
    <row r="823" spans="1:9" x14ac:dyDescent="0.3">
      <c r="A823" s="27"/>
      <c r="B823" s="27"/>
      <c r="C823" s="28"/>
      <c r="D823" s="28"/>
      <c r="E823" s="28"/>
      <c r="F823" s="27"/>
      <c r="G823" s="27"/>
      <c r="H823" s="17"/>
      <c r="I823" s="17"/>
    </row>
    <row r="824" spans="1:9" x14ac:dyDescent="0.3">
      <c r="A824" s="27"/>
      <c r="B824" s="27"/>
      <c r="C824" s="28"/>
      <c r="D824" s="28"/>
      <c r="E824" s="28"/>
      <c r="F824" s="27"/>
      <c r="G824" s="27"/>
      <c r="H824" s="17"/>
      <c r="I824" s="17"/>
    </row>
    <row r="825" spans="1:9" x14ac:dyDescent="0.3">
      <c r="A825" s="27"/>
      <c r="B825" s="27"/>
      <c r="C825" s="28"/>
      <c r="D825" s="28"/>
      <c r="E825" s="28"/>
      <c r="F825" s="27"/>
      <c r="G825" s="27"/>
      <c r="H825" s="17"/>
      <c r="I825" s="17"/>
    </row>
    <row r="826" spans="1:9" x14ac:dyDescent="0.3">
      <c r="A826" s="27"/>
      <c r="B826" s="27"/>
      <c r="C826" s="28"/>
      <c r="D826" s="28"/>
      <c r="E826" s="28"/>
      <c r="F826" s="27"/>
      <c r="G826" s="27"/>
      <c r="H826" s="17"/>
      <c r="I826" s="17"/>
    </row>
    <row r="827" spans="1:9" x14ac:dyDescent="0.3">
      <c r="A827" s="27"/>
      <c r="B827" s="27"/>
      <c r="C827" s="28"/>
      <c r="D827" s="28"/>
      <c r="E827" s="28"/>
      <c r="F827" s="27"/>
      <c r="G827" s="27"/>
      <c r="H827" s="17"/>
      <c r="I827" s="17"/>
    </row>
    <row r="828" spans="1:9" x14ac:dyDescent="0.3">
      <c r="A828" s="27"/>
      <c r="B828" s="27"/>
      <c r="C828" s="28"/>
      <c r="D828" s="28"/>
      <c r="E828" s="28"/>
      <c r="F828" s="27"/>
      <c r="G828" s="27"/>
      <c r="H828" s="17"/>
      <c r="I828" s="17"/>
    </row>
    <row r="829" spans="1:9" x14ac:dyDescent="0.3">
      <c r="A829" s="27"/>
      <c r="B829" s="27"/>
      <c r="C829" s="28"/>
      <c r="D829" s="28"/>
      <c r="E829" s="28"/>
      <c r="F829" s="27"/>
      <c r="G829" s="27"/>
      <c r="H829" s="17"/>
      <c r="I829" s="17"/>
    </row>
    <row r="830" spans="1:9" x14ac:dyDescent="0.3">
      <c r="A830" s="27"/>
      <c r="B830" s="27"/>
      <c r="C830" s="28"/>
      <c r="D830" s="28"/>
      <c r="E830" s="28"/>
      <c r="F830" s="27"/>
      <c r="G830" s="27"/>
      <c r="H830" s="17"/>
      <c r="I830" s="17"/>
    </row>
    <row r="831" spans="1:9" x14ac:dyDescent="0.3">
      <c r="A831" s="27"/>
      <c r="B831" s="27"/>
      <c r="C831" s="28"/>
      <c r="D831" s="28"/>
      <c r="E831" s="28"/>
      <c r="F831" s="27"/>
      <c r="G831" s="27"/>
      <c r="H831" s="17"/>
      <c r="I831" s="17"/>
    </row>
    <row r="832" spans="1:9" x14ac:dyDescent="0.3">
      <c r="A832" s="27"/>
      <c r="B832" s="27"/>
      <c r="C832" s="28"/>
      <c r="D832" s="28"/>
      <c r="E832" s="28"/>
      <c r="F832" s="27"/>
      <c r="G832" s="27"/>
      <c r="H832" s="17"/>
      <c r="I832" s="17"/>
    </row>
    <row r="833" spans="1:9" x14ac:dyDescent="0.3">
      <c r="A833" s="27"/>
      <c r="B833" s="27"/>
      <c r="C833" s="28"/>
      <c r="D833" s="28"/>
      <c r="E833" s="28"/>
      <c r="F833" s="27"/>
      <c r="G833" s="27"/>
      <c r="H833" s="17"/>
      <c r="I833" s="17"/>
    </row>
    <row r="834" spans="1:9" x14ac:dyDescent="0.3">
      <c r="A834" s="27"/>
      <c r="B834" s="27"/>
      <c r="C834" s="28"/>
      <c r="D834" s="28"/>
      <c r="E834" s="28"/>
      <c r="F834" s="27"/>
      <c r="G834" s="27"/>
      <c r="H834" s="17"/>
      <c r="I834" s="17"/>
    </row>
    <row r="835" spans="1:9" x14ac:dyDescent="0.3">
      <c r="A835" s="27"/>
      <c r="B835" s="27"/>
      <c r="C835" s="28"/>
      <c r="D835" s="28"/>
      <c r="E835" s="28"/>
      <c r="F835" s="27"/>
      <c r="G835" s="27"/>
      <c r="H835" s="17"/>
      <c r="I835" s="17"/>
    </row>
    <row r="836" spans="1:9" x14ac:dyDescent="0.3">
      <c r="A836" s="27"/>
      <c r="B836" s="27"/>
      <c r="C836" s="28"/>
      <c r="D836" s="28"/>
      <c r="E836" s="28"/>
      <c r="F836" s="27"/>
      <c r="G836" s="27"/>
      <c r="H836" s="17"/>
      <c r="I836" s="17"/>
    </row>
    <row r="837" spans="1:9" x14ac:dyDescent="0.3">
      <c r="A837" s="27"/>
      <c r="B837" s="27"/>
      <c r="C837" s="28"/>
      <c r="D837" s="28"/>
      <c r="E837" s="28"/>
      <c r="F837" s="27"/>
      <c r="G837" s="27"/>
      <c r="H837" s="17"/>
      <c r="I837" s="17"/>
    </row>
    <row r="838" spans="1:9" x14ac:dyDescent="0.3">
      <c r="A838" s="27"/>
      <c r="B838" s="27"/>
      <c r="C838" s="28"/>
      <c r="D838" s="28"/>
      <c r="E838" s="28"/>
      <c r="F838" s="27"/>
      <c r="G838" s="27"/>
      <c r="H838" s="17"/>
      <c r="I838" s="17"/>
    </row>
    <row r="839" spans="1:9" x14ac:dyDescent="0.3">
      <c r="A839" s="27"/>
      <c r="B839" s="27"/>
      <c r="C839" s="28"/>
      <c r="D839" s="28"/>
      <c r="E839" s="28"/>
      <c r="F839" s="27"/>
      <c r="G839" s="27"/>
      <c r="H839" s="17"/>
      <c r="I839" s="17"/>
    </row>
    <row r="840" spans="1:9" x14ac:dyDescent="0.3">
      <c r="A840" s="27"/>
      <c r="B840" s="27"/>
      <c r="C840" s="28"/>
      <c r="D840" s="28"/>
      <c r="E840" s="28"/>
      <c r="F840" s="27"/>
      <c r="G840" s="27"/>
      <c r="H840" s="17"/>
      <c r="I840" s="17"/>
    </row>
    <row r="841" spans="1:9" x14ac:dyDescent="0.3">
      <c r="A841" s="27"/>
      <c r="B841" s="27"/>
      <c r="C841" s="28"/>
      <c r="D841" s="28"/>
      <c r="E841" s="28"/>
      <c r="F841" s="27"/>
      <c r="G841" s="27"/>
      <c r="H841" s="17"/>
      <c r="I841" s="17"/>
    </row>
    <row r="842" spans="1:9" x14ac:dyDescent="0.3">
      <c r="A842" s="27"/>
      <c r="B842" s="27"/>
      <c r="C842" s="28"/>
      <c r="D842" s="28"/>
      <c r="E842" s="28"/>
      <c r="F842" s="27"/>
      <c r="G842" s="27"/>
      <c r="H842" s="17"/>
      <c r="I842" s="17"/>
    </row>
    <row r="843" spans="1:9" x14ac:dyDescent="0.3">
      <c r="A843" s="27"/>
      <c r="B843" s="27"/>
      <c r="C843" s="28"/>
      <c r="D843" s="28"/>
      <c r="E843" s="28"/>
      <c r="F843" s="27"/>
      <c r="G843" s="27"/>
      <c r="H843" s="17"/>
      <c r="I843" s="17"/>
    </row>
    <row r="844" spans="1:9" x14ac:dyDescent="0.3">
      <c r="A844" s="27"/>
      <c r="B844" s="27"/>
      <c r="C844" s="28"/>
      <c r="D844" s="28"/>
      <c r="E844" s="28"/>
      <c r="F844" s="27"/>
      <c r="G844" s="27"/>
      <c r="H844" s="17"/>
      <c r="I844" s="17"/>
    </row>
    <row r="845" spans="1:9" x14ac:dyDescent="0.3">
      <c r="A845" s="27"/>
      <c r="B845" s="27"/>
      <c r="C845" s="28"/>
      <c r="D845" s="28"/>
      <c r="E845" s="28"/>
      <c r="F845" s="27"/>
      <c r="G845" s="27"/>
      <c r="H845" s="17"/>
      <c r="I845" s="17"/>
    </row>
    <row r="846" spans="1:9" x14ac:dyDescent="0.3">
      <c r="A846" s="27"/>
      <c r="B846" s="27"/>
      <c r="C846" s="28"/>
      <c r="D846" s="28"/>
      <c r="E846" s="28"/>
      <c r="F846" s="27"/>
      <c r="G846" s="27"/>
      <c r="H846" s="17"/>
      <c r="I846" s="17"/>
    </row>
    <row r="847" spans="1:9" x14ac:dyDescent="0.3">
      <c r="A847" s="27"/>
      <c r="B847" s="27"/>
      <c r="C847" s="28"/>
      <c r="D847" s="28"/>
      <c r="E847" s="28"/>
      <c r="F847" s="27"/>
      <c r="G847" s="27"/>
      <c r="H847" s="17"/>
      <c r="I847" s="17"/>
    </row>
    <row r="848" spans="1:9" x14ac:dyDescent="0.3">
      <c r="A848" s="27"/>
      <c r="B848" s="27"/>
      <c r="C848" s="28"/>
      <c r="D848" s="28"/>
      <c r="E848" s="28"/>
      <c r="F848" s="27"/>
      <c r="G848" s="27"/>
      <c r="H848" s="17"/>
      <c r="I848" s="17"/>
    </row>
    <row r="849" spans="1:9" x14ac:dyDescent="0.3">
      <c r="A849" s="27"/>
      <c r="B849" s="27"/>
      <c r="C849" s="28"/>
      <c r="D849" s="28"/>
      <c r="E849" s="28"/>
      <c r="F849" s="27"/>
      <c r="G849" s="27"/>
      <c r="H849" s="17"/>
      <c r="I849" s="17"/>
    </row>
    <row r="850" spans="1:9" x14ac:dyDescent="0.3">
      <c r="A850" s="27"/>
      <c r="B850" s="27"/>
      <c r="C850" s="28"/>
      <c r="D850" s="28"/>
      <c r="E850" s="28"/>
      <c r="F850" s="27"/>
      <c r="G850" s="27"/>
      <c r="H850" s="17"/>
      <c r="I850" s="17"/>
    </row>
    <row r="851" spans="1:9" x14ac:dyDescent="0.3">
      <c r="A851" s="27"/>
      <c r="B851" s="27"/>
      <c r="C851" s="28"/>
      <c r="D851" s="28"/>
      <c r="E851" s="28"/>
      <c r="F851" s="27"/>
      <c r="G851" s="27"/>
      <c r="H851" s="17"/>
      <c r="I851" s="17"/>
    </row>
    <row r="852" spans="1:9" x14ac:dyDescent="0.3">
      <c r="A852" s="27"/>
      <c r="B852" s="27"/>
      <c r="C852" s="28"/>
      <c r="D852" s="28"/>
      <c r="E852" s="28"/>
      <c r="F852" s="27"/>
      <c r="G852" s="27"/>
      <c r="H852" s="17"/>
      <c r="I852" s="17"/>
    </row>
    <row r="853" spans="1:9" x14ac:dyDescent="0.3">
      <c r="A853" s="27"/>
      <c r="B853" s="27"/>
      <c r="C853" s="28"/>
      <c r="D853" s="28"/>
      <c r="E853" s="28"/>
      <c r="F853" s="27"/>
      <c r="G853" s="27"/>
      <c r="H853" s="17"/>
      <c r="I853" s="17"/>
    </row>
    <row r="854" spans="1:9" x14ac:dyDescent="0.3">
      <c r="A854" s="27"/>
      <c r="B854" s="27"/>
      <c r="C854" s="28"/>
      <c r="D854" s="28"/>
      <c r="E854" s="28"/>
      <c r="F854" s="27"/>
      <c r="G854" s="27"/>
      <c r="H854" s="17"/>
      <c r="I854" s="17"/>
    </row>
    <row r="855" spans="1:9" x14ac:dyDescent="0.3">
      <c r="A855" s="27"/>
      <c r="B855" s="27"/>
      <c r="C855" s="28"/>
      <c r="D855" s="28"/>
      <c r="E855" s="28"/>
      <c r="F855" s="27"/>
      <c r="G855" s="27"/>
      <c r="H855" s="17"/>
      <c r="I855" s="17"/>
    </row>
    <row r="856" spans="1:9" x14ac:dyDescent="0.3">
      <c r="A856" s="27"/>
      <c r="B856" s="27"/>
      <c r="C856" s="28"/>
      <c r="D856" s="28"/>
      <c r="E856" s="28"/>
      <c r="F856" s="27"/>
      <c r="G856" s="27"/>
      <c r="H856" s="17"/>
      <c r="I856" s="17"/>
    </row>
    <row r="857" spans="1:9" x14ac:dyDescent="0.3">
      <c r="A857" s="27"/>
      <c r="B857" s="27"/>
      <c r="C857" s="28"/>
      <c r="D857" s="28"/>
      <c r="E857" s="28"/>
      <c r="F857" s="27"/>
      <c r="G857" s="27"/>
      <c r="H857" s="17"/>
      <c r="I857" s="17"/>
    </row>
    <row r="858" spans="1:9" x14ac:dyDescent="0.3">
      <c r="A858" s="27"/>
      <c r="B858" s="27"/>
      <c r="C858" s="28"/>
      <c r="D858" s="28"/>
      <c r="E858" s="28"/>
      <c r="F858" s="27"/>
      <c r="G858" s="27"/>
      <c r="H858" s="17"/>
      <c r="I858" s="17"/>
    </row>
    <row r="859" spans="1:9" x14ac:dyDescent="0.3">
      <c r="A859" s="27"/>
      <c r="B859" s="27"/>
      <c r="C859" s="28"/>
      <c r="D859" s="28"/>
      <c r="E859" s="28"/>
      <c r="F859" s="27"/>
      <c r="G859" s="27"/>
      <c r="H859" s="17"/>
      <c r="I859" s="17"/>
    </row>
    <row r="860" spans="1:9" x14ac:dyDescent="0.3">
      <c r="A860" s="27"/>
      <c r="B860" s="27"/>
      <c r="C860" s="28"/>
      <c r="D860" s="28"/>
      <c r="E860" s="28"/>
      <c r="F860" s="27"/>
      <c r="G860" s="27"/>
      <c r="H860" s="17"/>
      <c r="I860" s="17"/>
    </row>
    <row r="861" spans="1:9" x14ac:dyDescent="0.3">
      <c r="A861" s="27"/>
      <c r="B861" s="27"/>
      <c r="C861" s="28"/>
      <c r="D861" s="28"/>
      <c r="E861" s="28"/>
      <c r="F861" s="27"/>
      <c r="G861" s="27"/>
      <c r="H861" s="17"/>
      <c r="I861" s="17"/>
    </row>
    <row r="862" spans="1:9" x14ac:dyDescent="0.3">
      <c r="A862" s="27"/>
      <c r="B862" s="27"/>
      <c r="C862" s="28"/>
      <c r="D862" s="28"/>
      <c r="E862" s="28"/>
      <c r="F862" s="27"/>
      <c r="G862" s="27"/>
      <c r="H862" s="17"/>
      <c r="I862" s="17"/>
    </row>
    <row r="863" spans="1:9" x14ac:dyDescent="0.3">
      <c r="A863" s="27"/>
      <c r="B863" s="27"/>
      <c r="C863" s="28"/>
      <c r="D863" s="28"/>
      <c r="E863" s="28"/>
      <c r="F863" s="27"/>
      <c r="G863" s="27"/>
      <c r="H863" s="17"/>
      <c r="I863" s="17"/>
    </row>
    <row r="864" spans="1:9" x14ac:dyDescent="0.3">
      <c r="A864" s="27"/>
      <c r="B864" s="27"/>
      <c r="C864" s="28"/>
      <c r="D864" s="28"/>
      <c r="E864" s="28"/>
      <c r="F864" s="27"/>
      <c r="G864" s="27"/>
      <c r="H864" s="17"/>
      <c r="I864" s="17"/>
    </row>
    <row r="865" spans="1:9" x14ac:dyDescent="0.3">
      <c r="A865" s="27"/>
      <c r="B865" s="27"/>
      <c r="C865" s="28"/>
      <c r="D865" s="28"/>
      <c r="E865" s="28"/>
      <c r="F865" s="27"/>
      <c r="G865" s="27"/>
      <c r="H865" s="17"/>
      <c r="I865" s="17"/>
    </row>
    <row r="866" spans="1:9" x14ac:dyDescent="0.3">
      <c r="A866" s="27"/>
      <c r="B866" s="27"/>
      <c r="C866" s="28"/>
      <c r="D866" s="28"/>
      <c r="E866" s="28"/>
      <c r="F866" s="27"/>
      <c r="G866" s="27"/>
      <c r="H866" s="17"/>
      <c r="I866" s="17"/>
    </row>
    <row r="867" spans="1:9" x14ac:dyDescent="0.3">
      <c r="A867" s="27"/>
      <c r="B867" s="27"/>
      <c r="C867" s="28"/>
      <c r="D867" s="28"/>
      <c r="E867" s="28"/>
      <c r="F867" s="27"/>
      <c r="G867" s="27"/>
      <c r="H867" s="17"/>
      <c r="I867" s="17"/>
    </row>
    <row r="868" spans="1:9" x14ac:dyDescent="0.3">
      <c r="A868" s="27"/>
      <c r="B868" s="27"/>
      <c r="C868" s="28"/>
      <c r="D868" s="28"/>
      <c r="E868" s="28"/>
      <c r="F868" s="27"/>
      <c r="G868" s="27"/>
      <c r="H868" s="17"/>
      <c r="I868" s="17"/>
    </row>
    <row r="869" spans="1:9" x14ac:dyDescent="0.3">
      <c r="A869" s="27"/>
      <c r="B869" s="27"/>
      <c r="C869" s="28"/>
      <c r="D869" s="28"/>
      <c r="E869" s="28"/>
      <c r="F869" s="27"/>
      <c r="G869" s="27"/>
      <c r="H869" s="17"/>
      <c r="I869" s="17"/>
    </row>
    <row r="870" spans="1:9" x14ac:dyDescent="0.3">
      <c r="A870" s="27"/>
      <c r="B870" s="27"/>
      <c r="C870" s="28"/>
      <c r="D870" s="28"/>
      <c r="E870" s="28"/>
      <c r="F870" s="27"/>
      <c r="G870" s="27"/>
      <c r="H870" s="17"/>
      <c r="I870" s="17"/>
    </row>
    <row r="871" spans="1:9" x14ac:dyDescent="0.3">
      <c r="A871" s="27"/>
      <c r="B871" s="27"/>
      <c r="C871" s="28"/>
      <c r="D871" s="28"/>
      <c r="E871" s="28"/>
      <c r="F871" s="27"/>
      <c r="G871" s="27"/>
      <c r="H871" s="17"/>
      <c r="I871" s="17"/>
    </row>
    <row r="872" spans="1:9" x14ac:dyDescent="0.3">
      <c r="A872" s="27"/>
      <c r="B872" s="27"/>
      <c r="C872" s="28"/>
      <c r="D872" s="28"/>
      <c r="E872" s="28"/>
      <c r="F872" s="27"/>
      <c r="G872" s="27"/>
      <c r="H872" s="17"/>
      <c r="I872" s="17"/>
    </row>
    <row r="873" spans="1:9" x14ac:dyDescent="0.3">
      <c r="A873" s="27"/>
      <c r="B873" s="27"/>
      <c r="C873" s="28"/>
      <c r="D873" s="28"/>
      <c r="E873" s="28"/>
      <c r="F873" s="27"/>
      <c r="G873" s="27"/>
      <c r="H873" s="17"/>
      <c r="I873" s="17"/>
    </row>
    <row r="874" spans="1:9" x14ac:dyDescent="0.3">
      <c r="A874" s="27"/>
      <c r="B874" s="27"/>
      <c r="C874" s="28"/>
      <c r="D874" s="28"/>
      <c r="E874" s="28"/>
      <c r="F874" s="27"/>
      <c r="G874" s="27"/>
      <c r="H874" s="17"/>
      <c r="I874" s="17"/>
    </row>
    <row r="875" spans="1:9" x14ac:dyDescent="0.3">
      <c r="A875" s="27"/>
      <c r="B875" s="27"/>
      <c r="C875" s="28"/>
      <c r="D875" s="28"/>
      <c r="E875" s="28"/>
      <c r="F875" s="27"/>
      <c r="G875" s="27"/>
      <c r="H875" s="17"/>
      <c r="I875" s="17"/>
    </row>
    <row r="876" spans="1:9" x14ac:dyDescent="0.3">
      <c r="A876" s="27"/>
      <c r="B876" s="27"/>
      <c r="C876" s="28"/>
      <c r="D876" s="28"/>
      <c r="E876" s="28"/>
      <c r="F876" s="27"/>
      <c r="G876" s="27"/>
      <c r="H876" s="17"/>
      <c r="I876" s="17"/>
    </row>
    <row r="877" spans="1:9" x14ac:dyDescent="0.3">
      <c r="A877" s="27"/>
      <c r="B877" s="27"/>
      <c r="C877" s="28"/>
      <c r="D877" s="28"/>
      <c r="E877" s="28"/>
      <c r="F877" s="27"/>
      <c r="G877" s="27"/>
      <c r="H877" s="17"/>
      <c r="I877" s="17"/>
    </row>
    <row r="878" spans="1:9" x14ac:dyDescent="0.3">
      <c r="A878" s="27"/>
      <c r="B878" s="27"/>
      <c r="C878" s="28"/>
      <c r="D878" s="28"/>
      <c r="E878" s="28"/>
      <c r="F878" s="27"/>
      <c r="G878" s="27"/>
      <c r="H878" s="17"/>
      <c r="I878" s="17"/>
    </row>
    <row r="879" spans="1:9" x14ac:dyDescent="0.3">
      <c r="A879" s="27"/>
      <c r="B879" s="27"/>
      <c r="C879" s="28"/>
      <c r="D879" s="28"/>
      <c r="E879" s="28"/>
      <c r="F879" s="27"/>
      <c r="G879" s="27"/>
      <c r="H879" s="17"/>
      <c r="I879" s="17"/>
    </row>
    <row r="880" spans="1:9" x14ac:dyDescent="0.3">
      <c r="A880" s="27"/>
      <c r="B880" s="27"/>
      <c r="C880" s="28"/>
      <c r="D880" s="28"/>
      <c r="E880" s="28"/>
      <c r="F880" s="27"/>
      <c r="G880" s="27"/>
      <c r="H880" s="17"/>
      <c r="I880" s="17"/>
    </row>
    <row r="881" spans="1:9" x14ac:dyDescent="0.3">
      <c r="A881" s="27"/>
      <c r="B881" s="27"/>
      <c r="C881" s="28"/>
      <c r="D881" s="28"/>
      <c r="E881" s="28"/>
      <c r="F881" s="27"/>
      <c r="G881" s="27"/>
      <c r="H881" s="17"/>
      <c r="I881" s="17"/>
    </row>
    <row r="882" spans="1:9" x14ac:dyDescent="0.3">
      <c r="A882" s="27"/>
      <c r="B882" s="27"/>
      <c r="C882" s="28"/>
      <c r="D882" s="28"/>
      <c r="E882" s="28"/>
      <c r="F882" s="27"/>
      <c r="G882" s="27"/>
      <c r="H882" s="17"/>
      <c r="I882" s="17"/>
    </row>
    <row r="883" spans="1:9" x14ac:dyDescent="0.3">
      <c r="A883" s="27"/>
      <c r="B883" s="27"/>
      <c r="C883" s="28"/>
      <c r="D883" s="28"/>
      <c r="E883" s="28"/>
      <c r="F883" s="27"/>
      <c r="G883" s="27"/>
      <c r="H883" s="17"/>
      <c r="I883" s="17"/>
    </row>
    <row r="884" spans="1:9" x14ac:dyDescent="0.3">
      <c r="A884" s="27"/>
      <c r="B884" s="27"/>
      <c r="C884" s="28"/>
      <c r="D884" s="28"/>
      <c r="E884" s="28"/>
      <c r="F884" s="27"/>
      <c r="G884" s="27"/>
      <c r="H884" s="17"/>
      <c r="I884" s="17"/>
    </row>
    <row r="885" spans="1:9" x14ac:dyDescent="0.3">
      <c r="A885" s="27"/>
      <c r="B885" s="27"/>
      <c r="C885" s="28"/>
      <c r="D885" s="28"/>
      <c r="E885" s="28"/>
      <c r="F885" s="27"/>
      <c r="G885" s="27"/>
      <c r="H885" s="17"/>
      <c r="I885" s="17"/>
    </row>
    <row r="886" spans="1:9" x14ac:dyDescent="0.3">
      <c r="A886" s="27"/>
      <c r="B886" s="27"/>
      <c r="C886" s="28"/>
      <c r="D886" s="28"/>
      <c r="E886" s="28"/>
      <c r="F886" s="27"/>
      <c r="G886" s="27"/>
      <c r="H886" s="17"/>
      <c r="I886" s="17"/>
    </row>
    <row r="887" spans="1:9" x14ac:dyDescent="0.3">
      <c r="A887" s="27"/>
      <c r="B887" s="27"/>
      <c r="C887" s="28"/>
      <c r="D887" s="28"/>
      <c r="E887" s="28"/>
      <c r="F887" s="27"/>
      <c r="G887" s="27"/>
      <c r="H887" s="17"/>
      <c r="I887" s="17"/>
    </row>
    <row r="888" spans="1:9" x14ac:dyDescent="0.3">
      <c r="A888" s="27"/>
      <c r="B888" s="27"/>
      <c r="C888" s="28"/>
      <c r="D888" s="28"/>
      <c r="E888" s="28"/>
      <c r="F888" s="27"/>
      <c r="G888" s="27"/>
      <c r="H888" s="17"/>
      <c r="I888" s="17"/>
    </row>
    <row r="889" spans="1:9" x14ac:dyDescent="0.3">
      <c r="A889" s="27"/>
      <c r="B889" s="27"/>
      <c r="C889" s="28"/>
      <c r="D889" s="28"/>
      <c r="E889" s="28"/>
      <c r="F889" s="27"/>
      <c r="G889" s="27"/>
      <c r="H889" s="17"/>
      <c r="I889" s="17"/>
    </row>
    <row r="890" spans="1:9" x14ac:dyDescent="0.3">
      <c r="A890" s="27"/>
      <c r="B890" s="27"/>
      <c r="C890" s="28"/>
      <c r="D890" s="28"/>
      <c r="E890" s="28"/>
      <c r="F890" s="27"/>
      <c r="G890" s="27"/>
      <c r="H890" s="17"/>
      <c r="I890" s="17"/>
    </row>
    <row r="891" spans="1:9" x14ac:dyDescent="0.3">
      <c r="A891" s="27"/>
      <c r="B891" s="27"/>
      <c r="C891" s="28"/>
      <c r="D891" s="28"/>
      <c r="E891" s="28"/>
      <c r="F891" s="27"/>
      <c r="G891" s="27"/>
      <c r="H891" s="17"/>
      <c r="I891" s="17"/>
    </row>
    <row r="892" spans="1:9" x14ac:dyDescent="0.3">
      <c r="A892" s="27"/>
      <c r="B892" s="27"/>
      <c r="C892" s="28"/>
      <c r="D892" s="28"/>
      <c r="E892" s="28"/>
      <c r="F892" s="27"/>
      <c r="G892" s="27"/>
      <c r="H892" s="17"/>
      <c r="I892" s="17"/>
    </row>
    <row r="893" spans="1:9" x14ac:dyDescent="0.3">
      <c r="A893" s="27"/>
      <c r="B893" s="27"/>
      <c r="C893" s="28"/>
      <c r="D893" s="28"/>
      <c r="E893" s="28"/>
      <c r="F893" s="27"/>
      <c r="G893" s="27"/>
      <c r="H893" s="17"/>
      <c r="I893" s="17"/>
    </row>
    <row r="894" spans="1:9" x14ac:dyDescent="0.3">
      <c r="A894" s="27"/>
      <c r="B894" s="27"/>
      <c r="C894" s="28"/>
      <c r="D894" s="28"/>
      <c r="E894" s="28"/>
      <c r="F894" s="27"/>
      <c r="G894" s="27"/>
      <c r="H894" s="17"/>
      <c r="I894" s="17"/>
    </row>
    <row r="895" spans="1:9" x14ac:dyDescent="0.3">
      <c r="A895" s="27"/>
      <c r="B895" s="27"/>
      <c r="C895" s="28"/>
      <c r="D895" s="28"/>
      <c r="E895" s="28"/>
      <c r="F895" s="27"/>
      <c r="G895" s="27"/>
      <c r="H895" s="17"/>
      <c r="I895" s="17"/>
    </row>
    <row r="896" spans="1:9" x14ac:dyDescent="0.3">
      <c r="A896" s="27"/>
      <c r="B896" s="27"/>
      <c r="C896" s="28"/>
      <c r="D896" s="28"/>
      <c r="E896" s="28"/>
      <c r="F896" s="27"/>
      <c r="G896" s="27"/>
      <c r="H896" s="17"/>
      <c r="I896" s="17"/>
    </row>
    <row r="897" spans="1:9" x14ac:dyDescent="0.3">
      <c r="A897" s="27"/>
      <c r="B897" s="27"/>
      <c r="C897" s="28"/>
      <c r="D897" s="28"/>
      <c r="E897" s="28"/>
      <c r="F897" s="27"/>
      <c r="G897" s="27"/>
      <c r="H897" s="17"/>
      <c r="I897" s="17"/>
    </row>
    <row r="898" spans="1:9" x14ac:dyDescent="0.3">
      <c r="A898" s="27"/>
      <c r="B898" s="27"/>
      <c r="C898" s="28"/>
      <c r="D898" s="28"/>
      <c r="E898" s="28"/>
      <c r="F898" s="27"/>
      <c r="G898" s="27"/>
      <c r="H898" s="17"/>
      <c r="I898" s="17"/>
    </row>
    <row r="899" spans="1:9" x14ac:dyDescent="0.3">
      <c r="A899" s="27"/>
      <c r="B899" s="27"/>
      <c r="C899" s="28"/>
      <c r="D899" s="28"/>
      <c r="E899" s="28"/>
      <c r="F899" s="27"/>
      <c r="G899" s="27"/>
      <c r="H899" s="17"/>
      <c r="I899" s="17"/>
    </row>
    <row r="900" spans="1:9" x14ac:dyDescent="0.3">
      <c r="A900" s="27"/>
      <c r="B900" s="27"/>
      <c r="C900" s="28"/>
      <c r="D900" s="28"/>
      <c r="E900" s="28"/>
      <c r="F900" s="27"/>
      <c r="G900" s="27"/>
      <c r="H900" s="17"/>
      <c r="I900" s="17"/>
    </row>
    <row r="901" spans="1:9" x14ac:dyDescent="0.3">
      <c r="A901" s="27"/>
      <c r="B901" s="27"/>
      <c r="C901" s="28"/>
      <c r="D901" s="28"/>
      <c r="E901" s="28"/>
      <c r="F901" s="27"/>
      <c r="G901" s="27"/>
      <c r="H901" s="17"/>
      <c r="I901" s="17"/>
    </row>
    <row r="902" spans="1:9" x14ac:dyDescent="0.3">
      <c r="A902" s="27"/>
      <c r="B902" s="27"/>
      <c r="C902" s="28"/>
      <c r="D902" s="28"/>
      <c r="E902" s="28"/>
      <c r="F902" s="27"/>
      <c r="G902" s="27"/>
      <c r="H902" s="17"/>
      <c r="I902" s="17"/>
    </row>
    <row r="903" spans="1:9" x14ac:dyDescent="0.3">
      <c r="A903" s="27"/>
      <c r="B903" s="27"/>
      <c r="C903" s="28"/>
      <c r="D903" s="28"/>
      <c r="E903" s="28"/>
      <c r="F903" s="27"/>
      <c r="G903" s="27"/>
      <c r="H903" s="17"/>
      <c r="I903" s="17"/>
    </row>
    <row r="904" spans="1:9" x14ac:dyDescent="0.3">
      <c r="A904" s="27"/>
      <c r="B904" s="27"/>
      <c r="C904" s="28"/>
      <c r="D904" s="28"/>
      <c r="E904" s="28"/>
      <c r="F904" s="27"/>
      <c r="G904" s="27"/>
      <c r="H904" s="17"/>
      <c r="I904" s="17"/>
    </row>
    <row r="905" spans="1:9" x14ac:dyDescent="0.3">
      <c r="A905" s="27"/>
      <c r="B905" s="27"/>
      <c r="C905" s="28"/>
      <c r="D905" s="28"/>
      <c r="E905" s="28"/>
      <c r="F905" s="27"/>
      <c r="G905" s="27"/>
      <c r="H905" s="17"/>
      <c r="I905" s="17"/>
    </row>
    <row r="906" spans="1:9" x14ac:dyDescent="0.3">
      <c r="A906" s="27"/>
      <c r="B906" s="27"/>
      <c r="C906" s="28"/>
      <c r="D906" s="28"/>
      <c r="E906" s="28"/>
      <c r="F906" s="27"/>
      <c r="G906" s="27"/>
      <c r="H906" s="17"/>
      <c r="I906" s="17"/>
    </row>
    <row r="907" spans="1:9" x14ac:dyDescent="0.3">
      <c r="A907" s="27"/>
      <c r="B907" s="27"/>
      <c r="C907" s="28"/>
      <c r="D907" s="28"/>
      <c r="E907" s="28"/>
      <c r="F907" s="27"/>
      <c r="G907" s="27"/>
      <c r="H907" s="17"/>
      <c r="I907" s="17"/>
    </row>
    <row r="908" spans="1:9" x14ac:dyDescent="0.3">
      <c r="A908" s="27"/>
      <c r="B908" s="27"/>
      <c r="C908" s="28"/>
      <c r="D908" s="28"/>
      <c r="E908" s="28"/>
      <c r="F908" s="27"/>
      <c r="G908" s="27"/>
      <c r="H908" s="17"/>
      <c r="I908" s="17"/>
    </row>
    <row r="909" spans="1:9" x14ac:dyDescent="0.3">
      <c r="A909" s="27"/>
      <c r="B909" s="27"/>
      <c r="C909" s="28"/>
      <c r="D909" s="28"/>
      <c r="E909" s="28"/>
      <c r="F909" s="27"/>
      <c r="G909" s="27"/>
      <c r="H909" s="17"/>
      <c r="I909" s="17"/>
    </row>
    <row r="910" spans="1:9" x14ac:dyDescent="0.3">
      <c r="A910" s="27"/>
      <c r="B910" s="27"/>
      <c r="C910" s="28"/>
      <c r="D910" s="28"/>
      <c r="E910" s="28"/>
      <c r="F910" s="27"/>
      <c r="G910" s="27"/>
      <c r="H910" s="17"/>
      <c r="I910" s="17"/>
    </row>
    <row r="911" spans="1:9" x14ac:dyDescent="0.3">
      <c r="A911" s="27"/>
      <c r="B911" s="27"/>
      <c r="C911" s="28"/>
      <c r="D911" s="28"/>
      <c r="E911" s="28"/>
      <c r="F911" s="27"/>
      <c r="G911" s="27"/>
      <c r="H911" s="17"/>
      <c r="I911" s="17"/>
    </row>
    <row r="912" spans="1:9" x14ac:dyDescent="0.3">
      <c r="A912" s="27"/>
      <c r="B912" s="27"/>
      <c r="C912" s="28"/>
      <c r="D912" s="28"/>
      <c r="E912" s="28"/>
      <c r="F912" s="27"/>
      <c r="G912" s="27"/>
      <c r="H912" s="17"/>
      <c r="I912" s="17"/>
    </row>
    <row r="913" spans="1:9" x14ac:dyDescent="0.3">
      <c r="A913" s="27"/>
      <c r="B913" s="27"/>
      <c r="C913" s="28"/>
      <c r="D913" s="28"/>
      <c r="E913" s="28"/>
      <c r="F913" s="27"/>
      <c r="G913" s="27"/>
      <c r="H913" s="17"/>
      <c r="I913" s="17"/>
    </row>
    <row r="914" spans="1:9" x14ac:dyDescent="0.3">
      <c r="A914" s="27"/>
      <c r="B914" s="27"/>
      <c r="C914" s="28"/>
      <c r="D914" s="28"/>
      <c r="E914" s="28"/>
      <c r="F914" s="27"/>
      <c r="G914" s="27"/>
      <c r="H914" s="17"/>
      <c r="I914" s="17"/>
    </row>
    <row r="915" spans="1:9" x14ac:dyDescent="0.3">
      <c r="A915" s="27"/>
      <c r="B915" s="27"/>
      <c r="C915" s="28"/>
      <c r="D915" s="28"/>
      <c r="E915" s="28"/>
      <c r="F915" s="27"/>
      <c r="G915" s="27"/>
      <c r="H915" s="17"/>
      <c r="I915" s="17"/>
    </row>
    <row r="916" spans="1:9" x14ac:dyDescent="0.3">
      <c r="A916" s="27"/>
      <c r="B916" s="27"/>
      <c r="C916" s="28"/>
      <c r="D916" s="28"/>
      <c r="E916" s="28"/>
      <c r="F916" s="27"/>
      <c r="G916" s="27"/>
      <c r="H916" s="17"/>
      <c r="I916" s="17"/>
    </row>
    <row r="917" spans="1:9" x14ac:dyDescent="0.3">
      <c r="A917" s="27"/>
      <c r="B917" s="27"/>
      <c r="C917" s="28"/>
      <c r="D917" s="28"/>
      <c r="E917" s="28"/>
      <c r="F917" s="27"/>
      <c r="G917" s="27"/>
      <c r="H917" s="17"/>
      <c r="I917" s="17"/>
    </row>
    <row r="918" spans="1:9" x14ac:dyDescent="0.3">
      <c r="A918" s="27"/>
      <c r="B918" s="27"/>
      <c r="C918" s="28"/>
      <c r="D918" s="28"/>
      <c r="E918" s="28"/>
      <c r="F918" s="27"/>
      <c r="G918" s="27"/>
      <c r="H918" s="17"/>
      <c r="I918" s="17"/>
    </row>
    <row r="919" spans="1:9" x14ac:dyDescent="0.3">
      <c r="A919" s="27"/>
      <c r="B919" s="27"/>
      <c r="C919" s="28"/>
      <c r="D919" s="28"/>
      <c r="E919" s="28"/>
      <c r="F919" s="27"/>
      <c r="G919" s="27"/>
      <c r="H919" s="17"/>
      <c r="I919" s="17"/>
    </row>
    <row r="920" spans="1:9" x14ac:dyDescent="0.3">
      <c r="A920" s="27"/>
      <c r="B920" s="27"/>
      <c r="C920" s="28"/>
      <c r="D920" s="28"/>
      <c r="E920" s="28"/>
      <c r="F920" s="27"/>
      <c r="G920" s="27"/>
      <c r="H920" s="17"/>
      <c r="I920" s="17"/>
    </row>
    <row r="921" spans="1:9" x14ac:dyDescent="0.3">
      <c r="A921" s="27"/>
      <c r="B921" s="27"/>
      <c r="C921" s="28"/>
      <c r="D921" s="28"/>
      <c r="E921" s="28"/>
      <c r="F921" s="27"/>
      <c r="G921" s="27"/>
      <c r="H921" s="17"/>
      <c r="I921" s="17"/>
    </row>
    <row r="922" spans="1:9" x14ac:dyDescent="0.3">
      <c r="A922" s="27"/>
      <c r="B922" s="27"/>
      <c r="C922" s="28"/>
      <c r="D922" s="28"/>
      <c r="E922" s="28"/>
      <c r="F922" s="27"/>
      <c r="G922" s="27"/>
      <c r="H922" s="17"/>
      <c r="I922" s="17"/>
    </row>
    <row r="923" spans="1:9" x14ac:dyDescent="0.3">
      <c r="A923" s="27"/>
      <c r="B923" s="27"/>
      <c r="C923" s="28"/>
      <c r="D923" s="28"/>
      <c r="E923" s="28"/>
      <c r="F923" s="27"/>
      <c r="G923" s="27"/>
      <c r="H923" s="17"/>
      <c r="I923" s="17"/>
    </row>
    <row r="924" spans="1:9" x14ac:dyDescent="0.3">
      <c r="A924" s="27"/>
      <c r="B924" s="27"/>
      <c r="C924" s="28"/>
      <c r="D924" s="28"/>
      <c r="E924" s="28"/>
      <c r="F924" s="27"/>
      <c r="G924" s="27"/>
      <c r="H924" s="17"/>
      <c r="I924" s="17"/>
    </row>
    <row r="925" spans="1:9" x14ac:dyDescent="0.3">
      <c r="A925" s="27"/>
      <c r="B925" s="27"/>
      <c r="C925" s="28"/>
      <c r="D925" s="28"/>
      <c r="E925" s="28"/>
      <c r="F925" s="27"/>
      <c r="G925" s="27"/>
      <c r="H925" s="17"/>
      <c r="I925" s="17"/>
    </row>
    <row r="926" spans="1:9" x14ac:dyDescent="0.3">
      <c r="A926" s="27"/>
      <c r="B926" s="27"/>
      <c r="C926" s="28"/>
      <c r="D926" s="28"/>
      <c r="E926" s="28"/>
      <c r="F926" s="27"/>
      <c r="G926" s="27"/>
      <c r="H926" s="17"/>
      <c r="I926" s="17"/>
    </row>
    <row r="927" spans="1:9" x14ac:dyDescent="0.3">
      <c r="A927" s="27"/>
      <c r="B927" s="27"/>
      <c r="C927" s="28"/>
      <c r="D927" s="28"/>
      <c r="E927" s="28"/>
      <c r="F927" s="27"/>
      <c r="G927" s="27"/>
      <c r="H927" s="17"/>
      <c r="I927" s="17"/>
    </row>
    <row r="928" spans="1:9" x14ac:dyDescent="0.3">
      <c r="A928" s="27"/>
      <c r="B928" s="27"/>
      <c r="C928" s="28"/>
      <c r="D928" s="28"/>
      <c r="E928" s="28"/>
      <c r="F928" s="27"/>
      <c r="G928" s="27"/>
      <c r="H928" s="17"/>
      <c r="I928" s="17"/>
    </row>
    <row r="929" spans="1:9" x14ac:dyDescent="0.3">
      <c r="A929" s="27"/>
      <c r="B929" s="27"/>
      <c r="C929" s="28"/>
      <c r="D929" s="28"/>
      <c r="E929" s="28"/>
      <c r="F929" s="27"/>
      <c r="G929" s="27"/>
      <c r="H929" s="17"/>
      <c r="I929" s="17"/>
    </row>
    <row r="930" spans="1:9" x14ac:dyDescent="0.3">
      <c r="A930" s="27"/>
      <c r="B930" s="27"/>
      <c r="C930" s="28"/>
      <c r="D930" s="28"/>
      <c r="E930" s="28"/>
      <c r="F930" s="27"/>
      <c r="G930" s="27"/>
      <c r="H930" s="17"/>
      <c r="I930" s="17"/>
    </row>
    <row r="931" spans="1:9" x14ac:dyDescent="0.3">
      <c r="A931" s="27"/>
      <c r="B931" s="27"/>
      <c r="C931" s="28"/>
      <c r="D931" s="28"/>
      <c r="E931" s="28"/>
      <c r="F931" s="27"/>
      <c r="G931" s="27"/>
      <c r="H931" s="17"/>
      <c r="I931" s="17"/>
    </row>
    <row r="932" spans="1:9" x14ac:dyDescent="0.3">
      <c r="A932" s="27"/>
      <c r="B932" s="27"/>
      <c r="C932" s="28"/>
      <c r="D932" s="28"/>
      <c r="E932" s="28"/>
      <c r="F932" s="27"/>
      <c r="G932" s="27"/>
      <c r="H932" s="17"/>
      <c r="I932" s="17"/>
    </row>
    <row r="933" spans="1:9" x14ac:dyDescent="0.3">
      <c r="A933" s="27"/>
      <c r="B933" s="27"/>
      <c r="C933" s="28"/>
      <c r="D933" s="28"/>
      <c r="E933" s="28"/>
      <c r="F933" s="27"/>
      <c r="G933" s="27"/>
      <c r="H933" s="17"/>
      <c r="I933" s="17"/>
    </row>
    <row r="934" spans="1:9" x14ac:dyDescent="0.3">
      <c r="A934" s="27"/>
      <c r="B934" s="27"/>
      <c r="C934" s="28"/>
      <c r="D934" s="28"/>
      <c r="E934" s="28"/>
      <c r="F934" s="27"/>
      <c r="G934" s="27"/>
      <c r="H934" s="17"/>
      <c r="I934" s="17"/>
    </row>
    <row r="935" spans="1:9" x14ac:dyDescent="0.3">
      <c r="A935" s="27"/>
      <c r="B935" s="27"/>
      <c r="C935" s="28"/>
      <c r="D935" s="28"/>
      <c r="E935" s="28"/>
      <c r="F935" s="27"/>
      <c r="G935" s="27"/>
      <c r="H935" s="17"/>
      <c r="I935" s="17"/>
    </row>
    <row r="936" spans="1:9" x14ac:dyDescent="0.3">
      <c r="A936" s="27"/>
      <c r="B936" s="27"/>
      <c r="C936" s="28"/>
      <c r="D936" s="28"/>
      <c r="E936" s="28"/>
      <c r="F936" s="27"/>
      <c r="G936" s="27"/>
      <c r="H936" s="17"/>
      <c r="I936" s="17"/>
    </row>
    <row r="937" spans="1:9" x14ac:dyDescent="0.3">
      <c r="A937" s="27"/>
      <c r="B937" s="27"/>
      <c r="C937" s="28"/>
      <c r="D937" s="28"/>
      <c r="E937" s="28"/>
      <c r="F937" s="27"/>
      <c r="G937" s="27"/>
      <c r="H937" s="17"/>
      <c r="I937" s="17"/>
    </row>
    <row r="938" spans="1:9" x14ac:dyDescent="0.3">
      <c r="A938" s="27"/>
      <c r="B938" s="27"/>
      <c r="C938" s="28"/>
      <c r="D938" s="28"/>
      <c r="E938" s="28"/>
      <c r="F938" s="27"/>
      <c r="G938" s="27"/>
      <c r="H938" s="17"/>
      <c r="I938" s="17"/>
    </row>
    <row r="939" spans="1:9" x14ac:dyDescent="0.3">
      <c r="A939" s="27"/>
      <c r="B939" s="27"/>
      <c r="C939" s="28"/>
      <c r="D939" s="28"/>
      <c r="E939" s="28"/>
      <c r="F939" s="27"/>
      <c r="G939" s="27"/>
      <c r="H939" s="17"/>
      <c r="I939" s="17"/>
    </row>
    <row r="940" spans="1:9" x14ac:dyDescent="0.3">
      <c r="A940" s="27"/>
      <c r="B940" s="27"/>
      <c r="C940" s="28"/>
      <c r="D940" s="28"/>
      <c r="E940" s="28"/>
      <c r="F940" s="27"/>
      <c r="G940" s="27"/>
      <c r="H940" s="17"/>
      <c r="I940" s="17"/>
    </row>
    <row r="941" spans="1:9" x14ac:dyDescent="0.3">
      <c r="A941" s="27"/>
      <c r="B941" s="27"/>
      <c r="C941" s="28"/>
      <c r="D941" s="28"/>
      <c r="E941" s="28"/>
      <c r="F941" s="27"/>
      <c r="G941" s="27"/>
      <c r="H941" s="17"/>
      <c r="I941" s="17"/>
    </row>
    <row r="942" spans="1:9" x14ac:dyDescent="0.3">
      <c r="A942" s="27"/>
      <c r="B942" s="27"/>
      <c r="C942" s="28"/>
      <c r="D942" s="28"/>
      <c r="E942" s="28"/>
      <c r="F942" s="27"/>
      <c r="G942" s="27"/>
      <c r="H942" s="17"/>
      <c r="I942" s="17"/>
    </row>
    <row r="943" spans="1:9" x14ac:dyDescent="0.3">
      <c r="A943" s="27"/>
      <c r="B943" s="27"/>
      <c r="C943" s="28"/>
      <c r="D943" s="28"/>
      <c r="E943" s="28"/>
      <c r="F943" s="27"/>
      <c r="G943" s="27"/>
      <c r="H943" s="17"/>
      <c r="I943" s="17"/>
    </row>
    <row r="944" spans="1:9" x14ac:dyDescent="0.3">
      <c r="A944" s="27"/>
      <c r="B944" s="27"/>
      <c r="C944" s="28"/>
      <c r="D944" s="28"/>
      <c r="E944" s="28"/>
      <c r="F944" s="27"/>
      <c r="G944" s="27"/>
      <c r="H944" s="17"/>
      <c r="I944" s="17"/>
    </row>
    <row r="945" spans="1:9" x14ac:dyDescent="0.3">
      <c r="A945" s="27"/>
      <c r="B945" s="27"/>
      <c r="C945" s="28"/>
      <c r="D945" s="28"/>
      <c r="E945" s="28"/>
      <c r="F945" s="27"/>
      <c r="G945" s="27"/>
      <c r="H945" s="17"/>
      <c r="I945" s="17"/>
    </row>
    <row r="946" spans="1:9" x14ac:dyDescent="0.3">
      <c r="A946" s="27"/>
      <c r="B946" s="27"/>
      <c r="C946" s="28"/>
      <c r="D946" s="28"/>
      <c r="E946" s="28"/>
      <c r="F946" s="27"/>
      <c r="G946" s="27"/>
      <c r="H946" s="17"/>
      <c r="I946" s="17"/>
    </row>
    <row r="947" spans="1:9" x14ac:dyDescent="0.3">
      <c r="A947" s="27"/>
      <c r="B947" s="27"/>
      <c r="C947" s="28"/>
      <c r="D947" s="28"/>
      <c r="E947" s="28"/>
      <c r="F947" s="27"/>
      <c r="G947" s="27"/>
      <c r="H947" s="17"/>
      <c r="I947" s="17"/>
    </row>
    <row r="948" spans="1:9" x14ac:dyDescent="0.3">
      <c r="A948" s="27"/>
      <c r="B948" s="27"/>
      <c r="C948" s="28"/>
      <c r="D948" s="28"/>
      <c r="E948" s="28"/>
      <c r="F948" s="27"/>
      <c r="G948" s="27"/>
      <c r="H948" s="17"/>
      <c r="I948" s="17"/>
    </row>
    <row r="949" spans="1:9" x14ac:dyDescent="0.3">
      <c r="A949" s="27"/>
      <c r="B949" s="27"/>
      <c r="C949" s="28"/>
      <c r="D949" s="28"/>
      <c r="E949" s="28"/>
      <c r="F949" s="27"/>
      <c r="G949" s="27"/>
      <c r="H949" s="17"/>
      <c r="I949" s="17"/>
    </row>
    <row r="950" spans="1:9" x14ac:dyDescent="0.3">
      <c r="A950" s="27"/>
      <c r="B950" s="27"/>
      <c r="C950" s="28"/>
      <c r="D950" s="28"/>
      <c r="E950" s="28"/>
      <c r="F950" s="27"/>
      <c r="G950" s="27"/>
      <c r="H950" s="17"/>
      <c r="I950" s="17"/>
    </row>
    <row r="951" spans="1:9" x14ac:dyDescent="0.3">
      <c r="A951" s="27"/>
      <c r="B951" s="27"/>
      <c r="C951" s="28"/>
      <c r="D951" s="28"/>
      <c r="E951" s="28"/>
      <c r="F951" s="27"/>
      <c r="G951" s="27"/>
      <c r="H951" s="17"/>
      <c r="I951" s="17"/>
    </row>
    <row r="952" spans="1:9" x14ac:dyDescent="0.3">
      <c r="A952" s="27"/>
      <c r="B952" s="27"/>
      <c r="C952" s="28"/>
      <c r="D952" s="28"/>
      <c r="E952" s="28"/>
      <c r="F952" s="27"/>
      <c r="G952" s="27"/>
      <c r="H952" s="17"/>
      <c r="I952" s="17"/>
    </row>
    <row r="953" spans="1:9" x14ac:dyDescent="0.3">
      <c r="A953" s="27"/>
      <c r="B953" s="27"/>
      <c r="C953" s="28"/>
      <c r="D953" s="28"/>
      <c r="E953" s="28"/>
      <c r="F953" s="27"/>
      <c r="G953" s="27"/>
      <c r="H953" s="17"/>
      <c r="I953" s="17"/>
    </row>
    <row r="954" spans="1:9" x14ac:dyDescent="0.3">
      <c r="A954" s="27"/>
      <c r="B954" s="27"/>
      <c r="C954" s="28"/>
      <c r="D954" s="28"/>
      <c r="E954" s="28"/>
      <c r="F954" s="27"/>
      <c r="G954" s="27"/>
      <c r="H954" s="17"/>
      <c r="I954" s="17"/>
    </row>
    <row r="955" spans="1:9" x14ac:dyDescent="0.3">
      <c r="A955" s="27"/>
      <c r="B955" s="27"/>
      <c r="C955" s="28"/>
      <c r="D955" s="28"/>
      <c r="E955" s="28"/>
      <c r="F955" s="27"/>
      <c r="G955" s="27"/>
      <c r="H955" s="17"/>
      <c r="I955" s="17"/>
    </row>
    <row r="956" spans="1:9" x14ac:dyDescent="0.3">
      <c r="A956" s="27"/>
      <c r="B956" s="27"/>
      <c r="C956" s="28"/>
      <c r="D956" s="28"/>
      <c r="E956" s="28"/>
      <c r="F956" s="27"/>
      <c r="G956" s="27"/>
      <c r="H956" s="17"/>
      <c r="I956" s="17"/>
    </row>
    <row r="957" spans="1:9" x14ac:dyDescent="0.3">
      <c r="A957" s="27"/>
      <c r="B957" s="27"/>
      <c r="C957" s="28"/>
      <c r="D957" s="28"/>
      <c r="E957" s="28"/>
      <c r="F957" s="27"/>
      <c r="G957" s="27"/>
      <c r="H957" s="17"/>
      <c r="I957" s="17"/>
    </row>
    <row r="958" spans="1:9" x14ac:dyDescent="0.3">
      <c r="A958" s="27"/>
      <c r="B958" s="27"/>
      <c r="C958" s="28"/>
      <c r="D958" s="28"/>
      <c r="E958" s="28"/>
      <c r="F958" s="27"/>
      <c r="G958" s="27"/>
      <c r="H958" s="17"/>
      <c r="I958" s="17"/>
    </row>
    <row r="959" spans="1:9" x14ac:dyDescent="0.3">
      <c r="A959" s="27"/>
      <c r="B959" s="27"/>
      <c r="C959" s="28"/>
      <c r="D959" s="28"/>
      <c r="E959" s="28"/>
      <c r="F959" s="27"/>
      <c r="G959" s="27"/>
      <c r="H959" s="17"/>
      <c r="I959" s="17"/>
    </row>
    <row r="960" spans="1:9" x14ac:dyDescent="0.3">
      <c r="A960" s="27"/>
      <c r="B960" s="27"/>
      <c r="C960" s="28"/>
      <c r="D960" s="28"/>
      <c r="E960" s="28"/>
      <c r="F960" s="27"/>
      <c r="G960" s="27"/>
      <c r="H960" s="17"/>
      <c r="I960" s="17"/>
    </row>
    <row r="961" spans="1:9" x14ac:dyDescent="0.3">
      <c r="A961" s="27"/>
      <c r="B961" s="27"/>
      <c r="C961" s="28"/>
      <c r="D961" s="28"/>
      <c r="E961" s="28"/>
      <c r="F961" s="27"/>
      <c r="G961" s="27"/>
      <c r="H961" s="17"/>
      <c r="I961" s="17"/>
    </row>
    <row r="962" spans="1:9" x14ac:dyDescent="0.3">
      <c r="A962" s="27"/>
      <c r="B962" s="27"/>
      <c r="C962" s="28"/>
      <c r="D962" s="28"/>
      <c r="E962" s="28"/>
      <c r="F962" s="27"/>
      <c r="G962" s="27"/>
      <c r="H962" s="17"/>
      <c r="I962" s="17"/>
    </row>
    <row r="963" spans="1:9" x14ac:dyDescent="0.3">
      <c r="A963" s="27"/>
      <c r="B963" s="27"/>
      <c r="C963" s="28"/>
      <c r="D963" s="28"/>
      <c r="E963" s="28"/>
      <c r="F963" s="27"/>
      <c r="G963" s="27"/>
      <c r="H963" s="17"/>
      <c r="I963" s="17"/>
    </row>
    <row r="964" spans="1:9" x14ac:dyDescent="0.3">
      <c r="A964" s="27"/>
      <c r="B964" s="27"/>
      <c r="C964" s="28"/>
      <c r="D964" s="28"/>
      <c r="E964" s="28"/>
      <c r="F964" s="27"/>
      <c r="G964" s="27"/>
      <c r="H964" s="17"/>
      <c r="I964" s="17"/>
    </row>
    <row r="965" spans="1:9" x14ac:dyDescent="0.3">
      <c r="A965" s="27"/>
      <c r="B965" s="27"/>
      <c r="C965" s="28"/>
      <c r="D965" s="28"/>
      <c r="E965" s="28"/>
      <c r="F965" s="27"/>
      <c r="G965" s="27"/>
      <c r="H965" s="17"/>
      <c r="I965" s="17"/>
    </row>
    <row r="966" spans="1:9" x14ac:dyDescent="0.3">
      <c r="A966" s="27"/>
      <c r="B966" s="27"/>
      <c r="C966" s="28"/>
      <c r="D966" s="28"/>
      <c r="E966" s="28"/>
      <c r="F966" s="27"/>
      <c r="G966" s="27"/>
      <c r="H966" s="17"/>
      <c r="I966" s="17"/>
    </row>
    <row r="967" spans="1:9" x14ac:dyDescent="0.3">
      <c r="A967" s="27"/>
      <c r="B967" s="27"/>
      <c r="C967" s="28"/>
      <c r="D967" s="28"/>
      <c r="E967" s="28"/>
      <c r="F967" s="27"/>
      <c r="G967" s="27"/>
      <c r="H967" s="17"/>
      <c r="I967" s="17"/>
    </row>
    <row r="968" spans="1:9" x14ac:dyDescent="0.3">
      <c r="A968" s="27"/>
      <c r="B968" s="27"/>
      <c r="C968" s="28"/>
      <c r="D968" s="28"/>
      <c r="E968" s="28"/>
      <c r="F968" s="27"/>
      <c r="G968" s="27"/>
      <c r="H968" s="17"/>
      <c r="I968" s="17"/>
    </row>
    <row r="969" spans="1:9" x14ac:dyDescent="0.3">
      <c r="A969" s="27"/>
      <c r="B969" s="27"/>
      <c r="C969" s="28"/>
      <c r="D969" s="28"/>
      <c r="E969" s="28"/>
      <c r="F969" s="27"/>
      <c r="G969" s="27"/>
      <c r="H969" s="17"/>
      <c r="I969" s="17"/>
    </row>
    <row r="970" spans="1:9" x14ac:dyDescent="0.3">
      <c r="A970" s="27"/>
      <c r="B970" s="27"/>
      <c r="C970" s="28"/>
      <c r="D970" s="28"/>
      <c r="E970" s="28"/>
      <c r="F970" s="27"/>
      <c r="G970" s="27"/>
      <c r="H970" s="17"/>
      <c r="I970" s="17"/>
    </row>
    <row r="971" spans="1:9" x14ac:dyDescent="0.3">
      <c r="A971" s="27"/>
      <c r="B971" s="27"/>
      <c r="C971" s="28"/>
      <c r="D971" s="28"/>
      <c r="E971" s="28"/>
      <c r="F971" s="27"/>
      <c r="G971" s="27"/>
      <c r="H971" s="17"/>
      <c r="I971" s="17"/>
    </row>
    <row r="972" spans="1:9" x14ac:dyDescent="0.3">
      <c r="A972" s="27"/>
      <c r="B972" s="27"/>
      <c r="C972" s="28"/>
      <c r="D972" s="28"/>
      <c r="E972" s="28"/>
      <c r="F972" s="27"/>
      <c r="G972" s="27"/>
      <c r="H972" s="17"/>
      <c r="I972" s="17"/>
    </row>
    <row r="973" spans="1:9" x14ac:dyDescent="0.3">
      <c r="A973" s="27"/>
      <c r="B973" s="27"/>
      <c r="C973" s="28"/>
      <c r="D973" s="28"/>
      <c r="E973" s="28"/>
      <c r="F973" s="27"/>
      <c r="G973" s="27"/>
      <c r="H973" s="17"/>
      <c r="I973" s="17"/>
    </row>
    <row r="974" spans="1:9" x14ac:dyDescent="0.3">
      <c r="A974" s="27"/>
      <c r="B974" s="27"/>
      <c r="C974" s="28"/>
      <c r="D974" s="28"/>
      <c r="E974" s="28"/>
      <c r="F974" s="27"/>
      <c r="G974" s="27"/>
      <c r="H974" s="17"/>
      <c r="I974" s="17"/>
    </row>
    <row r="975" spans="1:9" x14ac:dyDescent="0.3">
      <c r="A975" s="27"/>
      <c r="B975" s="27"/>
      <c r="C975" s="28"/>
      <c r="D975" s="28"/>
      <c r="E975" s="28"/>
      <c r="F975" s="27"/>
      <c r="G975" s="27"/>
      <c r="H975" s="17"/>
      <c r="I975" s="17"/>
    </row>
    <row r="976" spans="1:9" x14ac:dyDescent="0.3">
      <c r="A976" s="27"/>
      <c r="B976" s="27"/>
      <c r="C976" s="28"/>
      <c r="D976" s="28"/>
      <c r="E976" s="28"/>
      <c r="F976" s="27"/>
      <c r="G976" s="27"/>
      <c r="H976" s="17"/>
      <c r="I976" s="17"/>
    </row>
    <row r="977" spans="1:9" x14ac:dyDescent="0.3">
      <c r="A977" s="27"/>
      <c r="B977" s="27"/>
      <c r="C977" s="28"/>
      <c r="D977" s="28"/>
      <c r="E977" s="28"/>
      <c r="F977" s="27"/>
      <c r="G977" s="27"/>
      <c r="H977" s="17"/>
      <c r="I977" s="17"/>
    </row>
    <row r="978" spans="1:9" x14ac:dyDescent="0.3">
      <c r="A978" s="27"/>
      <c r="B978" s="27"/>
      <c r="C978" s="28"/>
      <c r="D978" s="28"/>
      <c r="E978" s="28"/>
      <c r="F978" s="27"/>
      <c r="G978" s="27"/>
      <c r="H978" s="17"/>
      <c r="I978" s="17"/>
    </row>
    <row r="979" spans="1:9" x14ac:dyDescent="0.3">
      <c r="A979" s="27"/>
      <c r="B979" s="27"/>
      <c r="C979" s="28"/>
      <c r="D979" s="28"/>
      <c r="E979" s="28"/>
      <c r="F979" s="27"/>
      <c r="G979" s="27"/>
      <c r="H979" s="17"/>
      <c r="I979" s="17"/>
    </row>
    <row r="980" spans="1:9" x14ac:dyDescent="0.3">
      <c r="A980" s="27"/>
      <c r="B980" s="27"/>
      <c r="C980" s="28"/>
      <c r="D980" s="28"/>
      <c r="E980" s="28"/>
      <c r="F980" s="27"/>
      <c r="G980" s="27"/>
      <c r="H980" s="17"/>
      <c r="I980" s="17"/>
    </row>
    <row r="981" spans="1:9" x14ac:dyDescent="0.3">
      <c r="A981" s="27"/>
      <c r="B981" s="27"/>
      <c r="C981" s="28"/>
      <c r="D981" s="28"/>
      <c r="E981" s="28"/>
      <c r="F981" s="27"/>
      <c r="G981" s="27"/>
      <c r="H981" s="17"/>
      <c r="I981" s="17"/>
    </row>
    <row r="982" spans="1:9" x14ac:dyDescent="0.3">
      <c r="A982" s="27"/>
      <c r="B982" s="27"/>
      <c r="C982" s="28"/>
      <c r="D982" s="28"/>
      <c r="E982" s="28"/>
      <c r="F982" s="27"/>
      <c r="G982" s="27"/>
      <c r="H982" s="17"/>
      <c r="I982" s="17"/>
    </row>
    <row r="983" spans="1:9" x14ac:dyDescent="0.3">
      <c r="A983" s="27"/>
      <c r="B983" s="27"/>
      <c r="C983" s="28"/>
      <c r="D983" s="28"/>
      <c r="E983" s="28"/>
      <c r="F983" s="27"/>
      <c r="G983" s="27"/>
      <c r="H983" s="17"/>
      <c r="I983" s="17"/>
    </row>
    <row r="984" spans="1:9" x14ac:dyDescent="0.3">
      <c r="A984" s="27"/>
      <c r="B984" s="27"/>
      <c r="C984" s="28"/>
      <c r="D984" s="28"/>
      <c r="E984" s="28"/>
      <c r="F984" s="27"/>
      <c r="G984" s="27"/>
      <c r="H984" s="17"/>
      <c r="I984" s="17"/>
    </row>
    <row r="985" spans="1:9" x14ac:dyDescent="0.3">
      <c r="A985" s="27"/>
      <c r="B985" s="27"/>
      <c r="C985" s="28"/>
      <c r="D985" s="28"/>
      <c r="E985" s="28"/>
      <c r="F985" s="27"/>
      <c r="G985" s="27"/>
      <c r="H985" s="17"/>
      <c r="I985" s="17"/>
    </row>
    <row r="986" spans="1:9" x14ac:dyDescent="0.3">
      <c r="A986" s="27"/>
      <c r="B986" s="27"/>
      <c r="C986" s="28"/>
      <c r="D986" s="28"/>
      <c r="E986" s="28"/>
      <c r="F986" s="27"/>
      <c r="G986" s="27"/>
      <c r="H986" s="17"/>
      <c r="I986" s="17"/>
    </row>
    <row r="987" spans="1:9" x14ac:dyDescent="0.3">
      <c r="A987" s="27"/>
      <c r="B987" s="27"/>
      <c r="C987" s="28"/>
      <c r="D987" s="28"/>
      <c r="E987" s="28"/>
      <c r="F987" s="27"/>
      <c r="G987" s="27"/>
      <c r="H987" s="17"/>
      <c r="I987" s="17"/>
    </row>
    <row r="988" spans="1:9" x14ac:dyDescent="0.3">
      <c r="A988" s="27"/>
      <c r="B988" s="27"/>
      <c r="C988" s="28"/>
      <c r="D988" s="28"/>
      <c r="E988" s="28"/>
      <c r="F988" s="27"/>
      <c r="G988" s="27"/>
      <c r="H988" s="17"/>
      <c r="I988" s="17"/>
    </row>
    <row r="989" spans="1:9" x14ac:dyDescent="0.3">
      <c r="A989" s="27"/>
      <c r="B989" s="27"/>
      <c r="C989" s="28"/>
      <c r="D989" s="28"/>
      <c r="E989" s="28"/>
      <c r="F989" s="27"/>
      <c r="G989" s="27"/>
      <c r="H989" s="17"/>
      <c r="I989" s="17"/>
    </row>
    <row r="990" spans="1:9" x14ac:dyDescent="0.3">
      <c r="A990" s="27"/>
      <c r="B990" s="27"/>
      <c r="C990" s="28"/>
      <c r="D990" s="28"/>
      <c r="E990" s="28"/>
      <c r="F990" s="27"/>
      <c r="G990" s="27"/>
      <c r="H990" s="17"/>
      <c r="I990" s="17"/>
    </row>
    <row r="991" spans="1:9" x14ac:dyDescent="0.3">
      <c r="A991" s="27"/>
      <c r="B991" s="27"/>
      <c r="C991" s="28"/>
      <c r="D991" s="28"/>
      <c r="E991" s="28"/>
      <c r="F991" s="27"/>
      <c r="G991" s="27"/>
      <c r="H991" s="17"/>
      <c r="I991" s="17"/>
    </row>
    <row r="992" spans="1:9" x14ac:dyDescent="0.3">
      <c r="A992" s="27"/>
      <c r="B992" s="27"/>
      <c r="C992" s="28"/>
      <c r="D992" s="28"/>
      <c r="E992" s="28"/>
      <c r="F992" s="27"/>
      <c r="G992" s="27"/>
      <c r="H992" s="17"/>
      <c r="I992" s="17"/>
    </row>
    <row r="993" spans="1:9" x14ac:dyDescent="0.3">
      <c r="A993" s="27"/>
      <c r="B993" s="27"/>
      <c r="C993" s="28"/>
      <c r="D993" s="28"/>
      <c r="E993" s="28"/>
      <c r="F993" s="27"/>
      <c r="G993" s="27"/>
      <c r="H993" s="17"/>
      <c r="I993" s="17"/>
    </row>
    <row r="994" spans="1:9" x14ac:dyDescent="0.3">
      <c r="A994" s="27"/>
      <c r="B994" s="27"/>
      <c r="C994" s="28"/>
      <c r="D994" s="28"/>
      <c r="E994" s="28"/>
      <c r="F994" s="27"/>
      <c r="G994" s="27"/>
      <c r="H994" s="17"/>
      <c r="I994" s="17"/>
    </row>
    <row r="995" spans="1:9" x14ac:dyDescent="0.3">
      <c r="A995" s="27"/>
      <c r="B995" s="27"/>
      <c r="C995" s="28"/>
      <c r="D995" s="28"/>
      <c r="E995" s="28"/>
      <c r="F995" s="27"/>
      <c r="G995" s="27"/>
      <c r="H995" s="17"/>
      <c r="I995" s="17"/>
    </row>
    <row r="996" spans="1:9" x14ac:dyDescent="0.3">
      <c r="A996" s="27"/>
      <c r="B996" s="27"/>
      <c r="C996" s="28"/>
      <c r="D996" s="28"/>
      <c r="E996" s="28"/>
      <c r="F996" s="27"/>
      <c r="G996" s="27"/>
      <c r="H996" s="17"/>
      <c r="I996" s="17"/>
    </row>
    <row r="997" spans="1:9" x14ac:dyDescent="0.3">
      <c r="A997" s="27"/>
      <c r="B997" s="27"/>
      <c r="C997" s="28"/>
      <c r="D997" s="28"/>
      <c r="E997" s="28"/>
      <c r="F997" s="27"/>
      <c r="G997" s="27"/>
      <c r="H997" s="17"/>
      <c r="I997" s="17"/>
    </row>
    <row r="998" spans="1:9" x14ac:dyDescent="0.3">
      <c r="A998" s="27"/>
      <c r="B998" s="27"/>
      <c r="C998" s="28"/>
      <c r="D998" s="28"/>
      <c r="E998" s="28"/>
      <c r="F998" s="27"/>
      <c r="G998" s="27"/>
      <c r="H998" s="17"/>
      <c r="I998" s="17"/>
    </row>
    <row r="999" spans="1:9" x14ac:dyDescent="0.3">
      <c r="A999" s="27"/>
      <c r="B999" s="27"/>
      <c r="C999" s="28"/>
      <c r="D999" s="28"/>
      <c r="E999" s="28"/>
      <c r="F999" s="27"/>
      <c r="G999" s="27"/>
      <c r="H999" s="17"/>
      <c r="I999" s="17"/>
    </row>
    <row r="1000" spans="1:9" x14ac:dyDescent="0.3">
      <c r="A1000" s="27"/>
      <c r="B1000" s="27"/>
      <c r="C1000" s="28"/>
      <c r="D1000" s="28"/>
      <c r="E1000" s="28"/>
      <c r="F1000" s="27"/>
      <c r="G1000" s="27"/>
      <c r="H1000" s="17"/>
      <c r="I1000" s="17"/>
    </row>
    <row r="1001" spans="1:9" x14ac:dyDescent="0.3">
      <c r="A1001" s="27"/>
      <c r="B1001" s="27"/>
      <c r="C1001" s="28"/>
      <c r="D1001" s="28"/>
      <c r="E1001" s="28"/>
      <c r="F1001" s="27"/>
      <c r="G1001" s="27"/>
      <c r="H1001" s="17"/>
      <c r="I1001" s="17"/>
    </row>
    <row r="1002" spans="1:9" x14ac:dyDescent="0.3">
      <c r="A1002" s="27"/>
      <c r="B1002" s="27"/>
      <c r="C1002" s="28"/>
      <c r="D1002" s="28"/>
      <c r="E1002" s="28"/>
      <c r="F1002" s="27"/>
      <c r="G1002" s="27"/>
      <c r="H1002" s="17"/>
      <c r="I1002" s="17"/>
    </row>
    <row r="1003" spans="1:9" x14ac:dyDescent="0.3">
      <c r="A1003" s="27"/>
      <c r="B1003" s="27"/>
      <c r="C1003" s="28" t="s">
        <v>170</v>
      </c>
      <c r="D1003" s="28" t="s">
        <v>170</v>
      </c>
      <c r="E1003" s="28" t="s">
        <v>170</v>
      </c>
      <c r="F1003" s="27" t="s">
        <v>170</v>
      </c>
      <c r="G1003" s="27" t="s">
        <v>170</v>
      </c>
      <c r="H1003" s="27" t="s">
        <v>170</v>
      </c>
      <c r="I1003" s="27" t="s">
        <v>170</v>
      </c>
    </row>
  </sheetData>
  <mergeCells count="1">
    <mergeCell ref="A1:H2"/>
  </mergeCells>
  <dataValidations disablePrompts="1" count="3">
    <dataValidation type="list" allowBlank="1" showInputMessage="1" showErrorMessage="1" sqref="E677:E1003" xr:uid="{00000000-0002-0000-0F00-000000000000}">
      <formula1>FullClubName</formula1>
    </dataValidation>
    <dataValidation type="list" allowBlank="1" showInputMessage="1" showErrorMessage="1" sqref="F677:F1003" xr:uid="{00000000-0002-0000-0F00-000001000000}">
      <formula1>Cats</formula1>
    </dataValidation>
    <dataValidation type="list" allowBlank="1" showInputMessage="1" showErrorMessage="1" sqref="G677:G1003" xr:uid="{00000000-0002-0000-0F00-000002000000}">
      <formula1>Sex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rgb="FFFF0000"/>
  </sheetPr>
  <dimension ref="A1:L640"/>
  <sheetViews>
    <sheetView workbookViewId="0">
      <pane ySplit="1" topLeftCell="A503" activePane="bottomLeft" state="frozen"/>
      <selection pane="bottomLeft" activeCell="C513" sqref="C513"/>
    </sheetView>
  </sheetViews>
  <sheetFormatPr defaultColWidth="9.109375" defaultRowHeight="14.4" x14ac:dyDescent="0.3"/>
  <cols>
    <col min="1" max="1" width="25.109375" bestFit="1" customWidth="1"/>
    <col min="3" max="3" width="14.109375" customWidth="1"/>
    <col min="4" max="4" width="18.33203125" bestFit="1" customWidth="1"/>
    <col min="5" max="5" width="34.6640625" customWidth="1"/>
    <col min="6" max="6" width="6" customWidth="1"/>
    <col min="7" max="7" width="8.33203125" customWidth="1"/>
    <col min="8" max="8" width="5" customWidth="1"/>
    <col min="9" max="9" width="4.5546875" customWidth="1"/>
    <col min="10" max="10" width="4.6640625" customWidth="1"/>
    <col min="11" max="11" width="37.33203125" customWidth="1"/>
    <col min="12" max="12" width="7.88671875" customWidth="1"/>
  </cols>
  <sheetData>
    <row r="1" spans="1:12" x14ac:dyDescent="0.3">
      <c r="A1" s="39" t="s">
        <v>381</v>
      </c>
      <c r="B1" s="39" t="s">
        <v>165</v>
      </c>
      <c r="C1" s="39" t="s">
        <v>588</v>
      </c>
      <c r="D1" s="39" t="s">
        <v>589</v>
      </c>
      <c r="E1" s="39" t="s">
        <v>1</v>
      </c>
      <c r="F1" s="39"/>
      <c r="G1" s="12" t="s">
        <v>590</v>
      </c>
      <c r="H1" s="12" t="s">
        <v>164</v>
      </c>
      <c r="I1" s="12"/>
      <c r="J1" s="12"/>
      <c r="K1" s="57" t="s">
        <v>591</v>
      </c>
      <c r="L1" s="57" t="s">
        <v>590</v>
      </c>
    </row>
    <row r="2" spans="1:12" x14ac:dyDescent="0.3">
      <c r="A2" s="28" t="s">
        <v>382</v>
      </c>
      <c r="B2" s="28">
        <v>320</v>
      </c>
      <c r="C2" s="28" t="s">
        <v>415</v>
      </c>
      <c r="D2" s="28" t="s">
        <v>416</v>
      </c>
      <c r="E2" s="28" t="s">
        <v>417</v>
      </c>
      <c r="G2" t="str">
        <f t="shared" ref="G2:G65" si="0">+VLOOKUP(E2,$K$2:$L$50,2,"false")</f>
        <v>HNJ</v>
      </c>
      <c r="H2" t="str">
        <f>+MID(A2,+FIND(" ",A2)+1,1)</f>
        <v>M</v>
      </c>
      <c r="K2" s="58" t="s">
        <v>592</v>
      </c>
      <c r="L2" s="58" t="s">
        <v>160</v>
      </c>
    </row>
    <row r="3" spans="1:12" x14ac:dyDescent="0.3">
      <c r="A3" s="28" t="s">
        <v>382</v>
      </c>
      <c r="B3" s="28">
        <v>321</v>
      </c>
      <c r="C3" s="28" t="s">
        <v>217</v>
      </c>
      <c r="D3" s="28" t="s">
        <v>136</v>
      </c>
      <c r="E3" s="28" t="s">
        <v>417</v>
      </c>
      <c r="G3" t="str">
        <f t="shared" si="0"/>
        <v>HNJ</v>
      </c>
      <c r="H3" t="str">
        <f t="shared" ref="H3:H66" si="1">+MID(A3,+FIND(" ",A3)+1,1)</f>
        <v>M</v>
      </c>
      <c r="K3" s="58" t="s">
        <v>593</v>
      </c>
      <c r="L3" s="58" t="s">
        <v>383</v>
      </c>
    </row>
    <row r="4" spans="1:12" x14ac:dyDescent="0.3">
      <c r="A4" s="28" t="s">
        <v>382</v>
      </c>
      <c r="B4" s="28">
        <v>322</v>
      </c>
      <c r="C4" s="28" t="s">
        <v>58</v>
      </c>
      <c r="D4" s="28" t="s">
        <v>29</v>
      </c>
      <c r="E4" s="28" t="s">
        <v>594</v>
      </c>
      <c r="G4" t="str">
        <f t="shared" si="0"/>
        <v>HY</v>
      </c>
      <c r="H4" t="str">
        <f t="shared" si="1"/>
        <v>M</v>
      </c>
      <c r="K4" s="58" t="s">
        <v>595</v>
      </c>
      <c r="L4" s="58" t="s">
        <v>596</v>
      </c>
    </row>
    <row r="5" spans="1:12" x14ac:dyDescent="0.3">
      <c r="A5" s="28" t="s">
        <v>382</v>
      </c>
      <c r="B5" s="28">
        <v>504</v>
      </c>
      <c r="C5" s="28" t="s">
        <v>1018</v>
      </c>
      <c r="D5" s="28" t="s">
        <v>1019</v>
      </c>
      <c r="E5" s="28" t="s">
        <v>602</v>
      </c>
      <c r="G5" t="str">
        <f t="shared" si="0"/>
        <v>CHI</v>
      </c>
      <c r="H5" t="str">
        <f t="shared" si="1"/>
        <v>M</v>
      </c>
      <c r="K5" s="58" t="s">
        <v>598</v>
      </c>
      <c r="L5" s="58" t="s">
        <v>152</v>
      </c>
    </row>
    <row r="6" spans="1:12" x14ac:dyDescent="0.3">
      <c r="A6" s="28" t="s">
        <v>382</v>
      </c>
      <c r="B6" s="28">
        <v>323</v>
      </c>
      <c r="C6" s="28" t="s">
        <v>59</v>
      </c>
      <c r="D6" s="28" t="s">
        <v>356</v>
      </c>
      <c r="E6" s="28" t="s">
        <v>597</v>
      </c>
      <c r="G6" t="str">
        <f t="shared" si="0"/>
        <v>LEW</v>
      </c>
      <c r="H6" t="str">
        <f t="shared" si="1"/>
        <v>M</v>
      </c>
      <c r="K6" s="58" t="s">
        <v>599</v>
      </c>
      <c r="L6" s="58" t="s">
        <v>153</v>
      </c>
    </row>
    <row r="7" spans="1:12" x14ac:dyDescent="0.3">
      <c r="A7" s="28" t="s">
        <v>382</v>
      </c>
      <c r="B7" s="28">
        <v>324</v>
      </c>
      <c r="C7" s="28" t="s">
        <v>426</v>
      </c>
      <c r="D7" s="28" t="s">
        <v>121</v>
      </c>
      <c r="E7" s="28" t="s">
        <v>594</v>
      </c>
      <c r="G7" t="str">
        <f t="shared" si="0"/>
        <v>HY</v>
      </c>
      <c r="H7" t="str">
        <f t="shared" si="1"/>
        <v>M</v>
      </c>
      <c r="K7" s="58" t="s">
        <v>600</v>
      </c>
      <c r="L7" s="58" t="s">
        <v>402</v>
      </c>
    </row>
    <row r="8" spans="1:12" x14ac:dyDescent="0.3">
      <c r="A8" s="28" t="s">
        <v>382</v>
      </c>
      <c r="B8" s="28">
        <v>325</v>
      </c>
      <c r="C8" s="28" t="s">
        <v>427</v>
      </c>
      <c r="D8" s="28" t="s">
        <v>428</v>
      </c>
      <c r="E8" s="28" t="s">
        <v>597</v>
      </c>
      <c r="G8" t="str">
        <f t="shared" si="0"/>
        <v>LEW</v>
      </c>
      <c r="H8" t="str">
        <f t="shared" si="1"/>
        <v>M</v>
      </c>
      <c r="K8" s="58" t="s">
        <v>405</v>
      </c>
      <c r="L8" s="58" t="s">
        <v>404</v>
      </c>
    </row>
    <row r="9" spans="1:12" x14ac:dyDescent="0.3">
      <c r="A9" s="28" t="s">
        <v>382</v>
      </c>
      <c r="B9" s="28">
        <v>499</v>
      </c>
      <c r="C9" s="28" t="s">
        <v>88</v>
      </c>
      <c r="D9" s="28" t="s">
        <v>453</v>
      </c>
      <c r="E9" s="28" t="s">
        <v>629</v>
      </c>
      <c r="G9" t="str">
        <f t="shared" si="0"/>
        <v>HAS</v>
      </c>
      <c r="H9" t="str">
        <f t="shared" si="1"/>
        <v>M</v>
      </c>
      <c r="K9" s="58" t="s">
        <v>602</v>
      </c>
      <c r="L9" s="58" t="s">
        <v>154</v>
      </c>
    </row>
    <row r="10" spans="1:12" x14ac:dyDescent="0.3">
      <c r="A10" s="28" t="s">
        <v>382</v>
      </c>
      <c r="B10" s="28">
        <v>503</v>
      </c>
      <c r="C10" s="28" t="s">
        <v>56</v>
      </c>
      <c r="D10" s="28" t="s">
        <v>1020</v>
      </c>
      <c r="E10" s="28" t="s">
        <v>629</v>
      </c>
      <c r="G10" t="str">
        <f t="shared" si="0"/>
        <v>HAS</v>
      </c>
      <c r="H10" t="str">
        <f t="shared" si="1"/>
        <v>M</v>
      </c>
      <c r="K10" s="58" t="s">
        <v>607</v>
      </c>
      <c r="L10" s="58" t="s">
        <v>348</v>
      </c>
    </row>
    <row r="11" spans="1:12" x14ac:dyDescent="0.3">
      <c r="A11" s="28" t="s">
        <v>382</v>
      </c>
      <c r="B11" s="28">
        <v>326</v>
      </c>
      <c r="C11" s="28" t="s">
        <v>56</v>
      </c>
      <c r="D11" s="28" t="s">
        <v>601</v>
      </c>
      <c r="E11" s="28" t="s">
        <v>602</v>
      </c>
      <c r="G11" t="str">
        <f t="shared" si="0"/>
        <v>CHI</v>
      </c>
      <c r="H11" t="str">
        <f t="shared" si="1"/>
        <v>M</v>
      </c>
      <c r="K11" s="58" t="s">
        <v>609</v>
      </c>
      <c r="L11" s="58" t="s">
        <v>610</v>
      </c>
    </row>
    <row r="12" spans="1:12" x14ac:dyDescent="0.3">
      <c r="A12" s="28" t="s">
        <v>382</v>
      </c>
      <c r="B12" s="28">
        <v>327</v>
      </c>
      <c r="C12" s="28" t="s">
        <v>189</v>
      </c>
      <c r="D12" s="28" t="s">
        <v>603</v>
      </c>
      <c r="E12" s="28" t="s">
        <v>604</v>
      </c>
      <c r="G12" t="str">
        <f t="shared" si="0"/>
        <v>CSS</v>
      </c>
      <c r="H12" t="str">
        <f t="shared" si="1"/>
        <v>M</v>
      </c>
      <c r="K12" s="58" t="s">
        <v>604</v>
      </c>
      <c r="L12" s="58" t="s">
        <v>168</v>
      </c>
    </row>
    <row r="13" spans="1:12" x14ac:dyDescent="0.3">
      <c r="A13" s="28" t="s">
        <v>382</v>
      </c>
      <c r="B13" s="28">
        <v>328</v>
      </c>
      <c r="C13" s="28" t="s">
        <v>605</v>
      </c>
      <c r="D13" s="28" t="s">
        <v>606</v>
      </c>
      <c r="E13" s="28" t="s">
        <v>599</v>
      </c>
      <c r="G13" t="str">
        <f t="shared" si="0"/>
        <v>PHX</v>
      </c>
      <c r="H13" t="str">
        <f t="shared" si="1"/>
        <v>M</v>
      </c>
      <c r="K13" s="58" t="s">
        <v>613</v>
      </c>
      <c r="L13" s="58" t="s">
        <v>614</v>
      </c>
    </row>
    <row r="14" spans="1:12" x14ac:dyDescent="0.3">
      <c r="A14" s="28" t="s">
        <v>382</v>
      </c>
      <c r="B14" s="28">
        <v>329</v>
      </c>
      <c r="C14" s="28" t="s">
        <v>471</v>
      </c>
      <c r="D14" s="28" t="s">
        <v>608</v>
      </c>
      <c r="E14" s="28" t="s">
        <v>599</v>
      </c>
      <c r="G14" t="str">
        <f t="shared" si="0"/>
        <v>PHX</v>
      </c>
      <c r="H14" t="str">
        <f t="shared" si="1"/>
        <v>M</v>
      </c>
      <c r="K14" s="58" t="s">
        <v>618</v>
      </c>
      <c r="L14" s="58" t="s">
        <v>619</v>
      </c>
    </row>
    <row r="15" spans="1:12" x14ac:dyDescent="0.3">
      <c r="A15" s="28" t="s">
        <v>382</v>
      </c>
      <c r="B15" s="28">
        <v>330</v>
      </c>
      <c r="C15" s="28" t="s">
        <v>611</v>
      </c>
      <c r="D15" s="28" t="s">
        <v>612</v>
      </c>
      <c r="E15" s="28" t="s">
        <v>599</v>
      </c>
      <c r="G15" t="str">
        <f t="shared" si="0"/>
        <v>PHX</v>
      </c>
      <c r="H15" t="str">
        <f t="shared" si="1"/>
        <v>M</v>
      </c>
      <c r="K15" s="58" t="s">
        <v>410</v>
      </c>
      <c r="L15" s="58" t="s">
        <v>409</v>
      </c>
    </row>
    <row r="16" spans="1:12" x14ac:dyDescent="0.3">
      <c r="A16" s="28" t="s">
        <v>382</v>
      </c>
      <c r="B16" s="28">
        <v>331</v>
      </c>
      <c r="C16" s="28" t="s">
        <v>138</v>
      </c>
      <c r="D16" s="28" t="s">
        <v>419</v>
      </c>
      <c r="E16" s="28" t="s">
        <v>594</v>
      </c>
      <c r="G16" t="str">
        <f t="shared" si="0"/>
        <v>HY</v>
      </c>
      <c r="H16" t="str">
        <f t="shared" si="1"/>
        <v>M</v>
      </c>
      <c r="K16" s="58" t="s">
        <v>622</v>
      </c>
      <c r="L16" s="58" t="s">
        <v>624</v>
      </c>
    </row>
    <row r="17" spans="1:12" x14ac:dyDescent="0.3">
      <c r="A17" s="28" t="s">
        <v>382</v>
      </c>
      <c r="B17" s="28">
        <v>332</v>
      </c>
      <c r="C17" s="28" t="s">
        <v>615</v>
      </c>
      <c r="D17" s="28" t="s">
        <v>616</v>
      </c>
      <c r="E17" s="28" t="s">
        <v>617</v>
      </c>
      <c r="G17" t="str">
        <f t="shared" si="0"/>
        <v>HAI</v>
      </c>
      <c r="H17" t="str">
        <f t="shared" si="1"/>
        <v>M</v>
      </c>
      <c r="K17" s="58" t="s">
        <v>625</v>
      </c>
      <c r="L17" s="58" t="s">
        <v>626</v>
      </c>
    </row>
    <row r="18" spans="1:12" x14ac:dyDescent="0.3">
      <c r="A18" s="28" t="s">
        <v>382</v>
      </c>
      <c r="B18" s="28">
        <v>333</v>
      </c>
      <c r="C18" s="28" t="s">
        <v>620</v>
      </c>
      <c r="D18" s="28" t="s">
        <v>621</v>
      </c>
      <c r="E18" s="28" t="s">
        <v>622</v>
      </c>
      <c r="G18" t="str">
        <f t="shared" si="0"/>
        <v>EBR</v>
      </c>
      <c r="H18" t="str">
        <f t="shared" si="1"/>
        <v>M</v>
      </c>
      <c r="K18" s="58" t="s">
        <v>878</v>
      </c>
      <c r="L18" s="58" t="s">
        <v>411</v>
      </c>
    </row>
    <row r="19" spans="1:12" x14ac:dyDescent="0.3">
      <c r="A19" s="28" t="s">
        <v>382</v>
      </c>
      <c r="B19" s="28">
        <v>334</v>
      </c>
      <c r="C19" s="28" t="s">
        <v>190</v>
      </c>
      <c r="D19" s="28" t="s">
        <v>623</v>
      </c>
      <c r="E19" s="28" t="s">
        <v>604</v>
      </c>
      <c r="G19" t="str">
        <f t="shared" si="0"/>
        <v>CSS</v>
      </c>
      <c r="H19" t="str">
        <f t="shared" si="1"/>
        <v>M</v>
      </c>
      <c r="K19" s="58" t="s">
        <v>617</v>
      </c>
      <c r="L19" s="58" t="s">
        <v>161</v>
      </c>
    </row>
    <row r="20" spans="1:12" x14ac:dyDescent="0.3">
      <c r="A20" s="28" t="s">
        <v>382</v>
      </c>
      <c r="B20" s="28">
        <v>335</v>
      </c>
      <c r="C20" s="28" t="s">
        <v>60</v>
      </c>
      <c r="D20" s="28" t="s">
        <v>148</v>
      </c>
      <c r="E20" s="28" t="s">
        <v>597</v>
      </c>
      <c r="G20" t="str">
        <f t="shared" si="0"/>
        <v>LEW</v>
      </c>
      <c r="H20" t="str">
        <f t="shared" si="1"/>
        <v>M</v>
      </c>
      <c r="K20" s="58" t="s">
        <v>629</v>
      </c>
      <c r="L20" s="58" t="s">
        <v>352</v>
      </c>
    </row>
    <row r="21" spans="1:12" x14ac:dyDescent="0.3">
      <c r="A21" s="28" t="s">
        <v>382</v>
      </c>
      <c r="B21" s="28">
        <v>336</v>
      </c>
      <c r="C21" s="28" t="s">
        <v>14</v>
      </c>
      <c r="D21" s="28" t="s">
        <v>357</v>
      </c>
      <c r="E21" s="28" t="s">
        <v>597</v>
      </c>
      <c r="G21" t="str">
        <f t="shared" si="0"/>
        <v>LEW</v>
      </c>
      <c r="H21" t="str">
        <f t="shared" si="1"/>
        <v>M</v>
      </c>
      <c r="K21" s="58" t="s">
        <v>630</v>
      </c>
      <c r="L21" s="58" t="s">
        <v>631</v>
      </c>
    </row>
    <row r="22" spans="1:12" x14ac:dyDescent="0.3">
      <c r="A22" s="28" t="s">
        <v>382</v>
      </c>
      <c r="B22" s="28">
        <v>337</v>
      </c>
      <c r="C22" s="28" t="s">
        <v>112</v>
      </c>
      <c r="D22" s="28" t="s">
        <v>368</v>
      </c>
      <c r="E22" s="28" t="s">
        <v>600</v>
      </c>
      <c r="G22" t="str">
        <f t="shared" si="0"/>
        <v>BTC</v>
      </c>
      <c r="H22" t="str">
        <f t="shared" si="1"/>
        <v>M</v>
      </c>
      <c r="K22" s="58" t="s">
        <v>632</v>
      </c>
      <c r="L22" s="58" t="s">
        <v>155</v>
      </c>
    </row>
    <row r="23" spans="1:12" x14ac:dyDescent="0.3">
      <c r="A23" s="28" t="s">
        <v>382</v>
      </c>
      <c r="B23" s="28">
        <v>338</v>
      </c>
      <c r="C23" s="28" t="s">
        <v>627</v>
      </c>
      <c r="D23" s="28" t="s">
        <v>628</v>
      </c>
      <c r="E23" s="28" t="s">
        <v>600</v>
      </c>
      <c r="G23" t="str">
        <f t="shared" si="0"/>
        <v>BTC</v>
      </c>
      <c r="H23" t="str">
        <f t="shared" si="1"/>
        <v>M</v>
      </c>
      <c r="K23" s="58" t="s">
        <v>634</v>
      </c>
      <c r="L23" s="58" t="s">
        <v>635</v>
      </c>
    </row>
    <row r="24" spans="1:12" x14ac:dyDescent="0.3">
      <c r="A24" s="28" t="s">
        <v>382</v>
      </c>
      <c r="B24" s="28">
        <v>339</v>
      </c>
      <c r="C24" s="28" t="s">
        <v>218</v>
      </c>
      <c r="D24" s="28" t="s">
        <v>623</v>
      </c>
      <c r="E24" s="28" t="s">
        <v>600</v>
      </c>
      <c r="G24" t="str">
        <f t="shared" si="0"/>
        <v>BTC</v>
      </c>
      <c r="H24" t="str">
        <f t="shared" si="1"/>
        <v>M</v>
      </c>
      <c r="K24" s="58" t="s">
        <v>417</v>
      </c>
      <c r="L24" s="58" t="s">
        <v>636</v>
      </c>
    </row>
    <row r="25" spans="1:12" x14ac:dyDescent="0.3">
      <c r="A25" s="28" t="s">
        <v>382</v>
      </c>
      <c r="B25" s="28">
        <v>340</v>
      </c>
      <c r="C25" s="28" t="s">
        <v>386</v>
      </c>
      <c r="D25" s="28" t="s">
        <v>387</v>
      </c>
      <c r="E25" s="28" t="s">
        <v>599</v>
      </c>
      <c r="G25" t="str">
        <f t="shared" si="0"/>
        <v>PHX</v>
      </c>
      <c r="H25" t="str">
        <f t="shared" si="1"/>
        <v>M</v>
      </c>
      <c r="K25" s="58" t="s">
        <v>638</v>
      </c>
      <c r="L25" s="58" t="s">
        <v>156</v>
      </c>
    </row>
    <row r="26" spans="1:12" x14ac:dyDescent="0.3">
      <c r="A26" s="28" t="s">
        <v>382</v>
      </c>
      <c r="B26" s="28">
        <v>341</v>
      </c>
      <c r="C26" s="28" t="s">
        <v>56</v>
      </c>
      <c r="D26" s="28" t="s">
        <v>633</v>
      </c>
      <c r="E26" s="28" t="s">
        <v>632</v>
      </c>
      <c r="G26" t="str">
        <f t="shared" si="0"/>
        <v>HHH</v>
      </c>
      <c r="H26" t="str">
        <f t="shared" si="1"/>
        <v>M</v>
      </c>
      <c r="K26" s="58" t="s">
        <v>640</v>
      </c>
      <c r="L26" s="58" t="s">
        <v>641</v>
      </c>
    </row>
    <row r="27" spans="1:12" x14ac:dyDescent="0.3">
      <c r="A27" s="28" t="s">
        <v>382</v>
      </c>
      <c r="B27" s="28">
        <v>342</v>
      </c>
      <c r="C27" s="28" t="s">
        <v>220</v>
      </c>
      <c r="D27" s="28" t="s">
        <v>221</v>
      </c>
      <c r="E27" s="28" t="s">
        <v>607</v>
      </c>
      <c r="G27" t="str">
        <f t="shared" si="0"/>
        <v>CRA</v>
      </c>
      <c r="H27" t="str">
        <f t="shared" si="1"/>
        <v>M</v>
      </c>
      <c r="K27" s="58" t="s">
        <v>643</v>
      </c>
      <c r="L27" s="58" t="s">
        <v>644</v>
      </c>
    </row>
    <row r="28" spans="1:12" x14ac:dyDescent="0.3">
      <c r="A28" s="28" t="s">
        <v>382</v>
      </c>
      <c r="B28" s="28">
        <v>343</v>
      </c>
      <c r="C28" s="28" t="s">
        <v>637</v>
      </c>
      <c r="D28" s="28" t="s">
        <v>50</v>
      </c>
      <c r="E28" s="28" t="s">
        <v>599</v>
      </c>
      <c r="G28" t="str">
        <f t="shared" si="0"/>
        <v>PHX</v>
      </c>
      <c r="H28" t="str">
        <f t="shared" si="1"/>
        <v>M</v>
      </c>
      <c r="K28" s="58" t="s">
        <v>594</v>
      </c>
      <c r="L28" s="58" t="s">
        <v>568</v>
      </c>
    </row>
    <row r="29" spans="1:12" x14ac:dyDescent="0.3">
      <c r="A29" s="28" t="s">
        <v>382</v>
      </c>
      <c r="B29" s="28">
        <v>344</v>
      </c>
      <c r="C29" s="28" t="s">
        <v>2</v>
      </c>
      <c r="D29" s="28" t="s">
        <v>639</v>
      </c>
      <c r="E29" s="28" t="s">
        <v>632</v>
      </c>
      <c r="G29" t="str">
        <f t="shared" si="0"/>
        <v>HHH</v>
      </c>
      <c r="H29" t="str">
        <f t="shared" si="1"/>
        <v>M</v>
      </c>
      <c r="K29" s="58" t="s">
        <v>645</v>
      </c>
      <c r="L29" s="58" t="s">
        <v>646</v>
      </c>
    </row>
    <row r="30" spans="1:12" x14ac:dyDescent="0.3">
      <c r="A30" s="28" t="s">
        <v>382</v>
      </c>
      <c r="B30" s="28">
        <v>345</v>
      </c>
      <c r="C30" s="28" t="s">
        <v>434</v>
      </c>
      <c r="D30" s="28" t="s">
        <v>91</v>
      </c>
      <c r="E30" s="28" t="s">
        <v>642</v>
      </c>
      <c r="G30" t="str">
        <f t="shared" si="0"/>
        <v>VR</v>
      </c>
      <c r="H30" t="str">
        <f t="shared" si="1"/>
        <v>M</v>
      </c>
      <c r="K30" s="58" t="s">
        <v>597</v>
      </c>
      <c r="L30" s="58" t="s">
        <v>157</v>
      </c>
    </row>
    <row r="31" spans="1:12" x14ac:dyDescent="0.3">
      <c r="A31" s="28" t="s">
        <v>382</v>
      </c>
      <c r="B31" s="28">
        <v>346</v>
      </c>
      <c r="C31" s="28" t="s">
        <v>220</v>
      </c>
      <c r="D31" s="28" t="s">
        <v>346</v>
      </c>
      <c r="E31" s="28" t="s">
        <v>599</v>
      </c>
      <c r="G31" t="str">
        <f t="shared" si="0"/>
        <v>PHX</v>
      </c>
      <c r="H31" t="str">
        <f t="shared" si="1"/>
        <v>M</v>
      </c>
      <c r="K31" s="58" t="s">
        <v>647</v>
      </c>
      <c r="L31" s="58" t="s">
        <v>648</v>
      </c>
    </row>
    <row r="32" spans="1:12" x14ac:dyDescent="0.3">
      <c r="A32" s="28" t="s">
        <v>382</v>
      </c>
      <c r="B32" s="28">
        <v>347</v>
      </c>
      <c r="C32" s="28" t="s">
        <v>388</v>
      </c>
      <c r="D32" s="28" t="s">
        <v>389</v>
      </c>
      <c r="E32" s="28" t="s">
        <v>599</v>
      </c>
      <c r="G32" t="str">
        <f t="shared" si="0"/>
        <v>PHX</v>
      </c>
      <c r="H32" t="str">
        <f t="shared" si="1"/>
        <v>M</v>
      </c>
      <c r="K32" s="58" t="s">
        <v>649</v>
      </c>
      <c r="L32" s="58" t="s">
        <v>650</v>
      </c>
    </row>
    <row r="33" spans="1:12" x14ac:dyDescent="0.3">
      <c r="A33" s="28" t="s">
        <v>382</v>
      </c>
      <c r="B33" s="28">
        <v>348</v>
      </c>
      <c r="C33" s="28" t="s">
        <v>82</v>
      </c>
      <c r="D33" s="28" t="s">
        <v>392</v>
      </c>
      <c r="E33" s="28" t="s">
        <v>599</v>
      </c>
      <c r="G33" t="str">
        <f t="shared" si="0"/>
        <v>PHX</v>
      </c>
      <c r="H33" t="str">
        <f t="shared" si="1"/>
        <v>M</v>
      </c>
      <c r="K33" s="58" t="s">
        <v>458</v>
      </c>
      <c r="L33" s="58" t="s">
        <v>457</v>
      </c>
    </row>
    <row r="34" spans="1:12" x14ac:dyDescent="0.3">
      <c r="A34" s="28" t="s">
        <v>382</v>
      </c>
      <c r="B34" s="28">
        <v>349</v>
      </c>
      <c r="C34" s="28" t="s">
        <v>81</v>
      </c>
      <c r="D34" s="28" t="s">
        <v>391</v>
      </c>
      <c r="E34" s="28" t="s">
        <v>599</v>
      </c>
      <c r="G34" t="str">
        <f t="shared" si="0"/>
        <v>PHX</v>
      </c>
      <c r="H34" t="str">
        <f t="shared" si="1"/>
        <v>M</v>
      </c>
      <c r="K34" s="58" t="s">
        <v>652</v>
      </c>
      <c r="L34" s="58" t="s">
        <v>433</v>
      </c>
    </row>
    <row r="35" spans="1:12" x14ac:dyDescent="0.3">
      <c r="A35" s="28" t="s">
        <v>382</v>
      </c>
      <c r="B35" s="28">
        <v>350</v>
      </c>
      <c r="C35" s="28" t="s">
        <v>143</v>
      </c>
      <c r="D35" s="28" t="s">
        <v>144</v>
      </c>
      <c r="E35" s="28" t="s">
        <v>598</v>
      </c>
      <c r="G35" t="str">
        <f t="shared" si="0"/>
        <v>B&amp;H</v>
      </c>
      <c r="H35" t="str">
        <f t="shared" si="1"/>
        <v>M</v>
      </c>
      <c r="K35" s="58" t="s">
        <v>655</v>
      </c>
      <c r="L35" s="58" t="s">
        <v>656</v>
      </c>
    </row>
    <row r="36" spans="1:12" x14ac:dyDescent="0.3">
      <c r="A36" s="28" t="s">
        <v>382</v>
      </c>
      <c r="B36" s="28">
        <v>351</v>
      </c>
      <c r="C36" s="28" t="s">
        <v>4</v>
      </c>
      <c r="D36" s="28" t="s">
        <v>353</v>
      </c>
      <c r="E36" s="28" t="s">
        <v>638</v>
      </c>
      <c r="G36" t="str">
        <f t="shared" si="0"/>
        <v>HBS</v>
      </c>
      <c r="H36" t="str">
        <f t="shared" si="1"/>
        <v>M</v>
      </c>
      <c r="K36" s="58" t="s">
        <v>659</v>
      </c>
      <c r="L36" s="58" t="s">
        <v>470</v>
      </c>
    </row>
    <row r="37" spans="1:12" x14ac:dyDescent="0.3">
      <c r="A37" s="28" t="s">
        <v>382</v>
      </c>
      <c r="B37" s="28">
        <v>352</v>
      </c>
      <c r="C37" s="28" t="s">
        <v>141</v>
      </c>
      <c r="D37" s="28" t="s">
        <v>651</v>
      </c>
      <c r="E37" s="28" t="s">
        <v>632</v>
      </c>
      <c r="G37" t="str">
        <f t="shared" si="0"/>
        <v>HHH</v>
      </c>
      <c r="H37" t="str">
        <f t="shared" si="1"/>
        <v>M</v>
      </c>
      <c r="K37" s="58" t="s">
        <v>661</v>
      </c>
      <c r="L37" s="58" t="s">
        <v>367</v>
      </c>
    </row>
    <row r="38" spans="1:12" x14ac:dyDescent="0.3">
      <c r="A38" s="28" t="s">
        <v>382</v>
      </c>
      <c r="B38" s="28">
        <v>353</v>
      </c>
      <c r="C38" s="28" t="s">
        <v>653</v>
      </c>
      <c r="D38" s="28" t="s">
        <v>654</v>
      </c>
      <c r="E38" s="28" t="s">
        <v>598</v>
      </c>
      <c r="G38" t="str">
        <f t="shared" si="0"/>
        <v>B&amp;H</v>
      </c>
      <c r="H38" t="str">
        <f t="shared" si="1"/>
        <v>M</v>
      </c>
      <c r="K38" s="58" t="s">
        <v>642</v>
      </c>
      <c r="L38" s="58" t="s">
        <v>435</v>
      </c>
    </row>
    <row r="39" spans="1:12" x14ac:dyDescent="0.3">
      <c r="A39" s="28" t="s">
        <v>382</v>
      </c>
      <c r="B39" s="28">
        <v>354</v>
      </c>
      <c r="C39" s="28" t="s">
        <v>657</v>
      </c>
      <c r="D39" s="28" t="s">
        <v>658</v>
      </c>
      <c r="E39" s="28" t="s">
        <v>598</v>
      </c>
      <c r="G39" t="str">
        <f t="shared" si="0"/>
        <v>B&amp;H</v>
      </c>
      <c r="H39" t="str">
        <f t="shared" si="1"/>
        <v>M</v>
      </c>
      <c r="K39" s="58" t="s">
        <v>664</v>
      </c>
      <c r="L39" s="58" t="s">
        <v>158</v>
      </c>
    </row>
    <row r="40" spans="1:12" x14ac:dyDescent="0.3">
      <c r="A40" s="28" t="s">
        <v>382</v>
      </c>
      <c r="B40" s="28">
        <v>355</v>
      </c>
      <c r="C40" s="28" t="s">
        <v>58</v>
      </c>
      <c r="D40" s="28" t="s">
        <v>660</v>
      </c>
      <c r="E40" s="28" t="s">
        <v>632</v>
      </c>
      <c r="G40" t="str">
        <f t="shared" si="0"/>
        <v>HHH</v>
      </c>
      <c r="H40" t="str">
        <f t="shared" si="1"/>
        <v>M</v>
      </c>
      <c r="K40" s="58" t="s">
        <v>665</v>
      </c>
      <c r="L40" s="58" t="s">
        <v>666</v>
      </c>
    </row>
    <row r="41" spans="1:12" x14ac:dyDescent="0.3">
      <c r="A41" s="28" t="s">
        <v>382</v>
      </c>
      <c r="B41" s="28">
        <v>356</v>
      </c>
      <c r="C41" s="28" t="s">
        <v>137</v>
      </c>
      <c r="D41" s="28" t="s">
        <v>662</v>
      </c>
      <c r="E41" s="28" t="s">
        <v>607</v>
      </c>
      <c r="G41" t="str">
        <f t="shared" si="0"/>
        <v>CRA</v>
      </c>
      <c r="H41" t="str">
        <f t="shared" si="1"/>
        <v>M</v>
      </c>
      <c r="K41" s="58" t="s">
        <v>669</v>
      </c>
      <c r="L41" s="58" t="s">
        <v>670</v>
      </c>
    </row>
    <row r="42" spans="1:12" x14ac:dyDescent="0.3">
      <c r="A42" s="28" t="s">
        <v>382</v>
      </c>
      <c r="B42" s="28">
        <v>357</v>
      </c>
      <c r="C42" s="28" t="s">
        <v>189</v>
      </c>
      <c r="D42" s="28" t="s">
        <v>663</v>
      </c>
      <c r="E42" s="28" t="s">
        <v>598</v>
      </c>
      <c r="G42" t="str">
        <f t="shared" si="0"/>
        <v>B&amp;H</v>
      </c>
      <c r="H42" t="str">
        <f t="shared" si="1"/>
        <v>M</v>
      </c>
      <c r="K42" s="58" t="s">
        <v>671</v>
      </c>
      <c r="L42" s="58" t="s">
        <v>672</v>
      </c>
    </row>
    <row r="43" spans="1:12" x14ac:dyDescent="0.3">
      <c r="A43" s="28" t="s">
        <v>382</v>
      </c>
      <c r="B43" s="28">
        <v>358</v>
      </c>
      <c r="C43" s="28" t="s">
        <v>87</v>
      </c>
      <c r="D43" s="28" t="s">
        <v>400</v>
      </c>
      <c r="E43" s="28" t="s">
        <v>599</v>
      </c>
      <c r="G43" t="str">
        <f t="shared" si="0"/>
        <v>PHX</v>
      </c>
      <c r="H43" t="str">
        <f t="shared" si="1"/>
        <v>M</v>
      </c>
      <c r="K43" s="59" t="s">
        <v>897</v>
      </c>
      <c r="L43" s="58" t="s">
        <v>1001</v>
      </c>
    </row>
    <row r="44" spans="1:12" x14ac:dyDescent="0.3">
      <c r="A44" s="28" t="s">
        <v>382</v>
      </c>
      <c r="B44" s="28">
        <v>359</v>
      </c>
      <c r="C44" s="28" t="s">
        <v>667</v>
      </c>
      <c r="D44" s="28" t="s">
        <v>668</v>
      </c>
      <c r="E44" s="28" t="s">
        <v>597</v>
      </c>
      <c r="G44" t="str">
        <f t="shared" si="0"/>
        <v>LEW</v>
      </c>
      <c r="H44" t="str">
        <f t="shared" si="1"/>
        <v>M</v>
      </c>
      <c r="K44" s="59" t="s">
        <v>1016</v>
      </c>
      <c r="L44" s="58" t="s">
        <v>1017</v>
      </c>
    </row>
    <row r="45" spans="1:12" x14ac:dyDescent="0.3">
      <c r="A45" s="28" t="s">
        <v>382</v>
      </c>
      <c r="B45" s="28">
        <v>360</v>
      </c>
      <c r="C45" s="28" t="s">
        <v>134</v>
      </c>
      <c r="D45" s="28" t="s">
        <v>49</v>
      </c>
      <c r="E45" s="28" t="s">
        <v>597</v>
      </c>
      <c r="G45" t="str">
        <f t="shared" si="0"/>
        <v>LEW</v>
      </c>
      <c r="H45" t="str">
        <f t="shared" si="1"/>
        <v>M</v>
      </c>
      <c r="K45" t="s">
        <v>674</v>
      </c>
    </row>
    <row r="46" spans="1:12" x14ac:dyDescent="0.3">
      <c r="A46" s="28" t="s">
        <v>382</v>
      </c>
      <c r="B46" s="28">
        <v>361</v>
      </c>
      <c r="C46" s="28" t="s">
        <v>60</v>
      </c>
      <c r="D46" s="28" t="s">
        <v>673</v>
      </c>
      <c r="E46" s="28" t="s">
        <v>597</v>
      </c>
      <c r="G46" t="str">
        <f t="shared" si="0"/>
        <v>LEW</v>
      </c>
      <c r="H46" t="str">
        <f t="shared" si="1"/>
        <v>M</v>
      </c>
      <c r="K46" t="s">
        <v>674</v>
      </c>
    </row>
    <row r="47" spans="1:12" x14ac:dyDescent="0.3">
      <c r="A47" s="28" t="s">
        <v>382</v>
      </c>
      <c r="B47" s="28">
        <v>362</v>
      </c>
      <c r="C47" s="28" t="s">
        <v>627</v>
      </c>
      <c r="D47" s="28" t="s">
        <v>675</v>
      </c>
      <c r="E47" s="28" t="s">
        <v>598</v>
      </c>
      <c r="G47" t="str">
        <f t="shared" si="0"/>
        <v>B&amp;H</v>
      </c>
      <c r="H47" t="str">
        <f t="shared" si="1"/>
        <v>M</v>
      </c>
      <c r="K47" t="s">
        <v>674</v>
      </c>
    </row>
    <row r="48" spans="1:12" x14ac:dyDescent="0.3">
      <c r="A48" s="28" t="s">
        <v>382</v>
      </c>
      <c r="B48" s="28">
        <v>363</v>
      </c>
      <c r="C48" s="28" t="s">
        <v>350</v>
      </c>
      <c r="D48" s="28" t="s">
        <v>429</v>
      </c>
      <c r="E48" s="28" t="s">
        <v>597</v>
      </c>
      <c r="G48" t="str">
        <f t="shared" si="0"/>
        <v>LEW</v>
      </c>
      <c r="H48" t="str">
        <f t="shared" si="1"/>
        <v>M</v>
      </c>
      <c r="K48" t="s">
        <v>674</v>
      </c>
    </row>
    <row r="49" spans="1:11" x14ac:dyDescent="0.3">
      <c r="A49" s="28" t="s">
        <v>382</v>
      </c>
      <c r="B49" s="28">
        <v>364</v>
      </c>
      <c r="C49" s="28" t="s">
        <v>676</v>
      </c>
      <c r="D49" s="28" t="s">
        <v>424</v>
      </c>
      <c r="E49" s="28" t="s">
        <v>602</v>
      </c>
      <c r="G49" t="str">
        <f t="shared" si="0"/>
        <v>CHI</v>
      </c>
      <c r="H49" t="str">
        <f t="shared" si="1"/>
        <v>M</v>
      </c>
      <c r="K49" t="s">
        <v>674</v>
      </c>
    </row>
    <row r="50" spans="1:11" x14ac:dyDescent="0.3">
      <c r="A50" s="28" t="s">
        <v>382</v>
      </c>
      <c r="B50" s="28">
        <v>365</v>
      </c>
      <c r="C50" s="28" t="s">
        <v>134</v>
      </c>
      <c r="D50" s="28" t="s">
        <v>413</v>
      </c>
      <c r="E50" s="28" t="s">
        <v>629</v>
      </c>
      <c r="G50" t="str">
        <f t="shared" si="0"/>
        <v>HAS</v>
      </c>
      <c r="H50" t="str">
        <f t="shared" si="1"/>
        <v>M</v>
      </c>
      <c r="K50" t="s">
        <v>674</v>
      </c>
    </row>
    <row r="51" spans="1:11" x14ac:dyDescent="0.3">
      <c r="A51" s="28" t="s">
        <v>382</v>
      </c>
      <c r="B51" s="28">
        <v>366</v>
      </c>
      <c r="C51" s="28" t="s">
        <v>138</v>
      </c>
      <c r="D51" s="28" t="s">
        <v>347</v>
      </c>
      <c r="E51" s="28" t="s">
        <v>599</v>
      </c>
      <c r="G51" t="str">
        <f t="shared" si="0"/>
        <v>PHX</v>
      </c>
      <c r="H51" t="str">
        <f t="shared" si="1"/>
        <v>M</v>
      </c>
    </row>
    <row r="52" spans="1:11" x14ac:dyDescent="0.3">
      <c r="A52" s="28" t="s">
        <v>382</v>
      </c>
      <c r="B52" s="28">
        <v>367</v>
      </c>
      <c r="C52" s="28" t="s">
        <v>189</v>
      </c>
      <c r="D52" s="28" t="s">
        <v>110</v>
      </c>
      <c r="E52" s="28" t="s">
        <v>622</v>
      </c>
      <c r="G52" t="str">
        <f t="shared" si="0"/>
        <v>EBR</v>
      </c>
      <c r="H52" t="str">
        <f t="shared" si="1"/>
        <v>M</v>
      </c>
    </row>
    <row r="53" spans="1:11" x14ac:dyDescent="0.3">
      <c r="A53" s="28" t="s">
        <v>382</v>
      </c>
      <c r="B53" s="28">
        <v>368</v>
      </c>
      <c r="C53" s="28" t="s">
        <v>190</v>
      </c>
      <c r="D53" s="28" t="s">
        <v>408</v>
      </c>
      <c r="E53" s="28" t="s">
        <v>602</v>
      </c>
      <c r="G53" t="str">
        <f t="shared" si="0"/>
        <v>CHI</v>
      </c>
      <c r="H53" t="str">
        <f t="shared" si="1"/>
        <v>M</v>
      </c>
    </row>
    <row r="54" spans="1:11" x14ac:dyDescent="0.3">
      <c r="A54" s="28" t="s">
        <v>382</v>
      </c>
      <c r="B54" s="28">
        <v>369</v>
      </c>
      <c r="C54" s="28" t="s">
        <v>134</v>
      </c>
      <c r="D54" s="28" t="s">
        <v>104</v>
      </c>
      <c r="E54" s="28" t="s">
        <v>632</v>
      </c>
      <c r="G54" t="str">
        <f t="shared" si="0"/>
        <v>HHH</v>
      </c>
      <c r="H54" t="str">
        <f t="shared" si="1"/>
        <v>M</v>
      </c>
    </row>
    <row r="55" spans="1:11" x14ac:dyDescent="0.3">
      <c r="A55" s="28" t="s">
        <v>382</v>
      </c>
      <c r="B55" s="28">
        <v>370</v>
      </c>
      <c r="C55" s="28" t="s">
        <v>390</v>
      </c>
      <c r="D55" s="28" t="s">
        <v>106</v>
      </c>
      <c r="E55" s="28" t="s">
        <v>622</v>
      </c>
      <c r="G55" t="str">
        <f t="shared" si="0"/>
        <v>EBR</v>
      </c>
      <c r="H55" t="str">
        <f t="shared" si="1"/>
        <v>M</v>
      </c>
    </row>
    <row r="56" spans="1:11" x14ac:dyDescent="0.3">
      <c r="A56" s="28" t="s">
        <v>382</v>
      </c>
      <c r="B56" s="28">
        <v>371</v>
      </c>
      <c r="C56" s="28" t="s">
        <v>677</v>
      </c>
      <c r="D56" s="28" t="s">
        <v>678</v>
      </c>
      <c r="E56" s="28" t="s">
        <v>638</v>
      </c>
      <c r="G56" t="str">
        <f t="shared" si="0"/>
        <v>HBS</v>
      </c>
      <c r="H56" t="str">
        <f t="shared" si="1"/>
        <v>M</v>
      </c>
    </row>
    <row r="57" spans="1:11" x14ac:dyDescent="0.3">
      <c r="A57" s="28" t="s">
        <v>382</v>
      </c>
      <c r="B57" s="28">
        <v>372</v>
      </c>
      <c r="C57" s="28" t="s">
        <v>623</v>
      </c>
      <c r="D57" s="28" t="s">
        <v>679</v>
      </c>
      <c r="E57" s="28" t="s">
        <v>622</v>
      </c>
      <c r="G57" t="str">
        <f t="shared" si="0"/>
        <v>EBR</v>
      </c>
      <c r="H57" t="str">
        <f t="shared" si="1"/>
        <v>M</v>
      </c>
    </row>
    <row r="58" spans="1:11" x14ac:dyDescent="0.3">
      <c r="A58" s="28" t="s">
        <v>382</v>
      </c>
      <c r="B58" s="28">
        <v>373</v>
      </c>
      <c r="C58" s="28" t="s">
        <v>218</v>
      </c>
      <c r="D58" s="28" t="s">
        <v>414</v>
      </c>
      <c r="E58" s="28" t="s">
        <v>629</v>
      </c>
      <c r="G58" t="str">
        <f t="shared" si="0"/>
        <v>HAS</v>
      </c>
      <c r="H58" t="str">
        <f t="shared" si="1"/>
        <v>M</v>
      </c>
    </row>
    <row r="59" spans="1:11" x14ac:dyDescent="0.3">
      <c r="A59" s="28" t="s">
        <v>382</v>
      </c>
      <c r="B59" s="28">
        <v>374</v>
      </c>
      <c r="C59" s="28" t="s">
        <v>142</v>
      </c>
      <c r="D59" s="28" t="s">
        <v>216</v>
      </c>
      <c r="E59" s="28" t="s">
        <v>607</v>
      </c>
      <c r="G59" t="str">
        <f t="shared" si="0"/>
        <v>CRA</v>
      </c>
      <c r="H59" t="str">
        <f t="shared" si="1"/>
        <v>M</v>
      </c>
    </row>
    <row r="60" spans="1:11" x14ac:dyDescent="0.3">
      <c r="A60" s="28" t="s">
        <v>382</v>
      </c>
      <c r="B60" s="28">
        <v>375</v>
      </c>
      <c r="C60" s="28" t="s">
        <v>2</v>
      </c>
      <c r="D60" s="28" t="s">
        <v>680</v>
      </c>
      <c r="E60" s="28" t="s">
        <v>595</v>
      </c>
      <c r="G60" t="str">
        <f t="shared" si="0"/>
        <v>BWK</v>
      </c>
      <c r="H60" t="str">
        <f t="shared" si="1"/>
        <v>M</v>
      </c>
    </row>
    <row r="61" spans="1:11" x14ac:dyDescent="0.3">
      <c r="A61" s="28" t="s">
        <v>382</v>
      </c>
      <c r="B61" s="28">
        <v>376</v>
      </c>
      <c r="C61" s="28" t="s">
        <v>87</v>
      </c>
      <c r="D61" s="28" t="s">
        <v>32</v>
      </c>
      <c r="E61" s="28" t="s">
        <v>594</v>
      </c>
      <c r="G61" t="str">
        <f t="shared" si="0"/>
        <v>HY</v>
      </c>
      <c r="H61" t="str">
        <f t="shared" si="1"/>
        <v>M</v>
      </c>
    </row>
    <row r="62" spans="1:11" x14ac:dyDescent="0.3">
      <c r="A62" s="28" t="s">
        <v>382</v>
      </c>
      <c r="B62" s="28">
        <v>377</v>
      </c>
      <c r="C62" s="28" t="s">
        <v>124</v>
      </c>
      <c r="D62" s="28" t="s">
        <v>621</v>
      </c>
      <c r="E62" s="28" t="s">
        <v>622</v>
      </c>
      <c r="G62" t="str">
        <f t="shared" si="0"/>
        <v>EBR</v>
      </c>
      <c r="H62" t="str">
        <f t="shared" si="1"/>
        <v>M</v>
      </c>
    </row>
    <row r="63" spans="1:11" x14ac:dyDescent="0.3">
      <c r="A63" s="28" t="s">
        <v>382</v>
      </c>
      <c r="B63" s="28">
        <v>378</v>
      </c>
      <c r="C63" s="28" t="s">
        <v>141</v>
      </c>
      <c r="D63" s="28" t="s">
        <v>32</v>
      </c>
      <c r="E63" s="28" t="s">
        <v>602</v>
      </c>
      <c r="G63" t="str">
        <f t="shared" si="0"/>
        <v>CHI</v>
      </c>
      <c r="H63" t="str">
        <f t="shared" si="1"/>
        <v>M</v>
      </c>
    </row>
    <row r="64" spans="1:11" x14ac:dyDescent="0.3">
      <c r="A64" s="28" t="s">
        <v>382</v>
      </c>
      <c r="B64" s="28">
        <v>379</v>
      </c>
      <c r="C64" s="28" t="s">
        <v>137</v>
      </c>
      <c r="D64" s="28" t="s">
        <v>149</v>
      </c>
      <c r="E64" s="28" t="s">
        <v>607</v>
      </c>
      <c r="G64" t="str">
        <f t="shared" si="0"/>
        <v>CRA</v>
      </c>
      <c r="H64" t="str">
        <f t="shared" si="1"/>
        <v>M</v>
      </c>
    </row>
    <row r="65" spans="1:8" x14ac:dyDescent="0.3">
      <c r="A65" s="28" t="s">
        <v>382</v>
      </c>
      <c r="B65" s="28">
        <v>380</v>
      </c>
      <c r="C65" s="28" t="s">
        <v>369</v>
      </c>
      <c r="D65" s="28" t="s">
        <v>370</v>
      </c>
      <c r="E65" s="28" t="s">
        <v>602</v>
      </c>
      <c r="G65" t="str">
        <f t="shared" si="0"/>
        <v>CHI</v>
      </c>
      <c r="H65" t="str">
        <f t="shared" si="1"/>
        <v>M</v>
      </c>
    </row>
    <row r="66" spans="1:8" x14ac:dyDescent="0.3">
      <c r="A66" s="28" t="s">
        <v>382</v>
      </c>
      <c r="B66" s="28">
        <v>381</v>
      </c>
      <c r="C66" s="28" t="s">
        <v>189</v>
      </c>
      <c r="D66" s="28" t="s">
        <v>123</v>
      </c>
      <c r="E66" s="28" t="s">
        <v>622</v>
      </c>
      <c r="G66" t="str">
        <f t="shared" ref="G66:G129" si="2">+VLOOKUP(E66,$K$2:$L$50,2,"false")</f>
        <v>EBR</v>
      </c>
      <c r="H66" t="str">
        <f t="shared" si="1"/>
        <v>M</v>
      </c>
    </row>
    <row r="67" spans="1:8" x14ac:dyDescent="0.3">
      <c r="A67" s="28" t="s">
        <v>382</v>
      </c>
      <c r="B67" s="28">
        <v>382</v>
      </c>
      <c r="C67" s="28" t="s">
        <v>137</v>
      </c>
      <c r="D67" s="28" t="s">
        <v>566</v>
      </c>
      <c r="E67" s="28" t="s">
        <v>594</v>
      </c>
      <c r="G67" t="str">
        <f t="shared" si="2"/>
        <v>HY</v>
      </c>
      <c r="H67" t="str">
        <f t="shared" ref="H67:H130" si="3">+MID(A67,+FIND(" ",A67)+1,1)</f>
        <v>M</v>
      </c>
    </row>
    <row r="68" spans="1:8" x14ac:dyDescent="0.3">
      <c r="A68" s="28" t="s">
        <v>382</v>
      </c>
      <c r="B68" s="28">
        <v>383</v>
      </c>
      <c r="C68" s="28" t="s">
        <v>16</v>
      </c>
      <c r="D68" s="28" t="s">
        <v>681</v>
      </c>
      <c r="E68" s="28" t="s">
        <v>604</v>
      </c>
      <c r="G68" t="str">
        <f t="shared" si="2"/>
        <v>CSS</v>
      </c>
      <c r="H68" t="str">
        <f t="shared" si="3"/>
        <v>M</v>
      </c>
    </row>
    <row r="69" spans="1:8" x14ac:dyDescent="0.3">
      <c r="A69" s="28" t="s">
        <v>382</v>
      </c>
      <c r="B69" s="28">
        <v>384</v>
      </c>
      <c r="C69" s="28" t="s">
        <v>349</v>
      </c>
      <c r="D69" s="28" t="s">
        <v>208</v>
      </c>
      <c r="E69" s="28" t="s">
        <v>638</v>
      </c>
      <c r="G69" t="str">
        <f t="shared" si="2"/>
        <v>HBS</v>
      </c>
      <c r="H69" t="str">
        <f t="shared" si="3"/>
        <v>M</v>
      </c>
    </row>
    <row r="70" spans="1:8" x14ac:dyDescent="0.3">
      <c r="A70" s="28" t="s">
        <v>382</v>
      </c>
      <c r="B70" s="28">
        <v>385</v>
      </c>
      <c r="C70" s="28" t="s">
        <v>16</v>
      </c>
      <c r="D70" s="28" t="s">
        <v>374</v>
      </c>
      <c r="E70" s="28" t="s">
        <v>629</v>
      </c>
      <c r="G70" t="str">
        <f t="shared" si="2"/>
        <v>HAS</v>
      </c>
      <c r="H70" t="str">
        <f t="shared" si="3"/>
        <v>M</v>
      </c>
    </row>
    <row r="71" spans="1:8" x14ac:dyDescent="0.3">
      <c r="A71" s="28" t="s">
        <v>382</v>
      </c>
      <c r="B71" s="28">
        <v>386</v>
      </c>
      <c r="C71" s="28" t="s">
        <v>47</v>
      </c>
      <c r="D71" s="28" t="s">
        <v>430</v>
      </c>
      <c r="E71" s="28" t="s">
        <v>597</v>
      </c>
      <c r="G71" t="str">
        <f t="shared" si="2"/>
        <v>LEW</v>
      </c>
      <c r="H71" t="str">
        <f t="shared" si="3"/>
        <v>M</v>
      </c>
    </row>
    <row r="72" spans="1:8" x14ac:dyDescent="0.3">
      <c r="A72" s="28" t="s">
        <v>382</v>
      </c>
      <c r="B72" s="28">
        <v>387</v>
      </c>
      <c r="C72" s="28" t="s">
        <v>140</v>
      </c>
      <c r="D72" s="28" t="s">
        <v>425</v>
      </c>
      <c r="E72" s="28" t="s">
        <v>594</v>
      </c>
      <c r="G72" t="str">
        <f t="shared" si="2"/>
        <v>HY</v>
      </c>
      <c r="H72" t="str">
        <f t="shared" si="3"/>
        <v>M</v>
      </c>
    </row>
    <row r="73" spans="1:8" x14ac:dyDescent="0.3">
      <c r="A73" s="28" t="s">
        <v>382</v>
      </c>
      <c r="B73" s="28">
        <v>388</v>
      </c>
      <c r="C73" s="28" t="s">
        <v>145</v>
      </c>
      <c r="D73" s="28" t="s">
        <v>355</v>
      </c>
      <c r="E73" s="28" t="s">
        <v>640</v>
      </c>
      <c r="G73" t="str">
        <f t="shared" si="2"/>
        <v>HMJ</v>
      </c>
      <c r="H73" t="str">
        <f t="shared" si="3"/>
        <v>M</v>
      </c>
    </row>
    <row r="74" spans="1:8" x14ac:dyDescent="0.3">
      <c r="A74" s="28" t="s">
        <v>382</v>
      </c>
      <c r="B74" s="28">
        <v>389</v>
      </c>
      <c r="C74" s="28" t="s">
        <v>18</v>
      </c>
      <c r="D74" s="28" t="s">
        <v>72</v>
      </c>
      <c r="E74" s="28" t="s">
        <v>598</v>
      </c>
      <c r="G74" t="str">
        <f t="shared" si="2"/>
        <v>B&amp;H</v>
      </c>
      <c r="H74" t="str">
        <f t="shared" si="3"/>
        <v>M</v>
      </c>
    </row>
    <row r="75" spans="1:8" x14ac:dyDescent="0.3">
      <c r="A75" s="28" t="s">
        <v>382</v>
      </c>
      <c r="B75" s="28">
        <v>390</v>
      </c>
      <c r="C75" s="28" t="s">
        <v>217</v>
      </c>
      <c r="D75" s="28" t="s">
        <v>393</v>
      </c>
      <c r="E75" s="28" t="s">
        <v>599</v>
      </c>
      <c r="G75" t="str">
        <f t="shared" si="2"/>
        <v>PHX</v>
      </c>
      <c r="H75" t="str">
        <f t="shared" si="3"/>
        <v>M</v>
      </c>
    </row>
    <row r="76" spans="1:8" x14ac:dyDescent="0.3">
      <c r="A76" s="28" t="s">
        <v>382</v>
      </c>
      <c r="B76" s="28">
        <v>391</v>
      </c>
      <c r="C76" s="28" t="s">
        <v>385</v>
      </c>
      <c r="D76" s="28" t="s">
        <v>682</v>
      </c>
      <c r="E76" s="28" t="s">
        <v>599</v>
      </c>
      <c r="G76" t="str">
        <f t="shared" si="2"/>
        <v>PHX</v>
      </c>
      <c r="H76" t="str">
        <f t="shared" si="3"/>
        <v>M</v>
      </c>
    </row>
    <row r="77" spans="1:8" x14ac:dyDescent="0.3">
      <c r="A77" s="28" t="s">
        <v>382</v>
      </c>
      <c r="B77" s="28">
        <v>392</v>
      </c>
      <c r="C77" s="28" t="s">
        <v>81</v>
      </c>
      <c r="D77" s="28" t="s">
        <v>683</v>
      </c>
      <c r="E77" s="28" t="s">
        <v>638</v>
      </c>
      <c r="G77" t="str">
        <f t="shared" si="2"/>
        <v>HBS</v>
      </c>
      <c r="H77" t="str">
        <f t="shared" si="3"/>
        <v>M</v>
      </c>
    </row>
    <row r="78" spans="1:8" x14ac:dyDescent="0.3">
      <c r="A78" s="28" t="s">
        <v>382</v>
      </c>
      <c r="B78" s="28">
        <v>393</v>
      </c>
      <c r="C78" s="28" t="s">
        <v>2</v>
      </c>
      <c r="D78" s="28" t="s">
        <v>425</v>
      </c>
      <c r="E78" s="28" t="s">
        <v>594</v>
      </c>
      <c r="G78" t="str">
        <f t="shared" si="2"/>
        <v>HY</v>
      </c>
      <c r="H78" t="str">
        <f t="shared" si="3"/>
        <v>M</v>
      </c>
    </row>
    <row r="79" spans="1:8" x14ac:dyDescent="0.3">
      <c r="A79" s="28" t="s">
        <v>382</v>
      </c>
      <c r="B79" s="28">
        <v>394</v>
      </c>
      <c r="C79" s="28" t="s">
        <v>375</v>
      </c>
      <c r="D79" s="28" t="s">
        <v>376</v>
      </c>
      <c r="E79" s="28" t="s">
        <v>594</v>
      </c>
      <c r="G79" t="str">
        <f t="shared" si="2"/>
        <v>HY</v>
      </c>
      <c r="H79" t="str">
        <f t="shared" si="3"/>
        <v>M</v>
      </c>
    </row>
    <row r="80" spans="1:8" x14ac:dyDescent="0.3">
      <c r="A80" s="28" t="s">
        <v>382</v>
      </c>
      <c r="B80" s="28">
        <v>395</v>
      </c>
      <c r="C80" s="28" t="s">
        <v>339</v>
      </c>
      <c r="D80" s="28" t="s">
        <v>424</v>
      </c>
      <c r="E80" s="28" t="s">
        <v>594</v>
      </c>
      <c r="G80" t="str">
        <f t="shared" si="2"/>
        <v>HY</v>
      </c>
      <c r="H80" t="str">
        <f t="shared" si="3"/>
        <v>M</v>
      </c>
    </row>
    <row r="81" spans="1:8" x14ac:dyDescent="0.3">
      <c r="A81" s="28" t="s">
        <v>382</v>
      </c>
      <c r="B81" s="28">
        <v>396</v>
      </c>
      <c r="C81" s="28" t="s">
        <v>119</v>
      </c>
      <c r="D81" s="28" t="s">
        <v>684</v>
      </c>
      <c r="E81" s="28" t="s">
        <v>594</v>
      </c>
      <c r="G81" t="str">
        <f t="shared" si="2"/>
        <v>HY</v>
      </c>
      <c r="H81" t="str">
        <f t="shared" si="3"/>
        <v>M</v>
      </c>
    </row>
    <row r="82" spans="1:8" x14ac:dyDescent="0.3">
      <c r="A82" s="28" t="s">
        <v>382</v>
      </c>
      <c r="B82" s="28">
        <v>397</v>
      </c>
      <c r="C82" s="28" t="s">
        <v>431</v>
      </c>
      <c r="D82" s="28" t="s">
        <v>432</v>
      </c>
      <c r="E82" s="28" t="s">
        <v>597</v>
      </c>
      <c r="G82" t="str">
        <f t="shared" si="2"/>
        <v>LEW</v>
      </c>
      <c r="H82" t="str">
        <f t="shared" si="3"/>
        <v>M</v>
      </c>
    </row>
    <row r="83" spans="1:8" x14ac:dyDescent="0.3">
      <c r="A83" s="28" t="s">
        <v>382</v>
      </c>
      <c r="B83" s="28">
        <v>398</v>
      </c>
      <c r="C83" s="28" t="s">
        <v>685</v>
      </c>
      <c r="D83" s="28" t="s">
        <v>106</v>
      </c>
      <c r="E83" s="28" t="s">
        <v>617</v>
      </c>
      <c r="G83" t="str">
        <f t="shared" si="2"/>
        <v>HAI</v>
      </c>
      <c r="H83" t="str">
        <f t="shared" si="3"/>
        <v>M</v>
      </c>
    </row>
    <row r="84" spans="1:8" x14ac:dyDescent="0.3">
      <c r="A84" s="28" t="s">
        <v>382</v>
      </c>
      <c r="B84" s="28">
        <v>399</v>
      </c>
      <c r="C84" s="28" t="s">
        <v>190</v>
      </c>
      <c r="D84" s="28" t="s">
        <v>118</v>
      </c>
      <c r="E84" s="28" t="s">
        <v>638</v>
      </c>
      <c r="G84" t="str">
        <f t="shared" si="2"/>
        <v>HBS</v>
      </c>
      <c r="H84" t="str">
        <f t="shared" si="3"/>
        <v>M</v>
      </c>
    </row>
    <row r="85" spans="1:8" x14ac:dyDescent="0.3">
      <c r="A85" s="28" t="s">
        <v>382</v>
      </c>
      <c r="B85" s="28">
        <v>400</v>
      </c>
      <c r="C85" s="28" t="s">
        <v>420</v>
      </c>
      <c r="D85" s="28" t="s">
        <v>421</v>
      </c>
      <c r="E85" s="28" t="s">
        <v>594</v>
      </c>
      <c r="G85" t="str">
        <f t="shared" si="2"/>
        <v>HY</v>
      </c>
      <c r="H85" t="str">
        <f t="shared" si="3"/>
        <v>M</v>
      </c>
    </row>
    <row r="86" spans="1:8" x14ac:dyDescent="0.3">
      <c r="A86" s="28" t="s">
        <v>382</v>
      </c>
      <c r="B86" s="28">
        <v>401</v>
      </c>
      <c r="C86" s="28" t="s">
        <v>9</v>
      </c>
      <c r="D86" s="28" t="s">
        <v>147</v>
      </c>
      <c r="E86" s="28" t="s">
        <v>604</v>
      </c>
      <c r="G86" t="str">
        <f t="shared" si="2"/>
        <v>CSS</v>
      </c>
      <c r="H86" t="str">
        <f t="shared" si="3"/>
        <v>M</v>
      </c>
    </row>
    <row r="87" spans="1:8" x14ac:dyDescent="0.3">
      <c r="A87" s="28" t="s">
        <v>382</v>
      </c>
      <c r="B87" s="28">
        <v>402</v>
      </c>
      <c r="C87" s="28" t="s">
        <v>415</v>
      </c>
      <c r="D87" s="28" t="s">
        <v>686</v>
      </c>
      <c r="E87" s="28" t="s">
        <v>594</v>
      </c>
      <c r="G87" t="str">
        <f t="shared" si="2"/>
        <v>HY</v>
      </c>
      <c r="H87" t="str">
        <f t="shared" si="3"/>
        <v>M</v>
      </c>
    </row>
    <row r="88" spans="1:8" x14ac:dyDescent="0.3">
      <c r="A88" s="28" t="s">
        <v>382</v>
      </c>
      <c r="B88" s="28">
        <v>403</v>
      </c>
      <c r="C88" s="28" t="s">
        <v>145</v>
      </c>
      <c r="D88" s="28" t="s">
        <v>146</v>
      </c>
      <c r="E88" s="28" t="s">
        <v>594</v>
      </c>
      <c r="G88" t="str">
        <f t="shared" si="2"/>
        <v>HY</v>
      </c>
      <c r="H88" t="str">
        <f t="shared" si="3"/>
        <v>M</v>
      </c>
    </row>
    <row r="89" spans="1:8" x14ac:dyDescent="0.3">
      <c r="A89" s="28" t="s">
        <v>382</v>
      </c>
      <c r="B89" s="28">
        <v>404</v>
      </c>
      <c r="C89" s="28" t="s">
        <v>16</v>
      </c>
      <c r="D89" s="28" t="s">
        <v>687</v>
      </c>
      <c r="E89" s="28" t="s">
        <v>598</v>
      </c>
      <c r="G89" t="str">
        <f t="shared" si="2"/>
        <v>B&amp;H</v>
      </c>
      <c r="H89" t="str">
        <f t="shared" si="3"/>
        <v>M</v>
      </c>
    </row>
    <row r="90" spans="1:8" x14ac:dyDescent="0.3">
      <c r="A90" s="28" t="s">
        <v>382</v>
      </c>
      <c r="B90" s="28">
        <v>405</v>
      </c>
      <c r="C90" s="28" t="s">
        <v>16</v>
      </c>
      <c r="D90" s="28" t="s">
        <v>394</v>
      </c>
      <c r="E90" s="28" t="s">
        <v>599</v>
      </c>
      <c r="G90" t="str">
        <f t="shared" si="2"/>
        <v>PHX</v>
      </c>
      <c r="H90" t="str">
        <f t="shared" si="3"/>
        <v>M</v>
      </c>
    </row>
    <row r="91" spans="1:8" x14ac:dyDescent="0.3">
      <c r="A91" s="28" t="s">
        <v>382</v>
      </c>
      <c r="B91" s="28">
        <v>406</v>
      </c>
      <c r="C91" s="28" t="s">
        <v>337</v>
      </c>
      <c r="D91" s="28" t="s">
        <v>852</v>
      </c>
      <c r="E91" s="28" t="s">
        <v>598</v>
      </c>
      <c r="G91" t="str">
        <f t="shared" si="2"/>
        <v>B&amp;H</v>
      </c>
      <c r="H91" t="str">
        <f t="shared" si="3"/>
        <v>M</v>
      </c>
    </row>
    <row r="92" spans="1:8" x14ac:dyDescent="0.3">
      <c r="A92" s="28" t="s">
        <v>382</v>
      </c>
      <c r="B92" s="28">
        <v>407</v>
      </c>
      <c r="C92" s="28" t="s">
        <v>345</v>
      </c>
      <c r="D92" s="28" t="s">
        <v>136</v>
      </c>
      <c r="E92" s="28" t="s">
        <v>607</v>
      </c>
      <c r="G92" t="str">
        <f t="shared" si="2"/>
        <v>CRA</v>
      </c>
      <c r="H92" t="str">
        <f t="shared" si="3"/>
        <v>M</v>
      </c>
    </row>
    <row r="93" spans="1:8" x14ac:dyDescent="0.3">
      <c r="A93" s="28" t="s">
        <v>382</v>
      </c>
      <c r="B93" s="28">
        <v>408</v>
      </c>
      <c r="C93" s="28" t="s">
        <v>141</v>
      </c>
      <c r="D93" s="28" t="s">
        <v>688</v>
      </c>
      <c r="E93" s="28" t="s">
        <v>607</v>
      </c>
      <c r="G93" t="str">
        <f t="shared" si="2"/>
        <v>CRA</v>
      </c>
      <c r="H93" t="str">
        <f t="shared" si="3"/>
        <v>M</v>
      </c>
    </row>
    <row r="94" spans="1:8" x14ac:dyDescent="0.3">
      <c r="A94" s="28" t="s">
        <v>382</v>
      </c>
      <c r="B94" s="28">
        <v>409</v>
      </c>
      <c r="C94" s="28" t="s">
        <v>88</v>
      </c>
      <c r="D94" s="28" t="s">
        <v>219</v>
      </c>
      <c r="E94" s="28" t="s">
        <v>629</v>
      </c>
      <c r="G94" t="str">
        <f t="shared" si="2"/>
        <v>HAS</v>
      </c>
      <c r="H94" t="str">
        <f t="shared" si="3"/>
        <v>M</v>
      </c>
    </row>
    <row r="95" spans="1:8" x14ac:dyDescent="0.3">
      <c r="A95" s="28" t="s">
        <v>382</v>
      </c>
      <c r="B95" s="28">
        <v>410</v>
      </c>
      <c r="C95" s="28" t="s">
        <v>81</v>
      </c>
      <c r="D95" s="28" t="s">
        <v>354</v>
      </c>
      <c r="E95" s="28" t="s">
        <v>638</v>
      </c>
      <c r="G95" t="str">
        <f t="shared" si="2"/>
        <v>HBS</v>
      </c>
      <c r="H95" t="str">
        <f t="shared" si="3"/>
        <v>M</v>
      </c>
    </row>
    <row r="96" spans="1:8" x14ac:dyDescent="0.3">
      <c r="A96" s="28" t="s">
        <v>382</v>
      </c>
      <c r="B96" s="28">
        <v>411</v>
      </c>
      <c r="C96" s="28" t="s">
        <v>384</v>
      </c>
      <c r="D96" s="28" t="s">
        <v>139</v>
      </c>
      <c r="E96" s="28" t="s">
        <v>598</v>
      </c>
      <c r="G96" t="str">
        <f t="shared" si="2"/>
        <v>B&amp;H</v>
      </c>
      <c r="H96" t="str">
        <f t="shared" si="3"/>
        <v>M</v>
      </c>
    </row>
    <row r="97" spans="1:8" x14ac:dyDescent="0.3">
      <c r="A97" s="28" t="s">
        <v>382</v>
      </c>
      <c r="B97" s="28">
        <v>412</v>
      </c>
      <c r="C97" s="28" t="s">
        <v>371</v>
      </c>
      <c r="D97" s="28" t="s">
        <v>372</v>
      </c>
      <c r="E97" s="28" t="s">
        <v>607</v>
      </c>
      <c r="G97" t="str">
        <f t="shared" si="2"/>
        <v>CRA</v>
      </c>
      <c r="H97" t="str">
        <f t="shared" si="3"/>
        <v>M</v>
      </c>
    </row>
    <row r="98" spans="1:8" x14ac:dyDescent="0.3">
      <c r="A98" s="28" t="s">
        <v>382</v>
      </c>
      <c r="B98" s="28">
        <v>413</v>
      </c>
      <c r="C98" s="28" t="s">
        <v>87</v>
      </c>
      <c r="D98" s="28" t="s">
        <v>689</v>
      </c>
      <c r="E98" s="28" t="s">
        <v>598</v>
      </c>
      <c r="G98" t="str">
        <f t="shared" si="2"/>
        <v>B&amp;H</v>
      </c>
      <c r="H98" t="str">
        <f t="shared" si="3"/>
        <v>M</v>
      </c>
    </row>
    <row r="99" spans="1:8" x14ac:dyDescent="0.3">
      <c r="A99" s="28" t="s">
        <v>382</v>
      </c>
      <c r="B99" s="28">
        <v>414</v>
      </c>
      <c r="C99" s="28" t="s">
        <v>627</v>
      </c>
      <c r="D99" s="28" t="s">
        <v>36</v>
      </c>
      <c r="E99" s="28" t="s">
        <v>640</v>
      </c>
      <c r="G99" t="str">
        <f t="shared" si="2"/>
        <v>HMJ</v>
      </c>
      <c r="H99" t="str">
        <f t="shared" si="3"/>
        <v>M</v>
      </c>
    </row>
    <row r="100" spans="1:8" x14ac:dyDescent="0.3">
      <c r="A100" s="28" t="s">
        <v>382</v>
      </c>
      <c r="B100" s="28">
        <v>415</v>
      </c>
      <c r="C100" s="28" t="s">
        <v>690</v>
      </c>
      <c r="D100" s="28" t="s">
        <v>691</v>
      </c>
      <c r="E100" s="28" t="s">
        <v>638</v>
      </c>
      <c r="G100" t="str">
        <f t="shared" si="2"/>
        <v>HBS</v>
      </c>
      <c r="H100" t="str">
        <f t="shared" si="3"/>
        <v>M</v>
      </c>
    </row>
    <row r="101" spans="1:8" x14ac:dyDescent="0.3">
      <c r="A101" s="28" t="s">
        <v>382</v>
      </c>
      <c r="B101" s="28">
        <v>416</v>
      </c>
      <c r="C101" s="28" t="s">
        <v>81</v>
      </c>
      <c r="D101" s="28" t="s">
        <v>412</v>
      </c>
      <c r="E101" s="28" t="s">
        <v>629</v>
      </c>
      <c r="G101" t="str">
        <f t="shared" si="2"/>
        <v>HAS</v>
      </c>
      <c r="H101" t="str">
        <f t="shared" si="3"/>
        <v>M</v>
      </c>
    </row>
    <row r="102" spans="1:8" x14ac:dyDescent="0.3">
      <c r="A102" s="28" t="s">
        <v>382</v>
      </c>
      <c r="B102" s="28">
        <v>417</v>
      </c>
      <c r="C102" s="28" t="s">
        <v>692</v>
      </c>
      <c r="D102" s="28" t="s">
        <v>681</v>
      </c>
      <c r="E102" s="28" t="s">
        <v>640</v>
      </c>
      <c r="G102" t="str">
        <f t="shared" si="2"/>
        <v>HMJ</v>
      </c>
      <c r="H102" t="str">
        <f t="shared" si="3"/>
        <v>M</v>
      </c>
    </row>
    <row r="103" spans="1:8" x14ac:dyDescent="0.3">
      <c r="A103" s="28" t="s">
        <v>382</v>
      </c>
      <c r="B103" s="28">
        <v>418</v>
      </c>
      <c r="C103" s="28" t="s">
        <v>59</v>
      </c>
      <c r="D103" s="28" t="s">
        <v>693</v>
      </c>
      <c r="E103" s="28" t="s">
        <v>659</v>
      </c>
      <c r="G103" t="str">
        <f t="shared" si="2"/>
        <v>SYN</v>
      </c>
      <c r="H103" t="str">
        <f t="shared" si="3"/>
        <v>M</v>
      </c>
    </row>
    <row r="104" spans="1:8" x14ac:dyDescent="0.3">
      <c r="A104" s="28" t="s">
        <v>382</v>
      </c>
      <c r="B104" s="28">
        <v>419</v>
      </c>
      <c r="C104" s="28" t="s">
        <v>14</v>
      </c>
      <c r="D104" s="28" t="s">
        <v>694</v>
      </c>
      <c r="E104" s="28" t="s">
        <v>613</v>
      </c>
      <c r="G104" t="str">
        <f t="shared" si="2"/>
        <v>CROW</v>
      </c>
      <c r="H104" t="str">
        <f t="shared" si="3"/>
        <v>M</v>
      </c>
    </row>
    <row r="105" spans="1:8" x14ac:dyDescent="0.3">
      <c r="A105" s="28" t="s">
        <v>382</v>
      </c>
      <c r="B105" s="28">
        <v>420</v>
      </c>
      <c r="C105" s="28" t="s">
        <v>397</v>
      </c>
      <c r="D105" s="28" t="s">
        <v>695</v>
      </c>
      <c r="E105" s="28" t="s">
        <v>602</v>
      </c>
      <c r="G105" t="str">
        <f t="shared" si="2"/>
        <v>CHI</v>
      </c>
      <c r="H105" t="str">
        <f t="shared" si="3"/>
        <v>M</v>
      </c>
    </row>
    <row r="106" spans="1:8" x14ac:dyDescent="0.3">
      <c r="A106" s="28" t="s">
        <v>382</v>
      </c>
      <c r="B106" s="28">
        <v>421</v>
      </c>
      <c r="C106" s="28" t="s">
        <v>18</v>
      </c>
      <c r="D106" s="28" t="s">
        <v>83</v>
      </c>
      <c r="E106" s="28" t="s">
        <v>638</v>
      </c>
      <c r="G106" t="str">
        <f t="shared" si="2"/>
        <v>HBS</v>
      </c>
      <c r="H106" t="str">
        <f t="shared" si="3"/>
        <v>M</v>
      </c>
    </row>
    <row r="107" spans="1:8" x14ac:dyDescent="0.3">
      <c r="A107" s="28" t="s">
        <v>382</v>
      </c>
      <c r="B107" s="28">
        <v>422</v>
      </c>
      <c r="C107" s="28" t="s">
        <v>16</v>
      </c>
      <c r="D107" s="28" t="s">
        <v>104</v>
      </c>
      <c r="E107" s="28" t="s">
        <v>598</v>
      </c>
      <c r="G107" t="str">
        <f t="shared" si="2"/>
        <v>B&amp;H</v>
      </c>
      <c r="H107" t="str">
        <f t="shared" si="3"/>
        <v>M</v>
      </c>
    </row>
    <row r="108" spans="1:8" x14ac:dyDescent="0.3">
      <c r="A108" s="28" t="s">
        <v>382</v>
      </c>
      <c r="B108" s="28">
        <v>423</v>
      </c>
      <c r="C108" s="28" t="s">
        <v>853</v>
      </c>
      <c r="D108" s="28" t="s">
        <v>854</v>
      </c>
      <c r="E108" s="28" t="s">
        <v>617</v>
      </c>
      <c r="G108" t="str">
        <f t="shared" si="2"/>
        <v>HAI</v>
      </c>
      <c r="H108" t="str">
        <f t="shared" si="3"/>
        <v>M</v>
      </c>
    </row>
    <row r="109" spans="1:8" x14ac:dyDescent="0.3">
      <c r="A109" s="28" t="s">
        <v>382</v>
      </c>
      <c r="B109" s="28">
        <v>424</v>
      </c>
      <c r="C109" s="28" t="s">
        <v>855</v>
      </c>
      <c r="D109" s="28" t="s">
        <v>17</v>
      </c>
      <c r="E109" s="28" t="s">
        <v>597</v>
      </c>
      <c r="G109" t="str">
        <f t="shared" si="2"/>
        <v>LEW</v>
      </c>
      <c r="H109" t="str">
        <f t="shared" si="3"/>
        <v>M</v>
      </c>
    </row>
    <row r="110" spans="1:8" x14ac:dyDescent="0.3">
      <c r="A110" s="28" t="s">
        <v>382</v>
      </c>
      <c r="B110" s="28">
        <v>425</v>
      </c>
      <c r="C110" s="28" t="s">
        <v>9</v>
      </c>
      <c r="D110" s="28" t="s">
        <v>856</v>
      </c>
      <c r="E110" s="28" t="s">
        <v>599</v>
      </c>
      <c r="G110" t="str">
        <f t="shared" si="2"/>
        <v>PHX</v>
      </c>
      <c r="H110" t="str">
        <f t="shared" si="3"/>
        <v>M</v>
      </c>
    </row>
    <row r="111" spans="1:8" x14ac:dyDescent="0.3">
      <c r="A111" s="28" t="s">
        <v>382</v>
      </c>
      <c r="B111" s="28">
        <v>426</v>
      </c>
      <c r="C111" s="28" t="s">
        <v>141</v>
      </c>
      <c r="D111" s="28" t="s">
        <v>857</v>
      </c>
      <c r="E111" s="28" t="s">
        <v>629</v>
      </c>
      <c r="G111" t="str">
        <f t="shared" si="2"/>
        <v>HAS</v>
      </c>
      <c r="H111" t="str">
        <f t="shared" si="3"/>
        <v>M</v>
      </c>
    </row>
    <row r="112" spans="1:8" x14ac:dyDescent="0.3">
      <c r="A112" s="28" t="s">
        <v>382</v>
      </c>
      <c r="B112" s="28">
        <v>427</v>
      </c>
      <c r="C112" s="28" t="s">
        <v>858</v>
      </c>
      <c r="D112" s="28" t="s">
        <v>859</v>
      </c>
      <c r="E112" s="28" t="s">
        <v>604</v>
      </c>
      <c r="G112" t="str">
        <f t="shared" si="2"/>
        <v>CSS</v>
      </c>
      <c r="H112" t="str">
        <f t="shared" si="3"/>
        <v>M</v>
      </c>
    </row>
    <row r="113" spans="1:8" x14ac:dyDescent="0.3">
      <c r="A113" s="28" t="s">
        <v>382</v>
      </c>
      <c r="B113" s="28">
        <v>428</v>
      </c>
      <c r="C113" s="28" t="s">
        <v>860</v>
      </c>
      <c r="D113" s="28" t="s">
        <v>861</v>
      </c>
      <c r="E113" s="28" t="s">
        <v>597</v>
      </c>
      <c r="G113" t="str">
        <f t="shared" si="2"/>
        <v>LEW</v>
      </c>
      <c r="H113" t="str">
        <f t="shared" si="3"/>
        <v>M</v>
      </c>
    </row>
    <row r="114" spans="1:8" x14ac:dyDescent="0.3">
      <c r="A114" s="28" t="s">
        <v>382</v>
      </c>
      <c r="B114" s="28">
        <v>429</v>
      </c>
      <c r="C114" s="28" t="s">
        <v>58</v>
      </c>
      <c r="D114" s="28" t="s">
        <v>396</v>
      </c>
      <c r="E114" s="28" t="s">
        <v>599</v>
      </c>
      <c r="G114" t="str">
        <f t="shared" si="2"/>
        <v>PHX</v>
      </c>
      <c r="H114" t="str">
        <f t="shared" si="3"/>
        <v>M</v>
      </c>
    </row>
    <row r="115" spans="1:8" x14ac:dyDescent="0.3">
      <c r="A115" s="28" t="s">
        <v>382</v>
      </c>
      <c r="B115" s="28">
        <v>430</v>
      </c>
      <c r="C115" s="28" t="s">
        <v>862</v>
      </c>
      <c r="D115" s="28" t="s">
        <v>863</v>
      </c>
      <c r="E115" s="28" t="s">
        <v>607</v>
      </c>
      <c r="G115" t="str">
        <f t="shared" si="2"/>
        <v>CRA</v>
      </c>
      <c r="H115" t="str">
        <f t="shared" si="3"/>
        <v>M</v>
      </c>
    </row>
    <row r="116" spans="1:8" x14ac:dyDescent="0.3">
      <c r="A116" s="28" t="s">
        <v>382</v>
      </c>
      <c r="B116" s="28">
        <v>431</v>
      </c>
      <c r="C116" s="28" t="s">
        <v>407</v>
      </c>
      <c r="D116" s="28" t="s">
        <v>864</v>
      </c>
      <c r="E116" s="28" t="s">
        <v>602</v>
      </c>
      <c r="G116" t="str">
        <f t="shared" si="2"/>
        <v>CHI</v>
      </c>
      <c r="H116" t="str">
        <f t="shared" si="3"/>
        <v>M</v>
      </c>
    </row>
    <row r="117" spans="1:8" x14ac:dyDescent="0.3">
      <c r="A117" s="28" t="s">
        <v>382</v>
      </c>
      <c r="B117" s="28">
        <v>432</v>
      </c>
      <c r="C117" s="28" t="s">
        <v>865</v>
      </c>
      <c r="D117" s="28" t="s">
        <v>866</v>
      </c>
      <c r="E117" s="28" t="s">
        <v>599</v>
      </c>
      <c r="G117" t="str">
        <f t="shared" si="2"/>
        <v>PHX</v>
      </c>
      <c r="H117" t="str">
        <f t="shared" si="3"/>
        <v>M</v>
      </c>
    </row>
    <row r="118" spans="1:8" x14ac:dyDescent="0.3">
      <c r="A118" s="28" t="s">
        <v>382</v>
      </c>
      <c r="B118" s="28">
        <v>433</v>
      </c>
      <c r="C118" s="28" t="s">
        <v>867</v>
      </c>
      <c r="D118" s="28" t="s">
        <v>868</v>
      </c>
      <c r="E118" s="28" t="s">
        <v>638</v>
      </c>
      <c r="G118" t="str">
        <f t="shared" si="2"/>
        <v>HBS</v>
      </c>
      <c r="H118" t="str">
        <f t="shared" si="3"/>
        <v>M</v>
      </c>
    </row>
    <row r="119" spans="1:8" x14ac:dyDescent="0.3">
      <c r="A119" s="28" t="s">
        <v>382</v>
      </c>
      <c r="B119" s="28">
        <v>434</v>
      </c>
      <c r="C119" s="28" t="s">
        <v>869</v>
      </c>
      <c r="D119" s="28" t="s">
        <v>870</v>
      </c>
      <c r="E119" s="28" t="s">
        <v>599</v>
      </c>
      <c r="G119" t="str">
        <f t="shared" si="2"/>
        <v>PHX</v>
      </c>
      <c r="H119" t="str">
        <f t="shared" si="3"/>
        <v>M</v>
      </c>
    </row>
    <row r="120" spans="1:8" x14ac:dyDescent="0.3">
      <c r="A120" s="28" t="s">
        <v>382</v>
      </c>
      <c r="B120" s="28">
        <v>435</v>
      </c>
      <c r="C120" s="28" t="s">
        <v>871</v>
      </c>
      <c r="D120" s="28" t="s">
        <v>872</v>
      </c>
      <c r="E120" s="28" t="s">
        <v>629</v>
      </c>
      <c r="G120" t="str">
        <f t="shared" si="2"/>
        <v>HAS</v>
      </c>
      <c r="H120" t="str">
        <f t="shared" si="3"/>
        <v>M</v>
      </c>
    </row>
    <row r="121" spans="1:8" x14ac:dyDescent="0.3">
      <c r="A121" s="28" t="s">
        <v>382</v>
      </c>
      <c r="B121" s="28">
        <v>436</v>
      </c>
      <c r="C121" s="28" t="s">
        <v>107</v>
      </c>
      <c r="D121" s="28" t="s">
        <v>873</v>
      </c>
      <c r="E121" s="28" t="s">
        <v>664</v>
      </c>
      <c r="G121" t="str">
        <f t="shared" si="2"/>
        <v>WDH</v>
      </c>
      <c r="H121" t="str">
        <f t="shared" si="3"/>
        <v>M</v>
      </c>
    </row>
    <row r="122" spans="1:8" x14ac:dyDescent="0.3">
      <c r="A122" s="28" t="s">
        <v>382</v>
      </c>
      <c r="B122" s="28">
        <v>437</v>
      </c>
      <c r="C122" s="28" t="s">
        <v>349</v>
      </c>
      <c r="D122" s="28" t="s">
        <v>874</v>
      </c>
      <c r="E122" s="28" t="s">
        <v>664</v>
      </c>
      <c r="G122" t="str">
        <f t="shared" si="2"/>
        <v>WDH</v>
      </c>
      <c r="H122" t="str">
        <f t="shared" si="3"/>
        <v>M</v>
      </c>
    </row>
    <row r="123" spans="1:8" x14ac:dyDescent="0.3">
      <c r="A123" s="28" t="s">
        <v>382</v>
      </c>
      <c r="B123" s="28">
        <v>438</v>
      </c>
      <c r="C123" s="28" t="s">
        <v>869</v>
      </c>
      <c r="D123" s="28" t="s">
        <v>875</v>
      </c>
      <c r="E123" s="28" t="s">
        <v>640</v>
      </c>
      <c r="G123" t="str">
        <f t="shared" si="2"/>
        <v>HMJ</v>
      </c>
      <c r="H123" t="str">
        <f t="shared" si="3"/>
        <v>M</v>
      </c>
    </row>
    <row r="124" spans="1:8" x14ac:dyDescent="0.3">
      <c r="A124" s="28" t="s">
        <v>382</v>
      </c>
      <c r="B124" s="28">
        <v>439</v>
      </c>
      <c r="C124" s="28" t="s">
        <v>876</v>
      </c>
      <c r="D124" s="28" t="s">
        <v>877</v>
      </c>
      <c r="E124" s="28" t="s">
        <v>878</v>
      </c>
      <c r="G124" t="str">
        <f t="shared" si="2"/>
        <v>GRR</v>
      </c>
      <c r="H124" t="str">
        <f t="shared" si="3"/>
        <v>M</v>
      </c>
    </row>
    <row r="125" spans="1:8" x14ac:dyDescent="0.3">
      <c r="A125" s="28" t="s">
        <v>382</v>
      </c>
      <c r="B125" s="28">
        <v>440</v>
      </c>
      <c r="C125" s="28" t="s">
        <v>879</v>
      </c>
      <c r="D125" s="28" t="s">
        <v>861</v>
      </c>
      <c r="E125" s="28" t="s">
        <v>664</v>
      </c>
      <c r="G125" t="str">
        <f t="shared" si="2"/>
        <v>WDH</v>
      </c>
      <c r="H125" t="str">
        <f t="shared" si="3"/>
        <v>M</v>
      </c>
    </row>
    <row r="126" spans="1:8" x14ac:dyDescent="0.3">
      <c r="A126" s="28" t="s">
        <v>382</v>
      </c>
      <c r="B126" s="28">
        <v>441</v>
      </c>
      <c r="C126" s="28" t="s">
        <v>124</v>
      </c>
      <c r="D126" s="28" t="s">
        <v>778</v>
      </c>
      <c r="E126" s="28" t="s">
        <v>664</v>
      </c>
      <c r="G126" t="str">
        <f t="shared" si="2"/>
        <v>WDH</v>
      </c>
      <c r="H126" t="str">
        <f t="shared" si="3"/>
        <v>M</v>
      </c>
    </row>
    <row r="127" spans="1:8" x14ac:dyDescent="0.3">
      <c r="A127" s="28" t="s">
        <v>382</v>
      </c>
      <c r="B127" s="28">
        <v>442</v>
      </c>
      <c r="C127" s="28" t="s">
        <v>880</v>
      </c>
      <c r="D127" s="28" t="s">
        <v>881</v>
      </c>
      <c r="E127" s="28" t="s">
        <v>629</v>
      </c>
      <c r="G127" t="str">
        <f t="shared" si="2"/>
        <v>HAS</v>
      </c>
      <c r="H127" t="str">
        <f t="shared" si="3"/>
        <v>M</v>
      </c>
    </row>
    <row r="128" spans="1:8" x14ac:dyDescent="0.3">
      <c r="A128" s="28" t="s">
        <v>382</v>
      </c>
      <c r="B128" s="28">
        <v>443</v>
      </c>
      <c r="C128" s="28" t="s">
        <v>47</v>
      </c>
      <c r="D128" s="28" t="s">
        <v>882</v>
      </c>
      <c r="E128" s="28" t="s">
        <v>607</v>
      </c>
      <c r="G128" t="str">
        <f t="shared" si="2"/>
        <v>CRA</v>
      </c>
      <c r="H128" t="str">
        <f t="shared" si="3"/>
        <v>M</v>
      </c>
    </row>
    <row r="129" spans="1:8" x14ac:dyDescent="0.3">
      <c r="A129" s="28" t="s">
        <v>382</v>
      </c>
      <c r="B129" s="28">
        <v>444</v>
      </c>
      <c r="C129" s="28" t="s">
        <v>883</v>
      </c>
      <c r="D129" s="28" t="s">
        <v>884</v>
      </c>
      <c r="E129" s="28" t="s">
        <v>599</v>
      </c>
      <c r="G129" t="str">
        <f t="shared" si="2"/>
        <v>PHX</v>
      </c>
      <c r="H129" t="str">
        <f t="shared" si="3"/>
        <v>M</v>
      </c>
    </row>
    <row r="130" spans="1:8" x14ac:dyDescent="0.3">
      <c r="A130" s="28" t="s">
        <v>382</v>
      </c>
      <c r="B130" s="28">
        <v>445</v>
      </c>
      <c r="C130" s="28" t="s">
        <v>141</v>
      </c>
      <c r="D130" s="28" t="s">
        <v>882</v>
      </c>
      <c r="E130" s="28" t="s">
        <v>607</v>
      </c>
      <c r="G130" t="str">
        <f t="shared" ref="G130:G193" si="4">+VLOOKUP(E130,$K$2:$L$50,2,"false")</f>
        <v>CRA</v>
      </c>
      <c r="H130" t="str">
        <f t="shared" si="3"/>
        <v>M</v>
      </c>
    </row>
    <row r="131" spans="1:8" x14ac:dyDescent="0.3">
      <c r="A131" s="28" t="s">
        <v>382</v>
      </c>
      <c r="B131" s="28">
        <v>446</v>
      </c>
      <c r="C131" s="28" t="s">
        <v>141</v>
      </c>
      <c r="D131" s="28" t="s">
        <v>885</v>
      </c>
      <c r="E131" s="28" t="s">
        <v>632</v>
      </c>
      <c r="G131" t="str">
        <f t="shared" si="4"/>
        <v>HHH</v>
      </c>
      <c r="H131" t="str">
        <f t="shared" ref="H131:H194" si="5">+MID(A131,+FIND(" ",A131)+1,1)</f>
        <v>M</v>
      </c>
    </row>
    <row r="132" spans="1:8" x14ac:dyDescent="0.3">
      <c r="A132" s="28" t="s">
        <v>382</v>
      </c>
      <c r="B132" s="28">
        <v>447</v>
      </c>
      <c r="C132" s="28" t="s">
        <v>141</v>
      </c>
      <c r="D132" s="28" t="s">
        <v>758</v>
      </c>
      <c r="E132" s="28" t="s">
        <v>599</v>
      </c>
      <c r="G132" t="str">
        <f t="shared" si="4"/>
        <v>PHX</v>
      </c>
      <c r="H132" t="str">
        <f t="shared" si="5"/>
        <v>M</v>
      </c>
    </row>
    <row r="133" spans="1:8" x14ac:dyDescent="0.3">
      <c r="A133" s="28" t="s">
        <v>382</v>
      </c>
      <c r="B133" s="28">
        <v>448</v>
      </c>
      <c r="C133" s="28" t="s">
        <v>385</v>
      </c>
      <c r="D133" s="28" t="s">
        <v>886</v>
      </c>
      <c r="E133" s="28" t="s">
        <v>664</v>
      </c>
      <c r="G133" t="str">
        <f t="shared" si="4"/>
        <v>WDH</v>
      </c>
      <c r="H133" t="str">
        <f t="shared" si="5"/>
        <v>M</v>
      </c>
    </row>
    <row r="134" spans="1:8" x14ac:dyDescent="0.3">
      <c r="A134" s="28" t="s">
        <v>436</v>
      </c>
      <c r="B134" s="28">
        <v>449</v>
      </c>
      <c r="C134" s="28" t="s">
        <v>336</v>
      </c>
      <c r="D134" s="28" t="s">
        <v>340</v>
      </c>
      <c r="E134" s="28" t="s">
        <v>597</v>
      </c>
      <c r="G134" t="str">
        <f t="shared" si="4"/>
        <v>LEW</v>
      </c>
      <c r="H134" t="str">
        <f t="shared" si="5"/>
        <v>W</v>
      </c>
    </row>
    <row r="135" spans="1:8" x14ac:dyDescent="0.3">
      <c r="A135" s="28" t="s">
        <v>436</v>
      </c>
      <c r="B135" s="28">
        <v>450</v>
      </c>
      <c r="C135" s="28" t="s">
        <v>696</v>
      </c>
      <c r="D135" s="28" t="s">
        <v>697</v>
      </c>
      <c r="E135" s="28" t="s">
        <v>599</v>
      </c>
      <c r="G135" t="str">
        <f t="shared" si="4"/>
        <v>PHX</v>
      </c>
      <c r="H135" t="str">
        <f t="shared" si="5"/>
        <v>W</v>
      </c>
    </row>
    <row r="136" spans="1:8" x14ac:dyDescent="0.3">
      <c r="A136" s="28" t="s">
        <v>436</v>
      </c>
      <c r="B136" s="28">
        <v>451</v>
      </c>
      <c r="C136" s="28" t="s">
        <v>698</v>
      </c>
      <c r="D136" s="28" t="s">
        <v>699</v>
      </c>
      <c r="E136" s="28" t="s">
        <v>599</v>
      </c>
      <c r="G136" t="str">
        <f t="shared" si="4"/>
        <v>PHX</v>
      </c>
      <c r="H136" t="str">
        <f t="shared" si="5"/>
        <v>W</v>
      </c>
    </row>
    <row r="137" spans="1:8" x14ac:dyDescent="0.3">
      <c r="A137" s="28" t="s">
        <v>436</v>
      </c>
      <c r="B137" s="28">
        <v>452</v>
      </c>
      <c r="C137" s="28" t="s">
        <v>130</v>
      </c>
      <c r="D137" s="28" t="s">
        <v>441</v>
      </c>
      <c r="E137" s="28" t="s">
        <v>622</v>
      </c>
      <c r="G137" t="str">
        <f t="shared" si="4"/>
        <v>EBR</v>
      </c>
      <c r="H137" t="str">
        <f t="shared" si="5"/>
        <v>W</v>
      </c>
    </row>
    <row r="138" spans="1:8" x14ac:dyDescent="0.3">
      <c r="A138" s="28" t="s">
        <v>436</v>
      </c>
      <c r="B138" s="28">
        <v>453</v>
      </c>
      <c r="C138" s="28" t="s">
        <v>442</v>
      </c>
      <c r="D138" s="28" t="s">
        <v>443</v>
      </c>
      <c r="E138" s="28" t="s">
        <v>622</v>
      </c>
      <c r="G138" t="str">
        <f t="shared" si="4"/>
        <v>EBR</v>
      </c>
      <c r="H138" t="str">
        <f t="shared" si="5"/>
        <v>W</v>
      </c>
    </row>
    <row r="139" spans="1:8" x14ac:dyDescent="0.3">
      <c r="A139" s="28" t="s">
        <v>436</v>
      </c>
      <c r="B139" s="28">
        <v>454</v>
      </c>
      <c r="C139" s="28" t="s">
        <v>437</v>
      </c>
      <c r="D139" s="28" t="s">
        <v>438</v>
      </c>
      <c r="E139" s="28" t="s">
        <v>598</v>
      </c>
      <c r="G139" t="str">
        <f t="shared" si="4"/>
        <v>B&amp;H</v>
      </c>
      <c r="H139" t="str">
        <f t="shared" si="5"/>
        <v>W</v>
      </c>
    </row>
    <row r="140" spans="1:8" x14ac:dyDescent="0.3">
      <c r="A140" s="28" t="s">
        <v>436</v>
      </c>
      <c r="B140" s="28">
        <v>455</v>
      </c>
      <c r="C140" s="28" t="s">
        <v>22</v>
      </c>
      <c r="D140" s="28" t="s">
        <v>128</v>
      </c>
      <c r="E140" s="28" t="s">
        <v>632</v>
      </c>
      <c r="G140" t="str">
        <f t="shared" si="4"/>
        <v>HHH</v>
      </c>
      <c r="H140" t="str">
        <f t="shared" si="5"/>
        <v>W</v>
      </c>
    </row>
    <row r="141" spans="1:8" x14ac:dyDescent="0.3">
      <c r="A141" s="28" t="s">
        <v>436</v>
      </c>
      <c r="B141" s="28">
        <v>456</v>
      </c>
      <c r="C141" s="28" t="s">
        <v>126</v>
      </c>
      <c r="D141" s="28" t="s">
        <v>131</v>
      </c>
      <c r="E141" s="28" t="s">
        <v>597</v>
      </c>
      <c r="G141" t="str">
        <f t="shared" si="4"/>
        <v>LEW</v>
      </c>
      <c r="H141" t="str">
        <f t="shared" si="5"/>
        <v>W</v>
      </c>
    </row>
    <row r="142" spans="1:8" x14ac:dyDescent="0.3">
      <c r="A142" s="28" t="s">
        <v>436</v>
      </c>
      <c r="B142" s="28">
        <v>457</v>
      </c>
      <c r="C142" s="28" t="s">
        <v>700</v>
      </c>
      <c r="D142" s="28" t="s">
        <v>701</v>
      </c>
      <c r="E142" s="28" t="s">
        <v>599</v>
      </c>
      <c r="G142" t="str">
        <f t="shared" si="4"/>
        <v>PHX</v>
      </c>
      <c r="H142" t="str">
        <f t="shared" si="5"/>
        <v>W</v>
      </c>
    </row>
    <row r="143" spans="1:8" x14ac:dyDescent="0.3">
      <c r="A143" s="28" t="s">
        <v>436</v>
      </c>
      <c r="B143" s="28">
        <v>458</v>
      </c>
      <c r="C143" s="28" t="s">
        <v>41</v>
      </c>
      <c r="D143" s="28" t="s">
        <v>702</v>
      </c>
      <c r="E143" s="28" t="s">
        <v>599</v>
      </c>
      <c r="G143" t="str">
        <f t="shared" si="4"/>
        <v>PHX</v>
      </c>
      <c r="H143" t="str">
        <f t="shared" si="5"/>
        <v>W</v>
      </c>
    </row>
    <row r="144" spans="1:8" x14ac:dyDescent="0.3">
      <c r="A144" s="28" t="s">
        <v>436</v>
      </c>
      <c r="B144" s="28">
        <v>459</v>
      </c>
      <c r="C144" s="28" t="s">
        <v>703</v>
      </c>
      <c r="D144" s="28" t="s">
        <v>545</v>
      </c>
      <c r="E144" s="28" t="s">
        <v>664</v>
      </c>
      <c r="G144" t="str">
        <f t="shared" si="4"/>
        <v>WDH</v>
      </c>
      <c r="H144" t="str">
        <f t="shared" si="5"/>
        <v>W</v>
      </c>
    </row>
    <row r="145" spans="1:8" x14ac:dyDescent="0.3">
      <c r="A145" s="28" t="s">
        <v>436</v>
      </c>
      <c r="B145" s="28">
        <v>460</v>
      </c>
      <c r="C145" s="28" t="s">
        <v>448</v>
      </c>
      <c r="D145" s="28" t="s">
        <v>362</v>
      </c>
      <c r="E145" s="28" t="s">
        <v>594</v>
      </c>
      <c r="G145" t="str">
        <f t="shared" si="4"/>
        <v>HY</v>
      </c>
      <c r="H145" t="str">
        <f t="shared" si="5"/>
        <v>W</v>
      </c>
    </row>
    <row r="146" spans="1:8" x14ac:dyDescent="0.3">
      <c r="A146" s="28" t="s">
        <v>436</v>
      </c>
      <c r="B146" s="28">
        <v>461</v>
      </c>
      <c r="C146" s="28" t="s">
        <v>364</v>
      </c>
      <c r="D146" s="28" t="s">
        <v>338</v>
      </c>
      <c r="E146" s="28" t="s">
        <v>597</v>
      </c>
      <c r="G146" t="str">
        <f t="shared" si="4"/>
        <v>LEW</v>
      </c>
      <c r="H146" t="str">
        <f t="shared" si="5"/>
        <v>W</v>
      </c>
    </row>
    <row r="147" spans="1:8" x14ac:dyDescent="0.3">
      <c r="A147" s="28" t="s">
        <v>436</v>
      </c>
      <c r="B147" s="28">
        <v>462</v>
      </c>
      <c r="C147" s="28" t="s">
        <v>41</v>
      </c>
      <c r="D147" s="28" t="s">
        <v>366</v>
      </c>
      <c r="E147" s="28" t="s">
        <v>629</v>
      </c>
      <c r="G147" t="str">
        <f t="shared" si="4"/>
        <v>HAS</v>
      </c>
      <c r="H147" t="str">
        <f t="shared" si="5"/>
        <v>W</v>
      </c>
    </row>
    <row r="148" spans="1:8" x14ac:dyDescent="0.3">
      <c r="A148" s="28" t="s">
        <v>436</v>
      </c>
      <c r="B148" s="28">
        <v>463</v>
      </c>
      <c r="C148" s="28" t="s">
        <v>704</v>
      </c>
      <c r="D148" s="28" t="s">
        <v>408</v>
      </c>
      <c r="E148" s="28" t="s">
        <v>602</v>
      </c>
      <c r="G148" t="str">
        <f t="shared" si="4"/>
        <v>CHI</v>
      </c>
      <c r="H148" t="str">
        <f t="shared" si="5"/>
        <v>W</v>
      </c>
    </row>
    <row r="149" spans="1:8" x14ac:dyDescent="0.3">
      <c r="A149" s="28" t="s">
        <v>436</v>
      </c>
      <c r="B149" s="28">
        <v>464</v>
      </c>
      <c r="C149" s="28" t="s">
        <v>213</v>
      </c>
      <c r="D149" s="28" t="s">
        <v>214</v>
      </c>
      <c r="E149" s="28" t="s">
        <v>597</v>
      </c>
      <c r="G149" t="str">
        <f t="shared" si="4"/>
        <v>LEW</v>
      </c>
      <c r="H149" t="str">
        <f t="shared" si="5"/>
        <v>W</v>
      </c>
    </row>
    <row r="150" spans="1:8" x14ac:dyDescent="0.3">
      <c r="A150" s="28" t="s">
        <v>436</v>
      </c>
      <c r="B150" s="28">
        <v>465</v>
      </c>
      <c r="C150" s="28" t="s">
        <v>446</v>
      </c>
      <c r="D150" s="28" t="s">
        <v>705</v>
      </c>
      <c r="E150" s="28" t="s">
        <v>617</v>
      </c>
      <c r="G150" t="str">
        <f t="shared" si="4"/>
        <v>HAI</v>
      </c>
      <c r="H150" t="str">
        <f t="shared" si="5"/>
        <v>W</v>
      </c>
    </row>
    <row r="151" spans="1:8" x14ac:dyDescent="0.3">
      <c r="A151" s="28" t="s">
        <v>436</v>
      </c>
      <c r="B151" s="28">
        <v>466</v>
      </c>
      <c r="C151" s="28" t="s">
        <v>76</v>
      </c>
      <c r="D151" s="28" t="s">
        <v>96</v>
      </c>
      <c r="E151" s="28" t="s">
        <v>602</v>
      </c>
      <c r="G151" t="str">
        <f t="shared" si="4"/>
        <v>CHI</v>
      </c>
      <c r="H151" t="str">
        <f t="shared" si="5"/>
        <v>W</v>
      </c>
    </row>
    <row r="152" spans="1:8" x14ac:dyDescent="0.3">
      <c r="A152" s="28" t="s">
        <v>436</v>
      </c>
      <c r="B152" s="28">
        <v>467</v>
      </c>
      <c r="C152" s="28" t="s">
        <v>132</v>
      </c>
      <c r="D152" s="28" t="s">
        <v>447</v>
      </c>
      <c r="E152" s="28" t="s">
        <v>632</v>
      </c>
      <c r="G152" t="str">
        <f t="shared" si="4"/>
        <v>HHH</v>
      </c>
      <c r="H152" t="str">
        <f t="shared" si="5"/>
        <v>W</v>
      </c>
    </row>
    <row r="153" spans="1:8" x14ac:dyDescent="0.3">
      <c r="A153" s="28" t="s">
        <v>436</v>
      </c>
      <c r="B153" s="28">
        <v>468</v>
      </c>
      <c r="C153" s="28" t="s">
        <v>25</v>
      </c>
      <c r="D153" s="28" t="s">
        <v>706</v>
      </c>
      <c r="E153" s="28" t="s">
        <v>597</v>
      </c>
      <c r="G153" t="str">
        <f t="shared" si="4"/>
        <v>LEW</v>
      </c>
      <c r="H153" t="str">
        <f t="shared" si="5"/>
        <v>W</v>
      </c>
    </row>
    <row r="154" spans="1:8" x14ac:dyDescent="0.3">
      <c r="A154" s="28" t="s">
        <v>436</v>
      </c>
      <c r="B154" s="28">
        <v>469</v>
      </c>
      <c r="C154" s="28" t="s">
        <v>707</v>
      </c>
      <c r="D154" s="28" t="s">
        <v>362</v>
      </c>
      <c r="E154" s="28" t="s">
        <v>599</v>
      </c>
      <c r="G154" t="str">
        <f t="shared" si="4"/>
        <v>PHX</v>
      </c>
      <c r="H154" t="str">
        <f t="shared" si="5"/>
        <v>W</v>
      </c>
    </row>
    <row r="155" spans="1:8" x14ac:dyDescent="0.3">
      <c r="A155" s="28" t="s">
        <v>436</v>
      </c>
      <c r="B155" s="28">
        <v>470</v>
      </c>
      <c r="C155" s="28" t="s">
        <v>27</v>
      </c>
      <c r="D155" s="28" t="s">
        <v>365</v>
      </c>
      <c r="E155" s="28" t="s">
        <v>594</v>
      </c>
      <c r="G155" t="str">
        <f t="shared" si="4"/>
        <v>HY</v>
      </c>
      <c r="H155" t="str">
        <f t="shared" si="5"/>
        <v>W</v>
      </c>
    </row>
    <row r="156" spans="1:8" x14ac:dyDescent="0.3">
      <c r="A156" s="28" t="s">
        <v>436</v>
      </c>
      <c r="B156" s="28">
        <v>471</v>
      </c>
      <c r="C156" s="28" t="s">
        <v>40</v>
      </c>
      <c r="D156" s="28" t="s">
        <v>453</v>
      </c>
      <c r="E156" s="28" t="s">
        <v>594</v>
      </c>
      <c r="G156" t="str">
        <f t="shared" si="4"/>
        <v>HY</v>
      </c>
      <c r="H156" t="str">
        <f t="shared" si="5"/>
        <v>W</v>
      </c>
    </row>
    <row r="157" spans="1:8" x14ac:dyDescent="0.3">
      <c r="A157" s="28" t="s">
        <v>436</v>
      </c>
      <c r="B157" s="28">
        <v>472</v>
      </c>
      <c r="C157" s="28" t="s">
        <v>708</v>
      </c>
      <c r="D157" s="28" t="s">
        <v>709</v>
      </c>
      <c r="E157" s="28" t="s">
        <v>617</v>
      </c>
      <c r="G157" t="str">
        <f t="shared" si="4"/>
        <v>HAI</v>
      </c>
      <c r="H157" t="str">
        <f t="shared" si="5"/>
        <v>W</v>
      </c>
    </row>
    <row r="158" spans="1:8" x14ac:dyDescent="0.3">
      <c r="A158" s="28" t="s">
        <v>436</v>
      </c>
      <c r="B158" s="28">
        <v>473</v>
      </c>
      <c r="C158" s="28" t="s">
        <v>710</v>
      </c>
      <c r="D158" s="28" t="s">
        <v>711</v>
      </c>
      <c r="E158" s="28" t="s">
        <v>602</v>
      </c>
      <c r="G158" t="str">
        <f t="shared" si="4"/>
        <v>CHI</v>
      </c>
      <c r="H158" t="str">
        <f t="shared" si="5"/>
        <v>W</v>
      </c>
    </row>
    <row r="159" spans="1:8" x14ac:dyDescent="0.3">
      <c r="A159" s="28" t="s">
        <v>436</v>
      </c>
      <c r="B159" s="28">
        <v>474</v>
      </c>
      <c r="C159" s="28" t="s">
        <v>129</v>
      </c>
      <c r="D159" s="28" t="s">
        <v>452</v>
      </c>
      <c r="E159" s="28" t="s">
        <v>594</v>
      </c>
      <c r="G159" t="str">
        <f t="shared" si="4"/>
        <v>HY</v>
      </c>
      <c r="H159" t="str">
        <f t="shared" si="5"/>
        <v>W</v>
      </c>
    </row>
    <row r="160" spans="1:8" x14ac:dyDescent="0.3">
      <c r="A160" s="28" t="s">
        <v>436</v>
      </c>
      <c r="B160" s="28">
        <v>475</v>
      </c>
      <c r="C160" s="28" t="s">
        <v>450</v>
      </c>
      <c r="D160" s="28" t="s">
        <v>451</v>
      </c>
      <c r="E160" s="28" t="s">
        <v>594</v>
      </c>
      <c r="G160" t="str">
        <f t="shared" si="4"/>
        <v>HY</v>
      </c>
      <c r="H160" t="str">
        <f t="shared" si="5"/>
        <v>W</v>
      </c>
    </row>
    <row r="161" spans="1:8" x14ac:dyDescent="0.3">
      <c r="A161" s="28" t="s">
        <v>436</v>
      </c>
      <c r="B161" s="28">
        <v>476</v>
      </c>
      <c r="C161" s="28" t="s">
        <v>188</v>
      </c>
      <c r="D161" s="28" t="s">
        <v>449</v>
      </c>
      <c r="E161" s="28" t="s">
        <v>594</v>
      </c>
      <c r="G161" t="str">
        <f t="shared" si="4"/>
        <v>HY</v>
      </c>
      <c r="H161" t="str">
        <f t="shared" si="5"/>
        <v>W</v>
      </c>
    </row>
    <row r="162" spans="1:8" x14ac:dyDescent="0.3">
      <c r="A162" s="28" t="s">
        <v>436</v>
      </c>
      <c r="B162" s="28">
        <v>477</v>
      </c>
      <c r="C162" s="28" t="s">
        <v>712</v>
      </c>
      <c r="D162" s="28" t="s">
        <v>713</v>
      </c>
      <c r="E162" s="28" t="s">
        <v>602</v>
      </c>
      <c r="G162" t="str">
        <f t="shared" si="4"/>
        <v>CHI</v>
      </c>
      <c r="H162" t="str">
        <f t="shared" si="5"/>
        <v>W</v>
      </c>
    </row>
    <row r="163" spans="1:8" x14ac:dyDescent="0.3">
      <c r="A163" s="28" t="s">
        <v>436</v>
      </c>
      <c r="B163" s="28">
        <v>478</v>
      </c>
      <c r="C163" s="28" t="s">
        <v>714</v>
      </c>
      <c r="D163" s="28" t="s">
        <v>715</v>
      </c>
      <c r="E163" s="28" t="s">
        <v>617</v>
      </c>
      <c r="G163" t="str">
        <f t="shared" si="4"/>
        <v>HAI</v>
      </c>
      <c r="H163" t="str">
        <f t="shared" si="5"/>
        <v>W</v>
      </c>
    </row>
    <row r="164" spans="1:8" x14ac:dyDescent="0.3">
      <c r="A164" s="28" t="s">
        <v>436</v>
      </c>
      <c r="B164" s="28">
        <v>479</v>
      </c>
      <c r="C164" s="28" t="s">
        <v>454</v>
      </c>
      <c r="D164" s="28" t="s">
        <v>455</v>
      </c>
      <c r="E164" s="28" t="s">
        <v>597</v>
      </c>
      <c r="G164" t="str">
        <f t="shared" si="4"/>
        <v>LEW</v>
      </c>
      <c r="H164" t="str">
        <f t="shared" si="5"/>
        <v>W</v>
      </c>
    </row>
    <row r="165" spans="1:8" x14ac:dyDescent="0.3">
      <c r="A165" s="28" t="s">
        <v>436</v>
      </c>
      <c r="B165" s="28">
        <v>480</v>
      </c>
      <c r="C165" s="28" t="s">
        <v>716</v>
      </c>
      <c r="D165" s="28" t="s">
        <v>717</v>
      </c>
      <c r="E165" s="28" t="s">
        <v>638</v>
      </c>
      <c r="G165" t="str">
        <f t="shared" si="4"/>
        <v>HBS</v>
      </c>
      <c r="H165" t="str">
        <f t="shared" si="5"/>
        <v>W</v>
      </c>
    </row>
    <row r="166" spans="1:8" x14ac:dyDescent="0.3">
      <c r="A166" s="28" t="s">
        <v>436</v>
      </c>
      <c r="B166" s="28">
        <v>481</v>
      </c>
      <c r="C166" s="28" t="s">
        <v>127</v>
      </c>
      <c r="D166" s="28" t="s">
        <v>445</v>
      </c>
      <c r="E166" s="28" t="s">
        <v>617</v>
      </c>
      <c r="G166" t="str">
        <f t="shared" si="4"/>
        <v>HAI</v>
      </c>
      <c r="H166" t="str">
        <f t="shared" si="5"/>
        <v>W</v>
      </c>
    </row>
    <row r="167" spans="1:8" x14ac:dyDescent="0.3">
      <c r="A167" s="28" t="s">
        <v>436</v>
      </c>
      <c r="B167" s="28">
        <v>482</v>
      </c>
      <c r="C167" s="28" t="s">
        <v>64</v>
      </c>
      <c r="D167" s="28" t="s">
        <v>718</v>
      </c>
      <c r="E167" s="28" t="s">
        <v>602</v>
      </c>
      <c r="G167" t="str">
        <f t="shared" si="4"/>
        <v>CHI</v>
      </c>
      <c r="H167" t="str">
        <f t="shared" si="5"/>
        <v>W</v>
      </c>
    </row>
    <row r="168" spans="1:8" x14ac:dyDescent="0.3">
      <c r="A168" s="28" t="s">
        <v>436</v>
      </c>
      <c r="B168" s="28">
        <v>483</v>
      </c>
      <c r="C168" s="28" t="s">
        <v>440</v>
      </c>
      <c r="D168" s="28" t="s">
        <v>32</v>
      </c>
      <c r="E168" s="28" t="s">
        <v>622</v>
      </c>
      <c r="G168" t="str">
        <f t="shared" si="4"/>
        <v>EBR</v>
      </c>
      <c r="H168" t="str">
        <f t="shared" si="5"/>
        <v>W</v>
      </c>
    </row>
    <row r="169" spans="1:8" x14ac:dyDescent="0.3">
      <c r="A169" s="28" t="s">
        <v>436</v>
      </c>
      <c r="B169" s="28">
        <v>484</v>
      </c>
      <c r="C169" s="28" t="s">
        <v>719</v>
      </c>
      <c r="D169" s="28" t="s">
        <v>720</v>
      </c>
      <c r="E169" s="28" t="s">
        <v>664</v>
      </c>
      <c r="G169" t="str">
        <f t="shared" si="4"/>
        <v>WDH</v>
      </c>
      <c r="H169" t="str">
        <f t="shared" si="5"/>
        <v>W</v>
      </c>
    </row>
    <row r="170" spans="1:8" x14ac:dyDescent="0.3">
      <c r="A170" s="28" t="s">
        <v>436</v>
      </c>
      <c r="B170" s="28">
        <v>485</v>
      </c>
      <c r="C170" s="28" t="s">
        <v>215</v>
      </c>
      <c r="D170" s="28" t="s">
        <v>55</v>
      </c>
      <c r="E170" s="28" t="s">
        <v>604</v>
      </c>
      <c r="G170" t="str">
        <f t="shared" si="4"/>
        <v>CSS</v>
      </c>
      <c r="H170" t="str">
        <f t="shared" si="5"/>
        <v>W</v>
      </c>
    </row>
    <row r="171" spans="1:8" x14ac:dyDescent="0.3">
      <c r="A171" s="28" t="s">
        <v>436</v>
      </c>
      <c r="B171" s="28">
        <v>486</v>
      </c>
      <c r="C171" s="28" t="s">
        <v>721</v>
      </c>
      <c r="D171" s="28" t="s">
        <v>722</v>
      </c>
      <c r="E171" s="28" t="s">
        <v>598</v>
      </c>
      <c r="G171" t="str">
        <f t="shared" si="4"/>
        <v>B&amp;H</v>
      </c>
      <c r="H171" t="str">
        <f t="shared" si="5"/>
        <v>W</v>
      </c>
    </row>
    <row r="172" spans="1:8" x14ac:dyDescent="0.3">
      <c r="A172" s="28" t="s">
        <v>436</v>
      </c>
      <c r="B172" s="28">
        <v>487</v>
      </c>
      <c r="C172" s="28" t="s">
        <v>887</v>
      </c>
      <c r="D172" s="28" t="s">
        <v>888</v>
      </c>
      <c r="E172" s="28" t="s">
        <v>599</v>
      </c>
      <c r="G172" t="str">
        <f t="shared" si="4"/>
        <v>PHX</v>
      </c>
      <c r="H172" t="str">
        <f t="shared" si="5"/>
        <v>W</v>
      </c>
    </row>
    <row r="173" spans="1:8" x14ac:dyDescent="0.3">
      <c r="A173" s="28" t="s">
        <v>436</v>
      </c>
      <c r="B173" s="28">
        <v>488</v>
      </c>
      <c r="C173" s="28" t="s">
        <v>889</v>
      </c>
      <c r="D173" s="28" t="s">
        <v>864</v>
      </c>
      <c r="E173" s="28" t="s">
        <v>602</v>
      </c>
      <c r="G173" t="str">
        <f t="shared" si="4"/>
        <v>CHI</v>
      </c>
      <c r="H173" t="str">
        <f t="shared" si="5"/>
        <v>W</v>
      </c>
    </row>
    <row r="174" spans="1:8" x14ac:dyDescent="0.3">
      <c r="A174" s="28" t="s">
        <v>436</v>
      </c>
      <c r="B174" s="28">
        <v>489</v>
      </c>
      <c r="C174" s="28" t="s">
        <v>890</v>
      </c>
      <c r="D174" s="28" t="s">
        <v>57</v>
      </c>
      <c r="E174" s="28" t="s">
        <v>599</v>
      </c>
      <c r="G174" t="str">
        <f t="shared" si="4"/>
        <v>PHX</v>
      </c>
      <c r="H174" t="str">
        <f t="shared" si="5"/>
        <v>W</v>
      </c>
    </row>
    <row r="175" spans="1:8" x14ac:dyDescent="0.3">
      <c r="A175" s="28" t="s">
        <v>436</v>
      </c>
      <c r="B175" s="28">
        <v>490</v>
      </c>
      <c r="C175" s="28" t="s">
        <v>891</v>
      </c>
      <c r="D175" s="28" t="s">
        <v>892</v>
      </c>
      <c r="E175" s="28" t="s">
        <v>661</v>
      </c>
      <c r="G175" t="str">
        <f t="shared" si="4"/>
        <v>TON</v>
      </c>
      <c r="H175" t="str">
        <f t="shared" si="5"/>
        <v>W</v>
      </c>
    </row>
    <row r="176" spans="1:8" x14ac:dyDescent="0.3">
      <c r="A176" s="28" t="s">
        <v>436</v>
      </c>
      <c r="B176" s="28">
        <v>491</v>
      </c>
      <c r="C176" s="28" t="s">
        <v>893</v>
      </c>
      <c r="D176" s="28" t="s">
        <v>894</v>
      </c>
      <c r="E176" s="28" t="s">
        <v>602</v>
      </c>
      <c r="G176" t="str">
        <f t="shared" si="4"/>
        <v>CHI</v>
      </c>
      <c r="H176" t="str">
        <f t="shared" si="5"/>
        <v>W</v>
      </c>
    </row>
    <row r="177" spans="1:8" x14ac:dyDescent="0.3">
      <c r="A177" s="28" t="s">
        <v>436</v>
      </c>
      <c r="B177" s="28">
        <v>492</v>
      </c>
      <c r="C177" s="28" t="s">
        <v>895</v>
      </c>
      <c r="D177" s="28" t="s">
        <v>896</v>
      </c>
      <c r="E177" s="28" t="s">
        <v>897</v>
      </c>
      <c r="G177" t="str">
        <f t="shared" si="4"/>
        <v>BHWRC</v>
      </c>
      <c r="H177" t="str">
        <f t="shared" si="5"/>
        <v>W</v>
      </c>
    </row>
    <row r="178" spans="1:8" x14ac:dyDescent="0.3">
      <c r="A178" s="28" t="s">
        <v>436</v>
      </c>
      <c r="B178" s="28">
        <v>493</v>
      </c>
      <c r="C178" s="28" t="s">
        <v>890</v>
      </c>
      <c r="D178" s="28" t="s">
        <v>898</v>
      </c>
      <c r="E178" s="28" t="s">
        <v>599</v>
      </c>
      <c r="G178" t="str">
        <f t="shared" si="4"/>
        <v>PHX</v>
      </c>
      <c r="H178" t="str">
        <f t="shared" si="5"/>
        <v>W</v>
      </c>
    </row>
    <row r="179" spans="1:8" x14ac:dyDescent="0.3">
      <c r="A179" s="28" t="s">
        <v>436</v>
      </c>
      <c r="B179" s="28">
        <v>494</v>
      </c>
      <c r="C179" s="28" t="s">
        <v>899</v>
      </c>
      <c r="D179" s="28" t="s">
        <v>900</v>
      </c>
      <c r="E179" s="28" t="s">
        <v>878</v>
      </c>
      <c r="G179" t="str">
        <f t="shared" si="4"/>
        <v>GRR</v>
      </c>
      <c r="H179" t="str">
        <f t="shared" si="5"/>
        <v>W</v>
      </c>
    </row>
    <row r="180" spans="1:8" x14ac:dyDescent="0.3">
      <c r="A180" s="28" t="s">
        <v>436</v>
      </c>
      <c r="B180" s="28">
        <v>495</v>
      </c>
      <c r="C180" s="28" t="s">
        <v>704</v>
      </c>
      <c r="D180" s="28" t="s">
        <v>901</v>
      </c>
      <c r="E180" s="28" t="s">
        <v>597</v>
      </c>
      <c r="G180" t="str">
        <f t="shared" si="4"/>
        <v>LEW</v>
      </c>
      <c r="H180" t="str">
        <f t="shared" si="5"/>
        <v>W</v>
      </c>
    </row>
    <row r="181" spans="1:8" x14ac:dyDescent="0.3">
      <c r="A181" s="28" t="s">
        <v>436</v>
      </c>
      <c r="B181" s="28">
        <v>496</v>
      </c>
      <c r="C181" s="28" t="s">
        <v>902</v>
      </c>
      <c r="D181" s="28" t="s">
        <v>903</v>
      </c>
      <c r="E181" s="28" t="s">
        <v>599</v>
      </c>
      <c r="G181" t="str">
        <f t="shared" si="4"/>
        <v>PHX</v>
      </c>
      <c r="H181" t="str">
        <f t="shared" si="5"/>
        <v>W</v>
      </c>
    </row>
    <row r="182" spans="1:8" x14ac:dyDescent="0.3">
      <c r="A182" s="28" t="s">
        <v>436</v>
      </c>
      <c r="B182" s="28">
        <v>497</v>
      </c>
      <c r="C182" s="28" t="s">
        <v>904</v>
      </c>
      <c r="D182" s="28" t="s">
        <v>47</v>
      </c>
      <c r="E182" s="28" t="s">
        <v>664</v>
      </c>
      <c r="G182" t="str">
        <f t="shared" si="4"/>
        <v>WDH</v>
      </c>
      <c r="H182" t="str">
        <f t="shared" si="5"/>
        <v>W</v>
      </c>
    </row>
    <row r="183" spans="1:8" x14ac:dyDescent="0.3">
      <c r="A183" s="28" t="s">
        <v>436</v>
      </c>
      <c r="B183" s="28">
        <v>498</v>
      </c>
      <c r="C183" s="28" t="s">
        <v>905</v>
      </c>
      <c r="D183" s="28" t="s">
        <v>906</v>
      </c>
      <c r="E183" s="28" t="s">
        <v>632</v>
      </c>
      <c r="G183" t="str">
        <f t="shared" si="4"/>
        <v>HHH</v>
      </c>
      <c r="H183" t="str">
        <f t="shared" si="5"/>
        <v>W</v>
      </c>
    </row>
    <row r="184" spans="1:8" x14ac:dyDescent="0.3">
      <c r="A184" s="28" t="s">
        <v>459</v>
      </c>
      <c r="B184" s="28">
        <v>1</v>
      </c>
      <c r="C184" s="28" t="s">
        <v>462</v>
      </c>
      <c r="D184" s="28" t="s">
        <v>5</v>
      </c>
      <c r="E184" s="28" t="s">
        <v>598</v>
      </c>
      <c r="G184" t="str">
        <f t="shared" si="4"/>
        <v>B&amp;H</v>
      </c>
      <c r="H184" t="str">
        <f t="shared" si="5"/>
        <v>B</v>
      </c>
    </row>
    <row r="185" spans="1:8" x14ac:dyDescent="0.3">
      <c r="A185" s="28" t="s">
        <v>459</v>
      </c>
      <c r="B185" s="28">
        <v>2</v>
      </c>
      <c r="C185" s="28" t="s">
        <v>135</v>
      </c>
      <c r="D185" s="28" t="s">
        <v>723</v>
      </c>
      <c r="E185" s="28" t="s">
        <v>598</v>
      </c>
      <c r="G185" t="str">
        <f t="shared" si="4"/>
        <v>B&amp;H</v>
      </c>
      <c r="H185" t="str">
        <f t="shared" si="5"/>
        <v>B</v>
      </c>
    </row>
    <row r="186" spans="1:8" x14ac:dyDescent="0.3">
      <c r="A186" s="28" t="s">
        <v>459</v>
      </c>
      <c r="B186" s="28">
        <v>3</v>
      </c>
      <c r="C186" s="28" t="s">
        <v>724</v>
      </c>
      <c r="D186" s="28" t="s">
        <v>725</v>
      </c>
      <c r="E186" s="28" t="s">
        <v>598</v>
      </c>
      <c r="G186" t="str">
        <f t="shared" si="4"/>
        <v>B&amp;H</v>
      </c>
      <c r="H186" t="str">
        <f t="shared" si="5"/>
        <v>B</v>
      </c>
    </row>
    <row r="187" spans="1:8" x14ac:dyDescent="0.3">
      <c r="A187" s="28" t="s">
        <v>459</v>
      </c>
      <c r="B187" s="28">
        <v>4</v>
      </c>
      <c r="C187" s="28" t="s">
        <v>21</v>
      </c>
      <c r="D187" s="28" t="s">
        <v>207</v>
      </c>
      <c r="E187" s="28" t="s">
        <v>622</v>
      </c>
      <c r="G187" t="str">
        <f t="shared" si="4"/>
        <v>EBR</v>
      </c>
      <c r="H187" t="str">
        <f t="shared" si="5"/>
        <v>B</v>
      </c>
    </row>
    <row r="188" spans="1:8" x14ac:dyDescent="0.3">
      <c r="A188" s="28" t="s">
        <v>459</v>
      </c>
      <c r="B188" s="28">
        <v>5</v>
      </c>
      <c r="C188" s="28" t="s">
        <v>726</v>
      </c>
      <c r="D188" s="28" t="s">
        <v>727</v>
      </c>
      <c r="E188" s="28" t="s">
        <v>607</v>
      </c>
      <c r="G188" t="str">
        <f t="shared" si="4"/>
        <v>CRA</v>
      </c>
      <c r="H188" t="str">
        <f t="shared" si="5"/>
        <v>B</v>
      </c>
    </row>
    <row r="189" spans="1:8" x14ac:dyDescent="0.3">
      <c r="A189" s="28" t="s">
        <v>459</v>
      </c>
      <c r="B189" s="28">
        <v>6</v>
      </c>
      <c r="C189" s="28" t="s">
        <v>728</v>
      </c>
      <c r="D189" s="28" t="s">
        <v>398</v>
      </c>
      <c r="E189" s="28" t="s">
        <v>632</v>
      </c>
      <c r="G189" t="str">
        <f t="shared" si="4"/>
        <v>HHH</v>
      </c>
      <c r="H189" t="str">
        <f t="shared" si="5"/>
        <v>B</v>
      </c>
    </row>
    <row r="190" spans="1:8" x14ac:dyDescent="0.3">
      <c r="A190" s="28" t="s">
        <v>459</v>
      </c>
      <c r="B190" s="28">
        <v>7</v>
      </c>
      <c r="C190" s="28" t="s">
        <v>469</v>
      </c>
      <c r="D190" s="28" t="s">
        <v>10</v>
      </c>
      <c r="E190" s="28" t="s">
        <v>597</v>
      </c>
      <c r="G190" t="str">
        <f t="shared" si="4"/>
        <v>LEW</v>
      </c>
      <c r="H190" t="str">
        <f t="shared" si="5"/>
        <v>B</v>
      </c>
    </row>
    <row r="191" spans="1:8" x14ac:dyDescent="0.3">
      <c r="A191" s="28" t="s">
        <v>459</v>
      </c>
      <c r="B191" s="28">
        <v>8</v>
      </c>
      <c r="C191" s="28" t="s">
        <v>729</v>
      </c>
      <c r="D191" s="28" t="s">
        <v>730</v>
      </c>
      <c r="E191" s="28" t="s">
        <v>629</v>
      </c>
      <c r="G191" t="str">
        <f t="shared" si="4"/>
        <v>HAS</v>
      </c>
      <c r="H191" t="str">
        <f t="shared" si="5"/>
        <v>B</v>
      </c>
    </row>
    <row r="192" spans="1:8" x14ac:dyDescent="0.3">
      <c r="A192" s="28" t="s">
        <v>459</v>
      </c>
      <c r="B192" s="28">
        <v>9</v>
      </c>
      <c r="C192" s="28" t="s">
        <v>82</v>
      </c>
      <c r="D192" s="28" t="s">
        <v>731</v>
      </c>
      <c r="E192" s="28" t="s">
        <v>607</v>
      </c>
      <c r="G192" t="str">
        <f t="shared" si="4"/>
        <v>CRA</v>
      </c>
      <c r="H192" t="str">
        <f t="shared" si="5"/>
        <v>B</v>
      </c>
    </row>
    <row r="193" spans="1:8" x14ac:dyDescent="0.3">
      <c r="A193" s="28" t="s">
        <v>459</v>
      </c>
      <c r="B193" s="28">
        <v>10</v>
      </c>
      <c r="C193" s="28" t="s">
        <v>105</v>
      </c>
      <c r="D193" s="28" t="s">
        <v>732</v>
      </c>
      <c r="E193" s="28" t="s">
        <v>664</v>
      </c>
      <c r="G193" t="str">
        <f t="shared" si="4"/>
        <v>WDH</v>
      </c>
      <c r="H193" t="str">
        <f t="shared" si="5"/>
        <v>B</v>
      </c>
    </row>
    <row r="194" spans="1:8" x14ac:dyDescent="0.3">
      <c r="A194" s="28" t="s">
        <v>459</v>
      </c>
      <c r="B194" s="28">
        <v>11</v>
      </c>
      <c r="C194" s="28" t="s">
        <v>733</v>
      </c>
      <c r="D194" s="28" t="s">
        <v>21</v>
      </c>
      <c r="E194" s="28" t="s">
        <v>598</v>
      </c>
      <c r="G194" t="str">
        <f t="shared" ref="G194:G257" si="6">+VLOOKUP(E194,$K$2:$L$50,2,"false")</f>
        <v>B&amp;H</v>
      </c>
      <c r="H194" t="str">
        <f t="shared" si="5"/>
        <v>B</v>
      </c>
    </row>
    <row r="195" spans="1:8" x14ac:dyDescent="0.3">
      <c r="A195" s="28" t="s">
        <v>459</v>
      </c>
      <c r="B195" s="28">
        <v>12</v>
      </c>
      <c r="C195" s="28" t="s">
        <v>423</v>
      </c>
      <c r="D195" s="28" t="s">
        <v>734</v>
      </c>
      <c r="E195" s="28" t="s">
        <v>594</v>
      </c>
      <c r="G195" t="str">
        <f t="shared" si="6"/>
        <v>HY</v>
      </c>
      <c r="H195" t="str">
        <f t="shared" ref="H195:H258" si="7">+MID(A195,+FIND(" ",A195)+1,1)</f>
        <v>B</v>
      </c>
    </row>
    <row r="196" spans="1:8" x14ac:dyDescent="0.3">
      <c r="A196" s="28" t="s">
        <v>459</v>
      </c>
      <c r="B196" s="28">
        <v>13</v>
      </c>
      <c r="C196" s="28" t="s">
        <v>735</v>
      </c>
      <c r="D196" s="28" t="s">
        <v>736</v>
      </c>
      <c r="E196" s="28" t="s">
        <v>598</v>
      </c>
      <c r="G196" t="str">
        <f t="shared" si="6"/>
        <v>B&amp;H</v>
      </c>
      <c r="H196" t="str">
        <f t="shared" si="7"/>
        <v>B</v>
      </c>
    </row>
    <row r="197" spans="1:8" x14ac:dyDescent="0.3">
      <c r="A197" s="28" t="s">
        <v>459</v>
      </c>
      <c r="B197" s="28">
        <v>14</v>
      </c>
      <c r="C197" s="28" t="s">
        <v>13</v>
      </c>
      <c r="D197" s="28" t="s">
        <v>737</v>
      </c>
      <c r="E197" s="28" t="s">
        <v>594</v>
      </c>
      <c r="G197" t="str">
        <f t="shared" si="6"/>
        <v>HY</v>
      </c>
      <c r="H197" t="str">
        <f t="shared" si="7"/>
        <v>B</v>
      </c>
    </row>
    <row r="198" spans="1:8" x14ac:dyDescent="0.3">
      <c r="A198" s="28" t="s">
        <v>459</v>
      </c>
      <c r="B198" s="28">
        <v>15</v>
      </c>
      <c r="C198" s="28" t="s">
        <v>51</v>
      </c>
      <c r="D198" s="28" t="s">
        <v>738</v>
      </c>
      <c r="E198" s="28" t="s">
        <v>622</v>
      </c>
      <c r="G198" t="str">
        <f t="shared" si="6"/>
        <v>EBR</v>
      </c>
      <c r="H198" t="str">
        <f t="shared" si="7"/>
        <v>B</v>
      </c>
    </row>
    <row r="199" spans="1:8" x14ac:dyDescent="0.3">
      <c r="A199" s="28" t="s">
        <v>459</v>
      </c>
      <c r="B199" s="28">
        <v>16</v>
      </c>
      <c r="C199" s="28" t="s">
        <v>140</v>
      </c>
      <c r="D199" s="28" t="s">
        <v>461</v>
      </c>
      <c r="E199" s="28" t="s">
        <v>595</v>
      </c>
      <c r="G199" t="str">
        <f t="shared" si="6"/>
        <v>BWK</v>
      </c>
      <c r="H199" t="str">
        <f t="shared" si="7"/>
        <v>B</v>
      </c>
    </row>
    <row r="200" spans="1:8" x14ac:dyDescent="0.3">
      <c r="A200" s="28" t="s">
        <v>459</v>
      </c>
      <c r="B200" s="28">
        <v>17</v>
      </c>
      <c r="C200" s="28" t="s">
        <v>739</v>
      </c>
      <c r="D200" s="28" t="s">
        <v>740</v>
      </c>
      <c r="E200" s="28" t="s">
        <v>598</v>
      </c>
      <c r="G200" t="str">
        <f t="shared" si="6"/>
        <v>B&amp;H</v>
      </c>
      <c r="H200" t="str">
        <f t="shared" si="7"/>
        <v>B</v>
      </c>
    </row>
    <row r="201" spans="1:8" x14ac:dyDescent="0.3">
      <c r="A201" s="28" t="s">
        <v>459</v>
      </c>
      <c r="B201" s="28">
        <v>18</v>
      </c>
      <c r="C201" s="28" t="s">
        <v>741</v>
      </c>
      <c r="D201" s="28" t="s">
        <v>444</v>
      </c>
      <c r="E201" s="28" t="s">
        <v>595</v>
      </c>
      <c r="G201" t="str">
        <f t="shared" si="6"/>
        <v>BWK</v>
      </c>
      <c r="H201" t="str">
        <f t="shared" si="7"/>
        <v>B</v>
      </c>
    </row>
    <row r="202" spans="1:8" x14ac:dyDescent="0.3">
      <c r="A202" s="28" t="s">
        <v>459</v>
      </c>
      <c r="B202" s="28">
        <v>19</v>
      </c>
      <c r="C202" s="28" t="s">
        <v>742</v>
      </c>
      <c r="D202" s="28" t="s">
        <v>743</v>
      </c>
      <c r="E202" s="28" t="s">
        <v>622</v>
      </c>
      <c r="G202" t="str">
        <f t="shared" si="6"/>
        <v>EBR</v>
      </c>
      <c r="H202" t="str">
        <f t="shared" si="7"/>
        <v>B</v>
      </c>
    </row>
    <row r="203" spans="1:8" x14ac:dyDescent="0.3">
      <c r="A203" s="28" t="s">
        <v>459</v>
      </c>
      <c r="B203" s="28">
        <v>20</v>
      </c>
      <c r="C203" s="28" t="s">
        <v>744</v>
      </c>
      <c r="D203" s="28" t="s">
        <v>745</v>
      </c>
      <c r="E203" s="28" t="s">
        <v>599</v>
      </c>
      <c r="G203" t="str">
        <f t="shared" si="6"/>
        <v>PHX</v>
      </c>
      <c r="H203" t="str">
        <f t="shared" si="7"/>
        <v>B</v>
      </c>
    </row>
    <row r="204" spans="1:8" x14ac:dyDescent="0.3">
      <c r="A204" s="28" t="s">
        <v>459</v>
      </c>
      <c r="B204" s="28">
        <v>21</v>
      </c>
      <c r="C204" s="28" t="s">
        <v>7</v>
      </c>
      <c r="D204" s="28" t="s">
        <v>746</v>
      </c>
      <c r="E204" s="28" t="s">
        <v>594</v>
      </c>
      <c r="G204" t="str">
        <f t="shared" si="6"/>
        <v>HY</v>
      </c>
      <c r="H204" t="str">
        <f t="shared" si="7"/>
        <v>B</v>
      </c>
    </row>
    <row r="205" spans="1:8" x14ac:dyDescent="0.3">
      <c r="A205" s="28" t="s">
        <v>459</v>
      </c>
      <c r="B205" s="28">
        <v>22</v>
      </c>
      <c r="C205" s="28" t="s">
        <v>140</v>
      </c>
      <c r="D205" s="28" t="s">
        <v>747</v>
      </c>
      <c r="E205" s="28" t="s">
        <v>598</v>
      </c>
      <c r="G205" t="str">
        <f t="shared" si="6"/>
        <v>B&amp;H</v>
      </c>
      <c r="H205" t="str">
        <f t="shared" si="7"/>
        <v>B</v>
      </c>
    </row>
    <row r="206" spans="1:8" x14ac:dyDescent="0.3">
      <c r="A206" s="28" t="s">
        <v>459</v>
      </c>
      <c r="B206" s="28">
        <v>23</v>
      </c>
      <c r="C206" s="28" t="s">
        <v>56</v>
      </c>
      <c r="D206" s="28" t="s">
        <v>748</v>
      </c>
      <c r="E206" s="28" t="s">
        <v>594</v>
      </c>
      <c r="G206" t="str">
        <f t="shared" si="6"/>
        <v>HY</v>
      </c>
      <c r="H206" t="str">
        <f t="shared" si="7"/>
        <v>B</v>
      </c>
    </row>
    <row r="207" spans="1:8" x14ac:dyDescent="0.3">
      <c r="A207" s="28" t="s">
        <v>459</v>
      </c>
      <c r="B207" s="28">
        <v>24</v>
      </c>
      <c r="C207" s="28" t="s">
        <v>749</v>
      </c>
      <c r="D207" s="28" t="s">
        <v>748</v>
      </c>
      <c r="E207" s="28" t="s">
        <v>594</v>
      </c>
      <c r="G207" t="str">
        <f t="shared" si="6"/>
        <v>HY</v>
      </c>
      <c r="H207" t="str">
        <f t="shared" si="7"/>
        <v>B</v>
      </c>
    </row>
    <row r="208" spans="1:8" x14ac:dyDescent="0.3">
      <c r="A208" s="28" t="s">
        <v>459</v>
      </c>
      <c r="B208" s="28">
        <v>25</v>
      </c>
      <c r="C208" s="28" t="s">
        <v>750</v>
      </c>
      <c r="D208" s="28" t="s">
        <v>751</v>
      </c>
      <c r="E208" s="28" t="s">
        <v>599</v>
      </c>
      <c r="G208" t="str">
        <f t="shared" si="6"/>
        <v>PHX</v>
      </c>
      <c r="H208" t="str">
        <f t="shared" si="7"/>
        <v>B</v>
      </c>
    </row>
    <row r="209" spans="1:8" x14ac:dyDescent="0.3">
      <c r="A209" s="28" t="s">
        <v>459</v>
      </c>
      <c r="B209" s="28">
        <v>26</v>
      </c>
      <c r="C209" s="28" t="s">
        <v>60</v>
      </c>
      <c r="D209" s="28" t="s">
        <v>752</v>
      </c>
      <c r="E209" s="28" t="s">
        <v>598</v>
      </c>
      <c r="G209" t="str">
        <f t="shared" si="6"/>
        <v>B&amp;H</v>
      </c>
      <c r="H209" t="str">
        <f t="shared" si="7"/>
        <v>B</v>
      </c>
    </row>
    <row r="210" spans="1:8" x14ac:dyDescent="0.3">
      <c r="A210" s="28" t="s">
        <v>459</v>
      </c>
      <c r="B210" s="28">
        <v>27</v>
      </c>
      <c r="C210" s="28" t="s">
        <v>4</v>
      </c>
      <c r="D210" s="28" t="s">
        <v>425</v>
      </c>
      <c r="E210" s="28" t="s">
        <v>638</v>
      </c>
      <c r="G210" t="str">
        <f t="shared" si="6"/>
        <v>HBS</v>
      </c>
      <c r="H210" t="str">
        <f t="shared" si="7"/>
        <v>B</v>
      </c>
    </row>
    <row r="211" spans="1:8" x14ac:dyDescent="0.3">
      <c r="A211" s="28" t="s">
        <v>459</v>
      </c>
      <c r="B211" s="28">
        <v>28</v>
      </c>
      <c r="C211" s="28" t="s">
        <v>15</v>
      </c>
      <c r="D211" s="28" t="s">
        <v>753</v>
      </c>
      <c r="E211" s="28" t="s">
        <v>594</v>
      </c>
      <c r="G211" t="str">
        <f t="shared" si="6"/>
        <v>HY</v>
      </c>
      <c r="H211" t="str">
        <f t="shared" si="7"/>
        <v>B</v>
      </c>
    </row>
    <row r="212" spans="1:8" x14ac:dyDescent="0.3">
      <c r="A212" s="28" t="s">
        <v>459</v>
      </c>
      <c r="B212" s="28">
        <v>29</v>
      </c>
      <c r="C212" s="28" t="s">
        <v>754</v>
      </c>
      <c r="D212" s="28" t="s">
        <v>755</v>
      </c>
      <c r="E212" s="28" t="s">
        <v>664</v>
      </c>
      <c r="G212" t="str">
        <f t="shared" si="6"/>
        <v>WDH</v>
      </c>
      <c r="H212" t="str">
        <f t="shared" si="7"/>
        <v>B</v>
      </c>
    </row>
    <row r="213" spans="1:8" x14ac:dyDescent="0.3">
      <c r="A213" s="28" t="s">
        <v>459</v>
      </c>
      <c r="B213" s="28">
        <v>30</v>
      </c>
      <c r="C213" s="28" t="s">
        <v>51</v>
      </c>
      <c r="D213" s="28" t="s">
        <v>556</v>
      </c>
      <c r="E213" s="28" t="s">
        <v>659</v>
      </c>
      <c r="G213" t="str">
        <f t="shared" si="6"/>
        <v>SYN</v>
      </c>
      <c r="H213" t="str">
        <f t="shared" si="7"/>
        <v>B</v>
      </c>
    </row>
    <row r="214" spans="1:8" x14ac:dyDescent="0.3">
      <c r="A214" s="28" t="s">
        <v>459</v>
      </c>
      <c r="B214" s="28">
        <v>31</v>
      </c>
      <c r="C214" s="28" t="s">
        <v>51</v>
      </c>
      <c r="D214" s="28" t="s">
        <v>907</v>
      </c>
      <c r="E214" s="28" t="s">
        <v>629</v>
      </c>
      <c r="G214" t="str">
        <f t="shared" si="6"/>
        <v>HAS</v>
      </c>
      <c r="H214" t="str">
        <f t="shared" si="7"/>
        <v>B</v>
      </c>
    </row>
    <row r="215" spans="1:8" x14ac:dyDescent="0.3">
      <c r="A215" s="28" t="s">
        <v>459</v>
      </c>
      <c r="B215" s="28">
        <v>32</v>
      </c>
      <c r="C215" s="28" t="s">
        <v>908</v>
      </c>
      <c r="D215" s="28" t="s">
        <v>896</v>
      </c>
      <c r="E215" s="28" t="s">
        <v>599</v>
      </c>
      <c r="G215" t="str">
        <f t="shared" si="6"/>
        <v>PHX</v>
      </c>
      <c r="H215" t="str">
        <f t="shared" si="7"/>
        <v>B</v>
      </c>
    </row>
    <row r="216" spans="1:8" x14ac:dyDescent="0.3">
      <c r="A216" s="28" t="s">
        <v>459</v>
      </c>
      <c r="B216" s="28">
        <v>33</v>
      </c>
      <c r="C216" s="28" t="s">
        <v>724</v>
      </c>
      <c r="D216" s="28" t="s">
        <v>909</v>
      </c>
      <c r="E216" s="28" t="s">
        <v>599</v>
      </c>
      <c r="G216" t="str">
        <f t="shared" si="6"/>
        <v>PHX</v>
      </c>
      <c r="H216" t="str">
        <f t="shared" si="7"/>
        <v>B</v>
      </c>
    </row>
    <row r="217" spans="1:8" x14ac:dyDescent="0.3">
      <c r="A217" s="28" t="s">
        <v>459</v>
      </c>
      <c r="B217" s="28">
        <v>34</v>
      </c>
      <c r="C217" s="28" t="s">
        <v>16</v>
      </c>
      <c r="D217" s="28" t="s">
        <v>910</v>
      </c>
      <c r="E217" s="28" t="s">
        <v>599</v>
      </c>
      <c r="G217" t="str">
        <f t="shared" si="6"/>
        <v>PHX</v>
      </c>
      <c r="H217" t="str">
        <f t="shared" si="7"/>
        <v>B</v>
      </c>
    </row>
    <row r="218" spans="1:8" x14ac:dyDescent="0.3">
      <c r="A218" s="28" t="s">
        <v>459</v>
      </c>
      <c r="B218" s="28">
        <v>35</v>
      </c>
      <c r="C218" s="28" t="s">
        <v>911</v>
      </c>
      <c r="D218" s="28" t="s">
        <v>912</v>
      </c>
      <c r="E218" s="28" t="s">
        <v>599</v>
      </c>
      <c r="G218" t="str">
        <f t="shared" si="6"/>
        <v>PHX</v>
      </c>
      <c r="H218" t="str">
        <f t="shared" si="7"/>
        <v>B</v>
      </c>
    </row>
    <row r="219" spans="1:8" x14ac:dyDescent="0.3">
      <c r="A219" s="28" t="s">
        <v>459</v>
      </c>
      <c r="B219" s="28">
        <v>36</v>
      </c>
      <c r="C219" s="28" t="s">
        <v>913</v>
      </c>
      <c r="D219" s="28" t="s">
        <v>16</v>
      </c>
      <c r="E219" s="28" t="s">
        <v>599</v>
      </c>
      <c r="G219" t="str">
        <f t="shared" si="6"/>
        <v>PHX</v>
      </c>
      <c r="H219" t="str">
        <f t="shared" si="7"/>
        <v>B</v>
      </c>
    </row>
    <row r="220" spans="1:8" x14ac:dyDescent="0.3">
      <c r="A220" s="28" t="s">
        <v>459</v>
      </c>
      <c r="B220" s="28">
        <v>37</v>
      </c>
      <c r="C220" s="28" t="s">
        <v>914</v>
      </c>
      <c r="D220" s="28" t="s">
        <v>794</v>
      </c>
      <c r="E220" s="28" t="s">
        <v>1016</v>
      </c>
      <c r="G220" t="str">
        <f t="shared" si="6"/>
        <v>ARD</v>
      </c>
      <c r="H220" t="str">
        <f t="shared" si="7"/>
        <v>B</v>
      </c>
    </row>
    <row r="221" spans="1:8" x14ac:dyDescent="0.3">
      <c r="A221" s="28" t="s">
        <v>472</v>
      </c>
      <c r="B221" s="28">
        <v>38</v>
      </c>
      <c r="C221" s="28" t="s">
        <v>479</v>
      </c>
      <c r="D221" s="28" t="s">
        <v>480</v>
      </c>
      <c r="E221" s="28" t="s">
        <v>599</v>
      </c>
      <c r="G221" t="str">
        <f t="shared" si="6"/>
        <v>PHX</v>
      </c>
      <c r="H221" t="str">
        <f t="shared" si="7"/>
        <v>G</v>
      </c>
    </row>
    <row r="222" spans="1:8" x14ac:dyDescent="0.3">
      <c r="A222" s="28" t="s">
        <v>472</v>
      </c>
      <c r="B222" s="28">
        <v>39</v>
      </c>
      <c r="C222" s="28" t="s">
        <v>756</v>
      </c>
      <c r="D222" s="28" t="s">
        <v>757</v>
      </c>
      <c r="E222" s="28" t="s">
        <v>622</v>
      </c>
      <c r="G222" t="str">
        <f t="shared" si="6"/>
        <v>EBR</v>
      </c>
      <c r="H222" t="str">
        <f t="shared" si="7"/>
        <v>G</v>
      </c>
    </row>
    <row r="223" spans="1:8" x14ac:dyDescent="0.3">
      <c r="A223" s="28" t="s">
        <v>472</v>
      </c>
      <c r="B223" s="28">
        <v>40</v>
      </c>
      <c r="C223" s="28" t="s">
        <v>407</v>
      </c>
      <c r="D223" s="28" t="s">
        <v>758</v>
      </c>
      <c r="E223" s="28" t="s">
        <v>607</v>
      </c>
      <c r="G223" t="str">
        <f t="shared" si="6"/>
        <v>CRA</v>
      </c>
      <c r="H223" t="str">
        <f t="shared" si="7"/>
        <v>G</v>
      </c>
    </row>
    <row r="224" spans="1:8" x14ac:dyDescent="0.3">
      <c r="A224" s="28" t="s">
        <v>472</v>
      </c>
      <c r="B224" s="28">
        <v>41</v>
      </c>
      <c r="C224" s="28" t="s">
        <v>759</v>
      </c>
      <c r="D224" s="28" t="s">
        <v>760</v>
      </c>
      <c r="E224" s="28" t="s">
        <v>594</v>
      </c>
      <c r="G224" t="str">
        <f t="shared" si="6"/>
        <v>HY</v>
      </c>
      <c r="H224" t="str">
        <f t="shared" si="7"/>
        <v>G</v>
      </c>
    </row>
    <row r="225" spans="1:8" x14ac:dyDescent="0.3">
      <c r="A225" s="28" t="s">
        <v>472</v>
      </c>
      <c r="B225" s="28">
        <v>42</v>
      </c>
      <c r="C225" s="28" t="s">
        <v>761</v>
      </c>
      <c r="D225" s="28" t="s">
        <v>762</v>
      </c>
      <c r="E225" s="28" t="s">
        <v>598</v>
      </c>
      <c r="G225" t="str">
        <f t="shared" si="6"/>
        <v>B&amp;H</v>
      </c>
      <c r="H225" t="str">
        <f t="shared" si="7"/>
        <v>G</v>
      </c>
    </row>
    <row r="226" spans="1:8" x14ac:dyDescent="0.3">
      <c r="A226" s="28" t="s">
        <v>472</v>
      </c>
      <c r="B226" s="28">
        <v>43</v>
      </c>
      <c r="C226" s="28" t="s">
        <v>109</v>
      </c>
      <c r="D226" s="28" t="s">
        <v>490</v>
      </c>
      <c r="E226" s="28" t="s">
        <v>594</v>
      </c>
      <c r="G226" t="str">
        <f t="shared" si="6"/>
        <v>HY</v>
      </c>
      <c r="H226" t="str">
        <f t="shared" si="7"/>
        <v>G</v>
      </c>
    </row>
    <row r="227" spans="1:8" x14ac:dyDescent="0.3">
      <c r="A227" s="28" t="s">
        <v>472</v>
      </c>
      <c r="B227" s="28">
        <v>44</v>
      </c>
      <c r="C227" s="28" t="s">
        <v>446</v>
      </c>
      <c r="D227" s="28" t="s">
        <v>763</v>
      </c>
      <c r="E227" s="28" t="s">
        <v>595</v>
      </c>
      <c r="G227" t="str">
        <f t="shared" si="6"/>
        <v>BWK</v>
      </c>
      <c r="H227" t="str">
        <f t="shared" si="7"/>
        <v>G</v>
      </c>
    </row>
    <row r="228" spans="1:8" x14ac:dyDescent="0.3">
      <c r="A228" s="28" t="s">
        <v>472</v>
      </c>
      <c r="B228" s="28">
        <v>45</v>
      </c>
      <c r="C228" s="28" t="s">
        <v>474</v>
      </c>
      <c r="D228" s="28" t="s">
        <v>475</v>
      </c>
      <c r="E228" s="28" t="s">
        <v>598</v>
      </c>
      <c r="G228" t="str">
        <f t="shared" si="6"/>
        <v>B&amp;H</v>
      </c>
      <c r="H228" t="str">
        <f t="shared" si="7"/>
        <v>G</v>
      </c>
    </row>
    <row r="229" spans="1:8" x14ac:dyDescent="0.3">
      <c r="A229" s="28" t="s">
        <v>472</v>
      </c>
      <c r="B229" s="28">
        <v>46</v>
      </c>
      <c r="C229" s="28" t="s">
        <v>489</v>
      </c>
      <c r="D229" s="28" t="s">
        <v>451</v>
      </c>
      <c r="E229" s="28" t="s">
        <v>594</v>
      </c>
      <c r="G229" t="str">
        <f t="shared" si="6"/>
        <v>HY</v>
      </c>
      <c r="H229" t="str">
        <f t="shared" si="7"/>
        <v>G</v>
      </c>
    </row>
    <row r="230" spans="1:8" x14ac:dyDescent="0.3">
      <c r="A230" s="28" t="s">
        <v>472</v>
      </c>
      <c r="B230" s="28">
        <v>47</v>
      </c>
      <c r="C230" s="28" t="s">
        <v>531</v>
      </c>
      <c r="D230" s="28" t="s">
        <v>764</v>
      </c>
      <c r="E230" s="28" t="s">
        <v>598</v>
      </c>
      <c r="G230" t="str">
        <f t="shared" si="6"/>
        <v>B&amp;H</v>
      </c>
      <c r="H230" t="str">
        <f t="shared" si="7"/>
        <v>G</v>
      </c>
    </row>
    <row r="231" spans="1:8" x14ac:dyDescent="0.3">
      <c r="A231" s="28" t="s">
        <v>472</v>
      </c>
      <c r="B231" s="28">
        <v>48</v>
      </c>
      <c r="C231" s="28" t="s">
        <v>28</v>
      </c>
      <c r="D231" s="28" t="s">
        <v>765</v>
      </c>
      <c r="E231" s="28" t="s">
        <v>598</v>
      </c>
      <c r="G231" t="str">
        <f t="shared" si="6"/>
        <v>B&amp;H</v>
      </c>
      <c r="H231" t="str">
        <f t="shared" si="7"/>
        <v>G</v>
      </c>
    </row>
    <row r="232" spans="1:8" x14ac:dyDescent="0.3">
      <c r="A232" s="28" t="s">
        <v>472</v>
      </c>
      <c r="B232" s="28">
        <v>49</v>
      </c>
      <c r="C232" s="28" t="s">
        <v>553</v>
      </c>
      <c r="D232" s="28" t="s">
        <v>766</v>
      </c>
      <c r="E232" s="28" t="s">
        <v>594</v>
      </c>
      <c r="G232" t="str">
        <f t="shared" si="6"/>
        <v>HY</v>
      </c>
      <c r="H232" t="str">
        <f t="shared" si="7"/>
        <v>G</v>
      </c>
    </row>
    <row r="233" spans="1:8" x14ac:dyDescent="0.3">
      <c r="A233" s="28" t="s">
        <v>472</v>
      </c>
      <c r="B233" s="28">
        <v>50</v>
      </c>
      <c r="C233" s="28" t="s">
        <v>485</v>
      </c>
      <c r="D233" s="28" t="s">
        <v>418</v>
      </c>
      <c r="E233" s="28" t="s">
        <v>594</v>
      </c>
      <c r="G233" t="str">
        <f t="shared" si="6"/>
        <v>HY</v>
      </c>
      <c r="H233" t="str">
        <f t="shared" si="7"/>
        <v>G</v>
      </c>
    </row>
    <row r="234" spans="1:8" x14ac:dyDescent="0.3">
      <c r="A234" s="28" t="s">
        <v>472</v>
      </c>
      <c r="B234" s="28">
        <v>51</v>
      </c>
      <c r="C234" s="28" t="s">
        <v>111</v>
      </c>
      <c r="D234" s="28" t="s">
        <v>395</v>
      </c>
      <c r="E234" s="28" t="s">
        <v>595</v>
      </c>
      <c r="G234" t="str">
        <f t="shared" si="6"/>
        <v>BWK</v>
      </c>
      <c r="H234" t="str">
        <f t="shared" si="7"/>
        <v>G</v>
      </c>
    </row>
    <row r="235" spans="1:8" x14ac:dyDescent="0.3">
      <c r="A235" s="28" t="s">
        <v>472</v>
      </c>
      <c r="B235" s="28">
        <v>52</v>
      </c>
      <c r="C235" s="28" t="s">
        <v>767</v>
      </c>
      <c r="D235" s="28" t="s">
        <v>181</v>
      </c>
      <c r="E235" s="28" t="s">
        <v>602</v>
      </c>
      <c r="G235" t="str">
        <f t="shared" si="6"/>
        <v>CHI</v>
      </c>
      <c r="H235" t="str">
        <f t="shared" si="7"/>
        <v>G</v>
      </c>
    </row>
    <row r="236" spans="1:8" x14ac:dyDescent="0.3">
      <c r="A236" s="28" t="s">
        <v>472</v>
      </c>
      <c r="B236" s="28">
        <v>53</v>
      </c>
      <c r="C236" s="28" t="s">
        <v>482</v>
      </c>
      <c r="D236" s="28" t="s">
        <v>17</v>
      </c>
      <c r="E236" s="28" t="s">
        <v>629</v>
      </c>
      <c r="G236" t="str">
        <f t="shared" si="6"/>
        <v>HAS</v>
      </c>
      <c r="H236" t="str">
        <f t="shared" si="7"/>
        <v>G</v>
      </c>
    </row>
    <row r="237" spans="1:8" x14ac:dyDescent="0.3">
      <c r="A237" s="28" t="s">
        <v>472</v>
      </c>
      <c r="B237" s="28">
        <v>54</v>
      </c>
      <c r="C237" s="28" t="s">
        <v>768</v>
      </c>
      <c r="D237" s="28" t="s">
        <v>769</v>
      </c>
      <c r="E237" s="28" t="s">
        <v>593</v>
      </c>
      <c r="G237" t="str">
        <f t="shared" si="6"/>
        <v>BR&amp;T</v>
      </c>
      <c r="H237" t="str">
        <f t="shared" si="7"/>
        <v>G</v>
      </c>
    </row>
    <row r="238" spans="1:8" x14ac:dyDescent="0.3">
      <c r="A238" s="28" t="s">
        <v>472</v>
      </c>
      <c r="B238" s="28">
        <v>55</v>
      </c>
      <c r="C238" s="28" t="s">
        <v>553</v>
      </c>
      <c r="D238" s="28" t="s">
        <v>513</v>
      </c>
      <c r="E238" s="28" t="s">
        <v>598</v>
      </c>
      <c r="G238" t="str">
        <f t="shared" si="6"/>
        <v>B&amp;H</v>
      </c>
      <c r="H238" t="str">
        <f t="shared" si="7"/>
        <v>G</v>
      </c>
    </row>
    <row r="239" spans="1:8" x14ac:dyDescent="0.3">
      <c r="A239" s="28" t="s">
        <v>472</v>
      </c>
      <c r="B239" s="28">
        <v>56</v>
      </c>
      <c r="C239" s="28" t="s">
        <v>37</v>
      </c>
      <c r="D239" s="28" t="s">
        <v>915</v>
      </c>
      <c r="E239" s="28" t="s">
        <v>622</v>
      </c>
      <c r="G239" t="str">
        <f t="shared" si="6"/>
        <v>EBR</v>
      </c>
      <c r="H239" t="str">
        <f t="shared" si="7"/>
        <v>G</v>
      </c>
    </row>
    <row r="240" spans="1:8" x14ac:dyDescent="0.3">
      <c r="A240" s="28" t="s">
        <v>472</v>
      </c>
      <c r="B240" s="28">
        <v>57</v>
      </c>
      <c r="C240" s="28" t="s">
        <v>916</v>
      </c>
      <c r="D240" s="28" t="s">
        <v>917</v>
      </c>
      <c r="E240" s="28" t="s">
        <v>595</v>
      </c>
      <c r="G240" t="str">
        <f t="shared" si="6"/>
        <v>BWK</v>
      </c>
      <c r="H240" t="str">
        <f t="shared" si="7"/>
        <v>G</v>
      </c>
    </row>
    <row r="241" spans="1:8" x14ac:dyDescent="0.3">
      <c r="A241" s="28" t="s">
        <v>472</v>
      </c>
      <c r="B241" s="28">
        <v>58</v>
      </c>
      <c r="C241" s="28" t="s">
        <v>918</v>
      </c>
      <c r="D241" s="28" t="s">
        <v>919</v>
      </c>
      <c r="E241" s="28" t="s">
        <v>599</v>
      </c>
      <c r="G241" t="str">
        <f t="shared" si="6"/>
        <v>PHX</v>
      </c>
      <c r="H241" t="str">
        <f t="shared" si="7"/>
        <v>G</v>
      </c>
    </row>
    <row r="242" spans="1:8" x14ac:dyDescent="0.3">
      <c r="A242" s="28" t="s">
        <v>472</v>
      </c>
      <c r="B242" s="28">
        <v>59</v>
      </c>
      <c r="C242" s="28" t="s">
        <v>920</v>
      </c>
      <c r="D242" s="28" t="s">
        <v>921</v>
      </c>
      <c r="E242" s="28" t="s">
        <v>664</v>
      </c>
      <c r="G242" t="str">
        <f t="shared" si="6"/>
        <v>WDH</v>
      </c>
      <c r="H242" t="str">
        <f t="shared" si="7"/>
        <v>G</v>
      </c>
    </row>
    <row r="243" spans="1:8" x14ac:dyDescent="0.3">
      <c r="A243" s="28" t="s">
        <v>472</v>
      </c>
      <c r="B243" s="28">
        <v>60</v>
      </c>
      <c r="C243" s="28" t="s">
        <v>512</v>
      </c>
      <c r="D243" s="28" t="s">
        <v>922</v>
      </c>
      <c r="E243" s="28" t="s">
        <v>607</v>
      </c>
      <c r="G243" t="str">
        <f t="shared" si="6"/>
        <v>CRA</v>
      </c>
      <c r="H243" t="str">
        <f t="shared" si="7"/>
        <v>G</v>
      </c>
    </row>
    <row r="244" spans="1:8" x14ac:dyDescent="0.3">
      <c r="A244" s="28" t="s">
        <v>472</v>
      </c>
      <c r="B244" s="28">
        <v>61</v>
      </c>
      <c r="C244" s="28" t="s">
        <v>491</v>
      </c>
      <c r="D244" s="28" t="s">
        <v>923</v>
      </c>
      <c r="E244" s="28" t="s">
        <v>599</v>
      </c>
      <c r="G244" t="str">
        <f t="shared" si="6"/>
        <v>PHX</v>
      </c>
      <c r="H244" t="str">
        <f t="shared" si="7"/>
        <v>G</v>
      </c>
    </row>
    <row r="245" spans="1:8" x14ac:dyDescent="0.3">
      <c r="A245" s="28" t="s">
        <v>493</v>
      </c>
      <c r="B245" s="28">
        <v>62</v>
      </c>
      <c r="C245" s="28" t="s">
        <v>770</v>
      </c>
      <c r="D245" s="28" t="s">
        <v>771</v>
      </c>
      <c r="E245" s="28" t="s">
        <v>669</v>
      </c>
      <c r="G245" t="str">
        <f t="shared" si="6"/>
        <v>POR</v>
      </c>
      <c r="H245" t="str">
        <f t="shared" si="7"/>
        <v>B</v>
      </c>
    </row>
    <row r="246" spans="1:8" x14ac:dyDescent="0.3">
      <c r="A246" s="28" t="s">
        <v>493</v>
      </c>
      <c r="B246" s="28">
        <v>63</v>
      </c>
      <c r="C246" s="28" t="s">
        <v>772</v>
      </c>
      <c r="D246" s="28" t="s">
        <v>725</v>
      </c>
      <c r="E246" s="28" t="s">
        <v>598</v>
      </c>
      <c r="G246" t="str">
        <f t="shared" si="6"/>
        <v>B&amp;H</v>
      </c>
      <c r="H246" t="str">
        <f t="shared" si="7"/>
        <v>B</v>
      </c>
    </row>
    <row r="247" spans="1:8" x14ac:dyDescent="0.3">
      <c r="A247" s="28" t="s">
        <v>493</v>
      </c>
      <c r="B247" s="28">
        <v>64</v>
      </c>
      <c r="C247" s="28" t="s">
        <v>467</v>
      </c>
      <c r="D247" s="28" t="s">
        <v>57</v>
      </c>
      <c r="E247" s="28" t="s">
        <v>622</v>
      </c>
      <c r="G247" t="str">
        <f t="shared" si="6"/>
        <v>EBR</v>
      </c>
      <c r="H247" t="str">
        <f t="shared" si="7"/>
        <v>B</v>
      </c>
    </row>
    <row r="248" spans="1:8" x14ac:dyDescent="0.3">
      <c r="A248" s="28" t="s">
        <v>493</v>
      </c>
      <c r="B248" s="28">
        <v>65</v>
      </c>
      <c r="C248" s="28" t="s">
        <v>773</v>
      </c>
      <c r="D248" s="28" t="s">
        <v>419</v>
      </c>
      <c r="E248" s="28" t="s">
        <v>594</v>
      </c>
      <c r="G248" t="str">
        <f t="shared" si="6"/>
        <v>HY</v>
      </c>
      <c r="H248" t="str">
        <f t="shared" si="7"/>
        <v>B</v>
      </c>
    </row>
    <row r="249" spans="1:8" x14ac:dyDescent="0.3">
      <c r="A249" s="28" t="s">
        <v>493</v>
      </c>
      <c r="B249" s="28">
        <v>66</v>
      </c>
      <c r="C249" s="28" t="s">
        <v>2</v>
      </c>
      <c r="D249" s="28" t="s">
        <v>460</v>
      </c>
      <c r="E249" s="28" t="s">
        <v>595</v>
      </c>
      <c r="G249" t="str">
        <f t="shared" si="6"/>
        <v>BWK</v>
      </c>
      <c r="H249" t="str">
        <f t="shared" si="7"/>
        <v>B</v>
      </c>
    </row>
    <row r="250" spans="1:8" x14ac:dyDescent="0.3">
      <c r="A250" s="28" t="s">
        <v>493</v>
      </c>
      <c r="B250" s="28">
        <v>67</v>
      </c>
      <c r="C250" s="28" t="s">
        <v>60</v>
      </c>
      <c r="D250" s="28" t="s">
        <v>121</v>
      </c>
      <c r="E250" s="28" t="s">
        <v>622</v>
      </c>
      <c r="G250" t="str">
        <f t="shared" si="6"/>
        <v>EBR</v>
      </c>
      <c r="H250" t="str">
        <f t="shared" si="7"/>
        <v>B</v>
      </c>
    </row>
    <row r="251" spans="1:8" x14ac:dyDescent="0.3">
      <c r="A251" s="28" t="s">
        <v>493</v>
      </c>
      <c r="B251" s="28">
        <v>68</v>
      </c>
      <c r="C251" s="28" t="s">
        <v>60</v>
      </c>
      <c r="D251" s="28" t="s">
        <v>774</v>
      </c>
      <c r="E251" s="28" t="s">
        <v>598</v>
      </c>
      <c r="G251" t="str">
        <f t="shared" si="6"/>
        <v>B&amp;H</v>
      </c>
      <c r="H251" t="str">
        <f t="shared" si="7"/>
        <v>B</v>
      </c>
    </row>
    <row r="252" spans="1:8" x14ac:dyDescent="0.3">
      <c r="A252" s="28" t="s">
        <v>493</v>
      </c>
      <c r="B252" s="28">
        <v>69</v>
      </c>
      <c r="C252" s="28" t="s">
        <v>56</v>
      </c>
      <c r="D252" s="28" t="s">
        <v>509</v>
      </c>
      <c r="E252" s="28" t="s">
        <v>597</v>
      </c>
      <c r="G252" t="str">
        <f t="shared" si="6"/>
        <v>LEW</v>
      </c>
      <c r="H252" t="str">
        <f t="shared" si="7"/>
        <v>B</v>
      </c>
    </row>
    <row r="253" spans="1:8" x14ac:dyDescent="0.3">
      <c r="A253" s="28" t="s">
        <v>493</v>
      </c>
      <c r="B253" s="28">
        <v>70</v>
      </c>
      <c r="C253" s="28" t="s">
        <v>538</v>
      </c>
      <c r="D253" s="28" t="s">
        <v>208</v>
      </c>
      <c r="E253" s="28" t="s">
        <v>638</v>
      </c>
      <c r="G253" t="str">
        <f t="shared" si="6"/>
        <v>HBS</v>
      </c>
      <c r="H253" t="str">
        <f t="shared" si="7"/>
        <v>B</v>
      </c>
    </row>
    <row r="254" spans="1:8" x14ac:dyDescent="0.3">
      <c r="A254" s="28" t="s">
        <v>493</v>
      </c>
      <c r="B254" s="28">
        <v>71</v>
      </c>
      <c r="C254" s="28" t="s">
        <v>502</v>
      </c>
      <c r="D254" s="28" t="s">
        <v>503</v>
      </c>
      <c r="E254" s="28" t="s">
        <v>622</v>
      </c>
      <c r="G254" t="str">
        <f t="shared" si="6"/>
        <v>EBR</v>
      </c>
      <c r="H254" t="str">
        <f t="shared" si="7"/>
        <v>B</v>
      </c>
    </row>
    <row r="255" spans="1:8" x14ac:dyDescent="0.3">
      <c r="A255" s="28" t="s">
        <v>493</v>
      </c>
      <c r="B255" s="28">
        <v>72</v>
      </c>
      <c r="C255" s="28" t="s">
        <v>8</v>
      </c>
      <c r="D255" s="28" t="s">
        <v>775</v>
      </c>
      <c r="E255" s="28" t="s">
        <v>597</v>
      </c>
      <c r="G255" t="str">
        <f t="shared" si="6"/>
        <v>LEW</v>
      </c>
      <c r="H255" t="str">
        <f t="shared" si="7"/>
        <v>B</v>
      </c>
    </row>
    <row r="256" spans="1:8" x14ac:dyDescent="0.3">
      <c r="A256" s="28" t="s">
        <v>493</v>
      </c>
      <c r="B256" s="28">
        <v>73</v>
      </c>
      <c r="C256" s="28" t="s">
        <v>468</v>
      </c>
      <c r="D256" s="28" t="s">
        <v>398</v>
      </c>
      <c r="E256" s="28" t="s">
        <v>607</v>
      </c>
      <c r="G256" t="str">
        <f t="shared" si="6"/>
        <v>CRA</v>
      </c>
      <c r="H256" t="str">
        <f t="shared" si="7"/>
        <v>B</v>
      </c>
    </row>
    <row r="257" spans="1:8" x14ac:dyDescent="0.3">
      <c r="A257" s="28" t="s">
        <v>493</v>
      </c>
      <c r="B257" s="28">
        <v>74</v>
      </c>
      <c r="C257" s="28" t="s">
        <v>500</v>
      </c>
      <c r="D257" s="28" t="s">
        <v>399</v>
      </c>
      <c r="E257" s="28" t="s">
        <v>599</v>
      </c>
      <c r="G257" t="str">
        <f t="shared" si="6"/>
        <v>PHX</v>
      </c>
      <c r="H257" t="str">
        <f t="shared" si="7"/>
        <v>B</v>
      </c>
    </row>
    <row r="258" spans="1:8" x14ac:dyDescent="0.3">
      <c r="A258" s="28" t="s">
        <v>493</v>
      </c>
      <c r="B258" s="28">
        <v>75</v>
      </c>
      <c r="C258" s="28" t="s">
        <v>504</v>
      </c>
      <c r="D258" s="28" t="s">
        <v>776</v>
      </c>
      <c r="E258" s="28" t="s">
        <v>622</v>
      </c>
      <c r="G258" t="str">
        <f t="shared" ref="G258:G321" si="8">+VLOOKUP(E258,$K$2:$L$50,2,"false")</f>
        <v>EBR</v>
      </c>
      <c r="H258" t="str">
        <f t="shared" si="7"/>
        <v>B</v>
      </c>
    </row>
    <row r="259" spans="1:8" x14ac:dyDescent="0.3">
      <c r="A259" s="28" t="s">
        <v>493</v>
      </c>
      <c r="B259" s="28">
        <v>76</v>
      </c>
      <c r="C259" s="28" t="s">
        <v>45</v>
      </c>
      <c r="D259" s="28" t="s">
        <v>497</v>
      </c>
      <c r="E259" s="28" t="s">
        <v>598</v>
      </c>
      <c r="G259" t="str">
        <f t="shared" si="8"/>
        <v>B&amp;H</v>
      </c>
      <c r="H259" t="str">
        <f t="shared" ref="H259:H322" si="9">+MID(A259,+FIND(" ",A259)+1,1)</f>
        <v>B</v>
      </c>
    </row>
    <row r="260" spans="1:8" x14ac:dyDescent="0.3">
      <c r="A260" s="28" t="s">
        <v>493</v>
      </c>
      <c r="B260" s="28">
        <v>77</v>
      </c>
      <c r="C260" s="28" t="s">
        <v>463</v>
      </c>
      <c r="D260" s="28" t="s">
        <v>464</v>
      </c>
      <c r="E260" s="28" t="s">
        <v>598</v>
      </c>
      <c r="G260" t="str">
        <f t="shared" si="8"/>
        <v>B&amp;H</v>
      </c>
      <c r="H260" t="str">
        <f t="shared" si="9"/>
        <v>B</v>
      </c>
    </row>
    <row r="261" spans="1:8" x14ac:dyDescent="0.3">
      <c r="A261" s="28" t="s">
        <v>493</v>
      </c>
      <c r="B261" s="28">
        <v>78</v>
      </c>
      <c r="C261" s="28" t="s">
        <v>13</v>
      </c>
      <c r="D261" s="28" t="s">
        <v>46</v>
      </c>
      <c r="E261" s="28" t="s">
        <v>595</v>
      </c>
      <c r="G261" t="str">
        <f t="shared" si="8"/>
        <v>BWK</v>
      </c>
      <c r="H261" t="str">
        <f t="shared" si="9"/>
        <v>B</v>
      </c>
    </row>
    <row r="262" spans="1:8" x14ac:dyDescent="0.3">
      <c r="A262" s="28" t="s">
        <v>493</v>
      </c>
      <c r="B262" s="28">
        <v>79</v>
      </c>
      <c r="C262" s="28" t="s">
        <v>8</v>
      </c>
      <c r="D262" s="28" t="s">
        <v>439</v>
      </c>
      <c r="E262" s="28" t="s">
        <v>602</v>
      </c>
      <c r="G262" t="str">
        <f t="shared" si="8"/>
        <v>CHI</v>
      </c>
      <c r="H262" t="str">
        <f t="shared" si="9"/>
        <v>B</v>
      </c>
    </row>
    <row r="263" spans="1:8" x14ac:dyDescent="0.3">
      <c r="A263" s="28" t="s">
        <v>493</v>
      </c>
      <c r="B263" s="28">
        <v>80</v>
      </c>
      <c r="C263" s="28" t="s">
        <v>18</v>
      </c>
      <c r="D263" s="28" t="s">
        <v>499</v>
      </c>
      <c r="E263" s="28" t="s">
        <v>599</v>
      </c>
      <c r="G263" t="str">
        <f t="shared" si="8"/>
        <v>PHX</v>
      </c>
      <c r="H263" t="str">
        <f t="shared" si="9"/>
        <v>B</v>
      </c>
    </row>
    <row r="264" spans="1:8" x14ac:dyDescent="0.3">
      <c r="A264" s="28" t="s">
        <v>493</v>
      </c>
      <c r="B264" s="28">
        <v>81</v>
      </c>
      <c r="C264" s="28" t="s">
        <v>496</v>
      </c>
      <c r="D264" s="28" t="s">
        <v>777</v>
      </c>
      <c r="E264" s="28" t="s">
        <v>622</v>
      </c>
      <c r="G264" t="str">
        <f t="shared" si="8"/>
        <v>EBR</v>
      </c>
      <c r="H264" t="str">
        <f t="shared" si="9"/>
        <v>B</v>
      </c>
    </row>
    <row r="265" spans="1:8" x14ac:dyDescent="0.3">
      <c r="A265" s="28" t="s">
        <v>493</v>
      </c>
      <c r="B265" s="28">
        <v>82</v>
      </c>
      <c r="C265" s="28" t="s">
        <v>478</v>
      </c>
      <c r="D265" s="28" t="s">
        <v>778</v>
      </c>
      <c r="E265" s="28" t="s">
        <v>664</v>
      </c>
      <c r="G265" t="str">
        <f t="shared" si="8"/>
        <v>WDH</v>
      </c>
      <c r="H265" t="str">
        <f t="shared" si="9"/>
        <v>B</v>
      </c>
    </row>
    <row r="266" spans="1:8" x14ac:dyDescent="0.3">
      <c r="A266" s="28" t="s">
        <v>493</v>
      </c>
      <c r="B266" s="28">
        <v>83</v>
      </c>
      <c r="C266" s="28" t="s">
        <v>2</v>
      </c>
      <c r="D266" s="28" t="s">
        <v>466</v>
      </c>
      <c r="E266" s="28" t="s">
        <v>607</v>
      </c>
      <c r="G266" t="str">
        <f t="shared" si="8"/>
        <v>CRA</v>
      </c>
      <c r="H266" t="str">
        <f t="shared" si="9"/>
        <v>B</v>
      </c>
    </row>
    <row r="267" spans="1:8" x14ac:dyDescent="0.3">
      <c r="A267" s="28" t="s">
        <v>493</v>
      </c>
      <c r="B267" s="28">
        <v>84</v>
      </c>
      <c r="C267" s="28" t="s">
        <v>51</v>
      </c>
      <c r="D267" s="28" t="s">
        <v>779</v>
      </c>
      <c r="E267" s="28" t="s">
        <v>597</v>
      </c>
      <c r="G267" t="str">
        <f t="shared" si="8"/>
        <v>LEW</v>
      </c>
      <c r="H267" t="str">
        <f t="shared" si="9"/>
        <v>B</v>
      </c>
    </row>
    <row r="268" spans="1:8" x14ac:dyDescent="0.3">
      <c r="A268" s="28" t="s">
        <v>493</v>
      </c>
      <c r="B268" s="28">
        <v>85</v>
      </c>
      <c r="C268" s="28" t="s">
        <v>494</v>
      </c>
      <c r="D268" s="28" t="s">
        <v>501</v>
      </c>
      <c r="E268" s="28" t="s">
        <v>607</v>
      </c>
      <c r="G268" t="str">
        <f t="shared" si="8"/>
        <v>CRA</v>
      </c>
      <c r="H268" t="str">
        <f t="shared" si="9"/>
        <v>B</v>
      </c>
    </row>
    <row r="269" spans="1:8" x14ac:dyDescent="0.3">
      <c r="A269" s="28" t="s">
        <v>493</v>
      </c>
      <c r="B269" s="28">
        <v>86</v>
      </c>
      <c r="C269" s="28" t="s">
        <v>54</v>
      </c>
      <c r="D269" s="28" t="s">
        <v>498</v>
      </c>
      <c r="E269" s="28" t="s">
        <v>598</v>
      </c>
      <c r="G269" t="str">
        <f t="shared" si="8"/>
        <v>B&amp;H</v>
      </c>
      <c r="H269" t="str">
        <f t="shared" si="9"/>
        <v>B</v>
      </c>
    </row>
    <row r="270" spans="1:8" x14ac:dyDescent="0.3">
      <c r="A270" s="28" t="s">
        <v>493</v>
      </c>
      <c r="B270" s="28">
        <v>87</v>
      </c>
      <c r="C270" s="28" t="s">
        <v>53</v>
      </c>
      <c r="D270" s="28" t="s">
        <v>441</v>
      </c>
      <c r="E270" s="28" t="s">
        <v>595</v>
      </c>
      <c r="G270" t="str">
        <f t="shared" si="8"/>
        <v>BWK</v>
      </c>
      <c r="H270" t="str">
        <f t="shared" si="9"/>
        <v>B</v>
      </c>
    </row>
    <row r="271" spans="1:8" x14ac:dyDescent="0.3">
      <c r="A271" s="28" t="s">
        <v>493</v>
      </c>
      <c r="B271" s="28">
        <v>88</v>
      </c>
      <c r="C271" s="28" t="s">
        <v>667</v>
      </c>
      <c r="D271" s="28" t="s">
        <v>780</v>
      </c>
      <c r="E271" s="28" t="s">
        <v>594</v>
      </c>
      <c r="G271" t="str">
        <f t="shared" si="8"/>
        <v>HY</v>
      </c>
      <c r="H271" t="str">
        <f t="shared" si="9"/>
        <v>B</v>
      </c>
    </row>
    <row r="272" spans="1:8" x14ac:dyDescent="0.3">
      <c r="A272" s="28" t="s">
        <v>493</v>
      </c>
      <c r="B272" s="28">
        <v>89</v>
      </c>
      <c r="C272" s="28" t="s">
        <v>6</v>
      </c>
      <c r="D272" s="28" t="s">
        <v>495</v>
      </c>
      <c r="E272" s="28" t="s">
        <v>598</v>
      </c>
      <c r="G272" t="str">
        <f t="shared" si="8"/>
        <v>B&amp;H</v>
      </c>
      <c r="H272" t="str">
        <f t="shared" si="9"/>
        <v>B</v>
      </c>
    </row>
    <row r="273" spans="1:8" x14ac:dyDescent="0.3">
      <c r="A273" s="28" t="s">
        <v>493</v>
      </c>
      <c r="B273" s="28">
        <v>90</v>
      </c>
      <c r="C273" s="28" t="s">
        <v>781</v>
      </c>
      <c r="D273" s="28" t="s">
        <v>924</v>
      </c>
      <c r="E273" s="28" t="s">
        <v>607</v>
      </c>
      <c r="G273" t="str">
        <f t="shared" si="8"/>
        <v>CRA</v>
      </c>
      <c r="H273" t="str">
        <f t="shared" si="9"/>
        <v>B</v>
      </c>
    </row>
    <row r="274" spans="1:8" x14ac:dyDescent="0.3">
      <c r="A274" s="28" t="s">
        <v>493</v>
      </c>
      <c r="B274" s="28">
        <v>91</v>
      </c>
      <c r="C274" s="28" t="s">
        <v>48</v>
      </c>
      <c r="D274" s="28" t="s">
        <v>401</v>
      </c>
      <c r="E274" s="28" t="s">
        <v>602</v>
      </c>
      <c r="G274" t="str">
        <f t="shared" si="8"/>
        <v>CHI</v>
      </c>
      <c r="H274" t="str">
        <f t="shared" si="9"/>
        <v>B</v>
      </c>
    </row>
    <row r="275" spans="1:8" x14ac:dyDescent="0.3">
      <c r="A275" s="28" t="s">
        <v>493</v>
      </c>
      <c r="B275" s="28">
        <v>92</v>
      </c>
      <c r="C275" s="28" t="s">
        <v>782</v>
      </c>
      <c r="D275" s="28" t="s">
        <v>783</v>
      </c>
      <c r="E275" s="28" t="s">
        <v>638</v>
      </c>
      <c r="G275" t="str">
        <f t="shared" si="8"/>
        <v>HBS</v>
      </c>
      <c r="H275" t="str">
        <f t="shared" si="9"/>
        <v>B</v>
      </c>
    </row>
    <row r="276" spans="1:8" x14ac:dyDescent="0.3">
      <c r="A276" s="28" t="s">
        <v>493</v>
      </c>
      <c r="B276" s="28">
        <v>93</v>
      </c>
      <c r="C276" s="28" t="s">
        <v>119</v>
      </c>
      <c r="D276" s="28" t="s">
        <v>784</v>
      </c>
      <c r="E276" s="28" t="s">
        <v>638</v>
      </c>
      <c r="G276" t="str">
        <f t="shared" si="8"/>
        <v>HBS</v>
      </c>
      <c r="H276" t="str">
        <f t="shared" si="9"/>
        <v>B</v>
      </c>
    </row>
    <row r="277" spans="1:8" x14ac:dyDescent="0.3">
      <c r="A277" s="28" t="s">
        <v>493</v>
      </c>
      <c r="B277" s="28">
        <v>94</v>
      </c>
      <c r="C277" s="28" t="s">
        <v>785</v>
      </c>
      <c r="D277" s="28" t="s">
        <v>786</v>
      </c>
      <c r="E277" s="28" t="s">
        <v>597</v>
      </c>
      <c r="G277" t="str">
        <f t="shared" si="8"/>
        <v>LEW</v>
      </c>
      <c r="H277" t="str">
        <f t="shared" si="9"/>
        <v>B</v>
      </c>
    </row>
    <row r="278" spans="1:8" x14ac:dyDescent="0.3">
      <c r="A278" s="28" t="s">
        <v>493</v>
      </c>
      <c r="B278" s="28">
        <v>95</v>
      </c>
      <c r="C278" s="28" t="s">
        <v>47</v>
      </c>
      <c r="D278" s="28" t="s">
        <v>763</v>
      </c>
      <c r="E278" s="28" t="s">
        <v>595</v>
      </c>
      <c r="G278" t="str">
        <f t="shared" si="8"/>
        <v>BWK</v>
      </c>
      <c r="H278" t="str">
        <f t="shared" si="9"/>
        <v>B</v>
      </c>
    </row>
    <row r="279" spans="1:8" x14ac:dyDescent="0.3">
      <c r="A279" s="28" t="s">
        <v>493</v>
      </c>
      <c r="B279" s="28">
        <v>96</v>
      </c>
      <c r="C279" s="28" t="s">
        <v>787</v>
      </c>
      <c r="D279" s="28" t="s">
        <v>788</v>
      </c>
      <c r="E279" s="28" t="s">
        <v>597</v>
      </c>
      <c r="G279" t="str">
        <f t="shared" si="8"/>
        <v>LEW</v>
      </c>
      <c r="H279" t="str">
        <f t="shared" si="9"/>
        <v>B</v>
      </c>
    </row>
    <row r="280" spans="1:8" x14ac:dyDescent="0.3">
      <c r="A280" s="28" t="s">
        <v>493</v>
      </c>
      <c r="B280" s="28">
        <v>97</v>
      </c>
      <c r="C280" s="28" t="s">
        <v>496</v>
      </c>
      <c r="D280" s="28" t="s">
        <v>49</v>
      </c>
      <c r="E280" s="28" t="s">
        <v>598</v>
      </c>
      <c r="G280" t="str">
        <f t="shared" si="8"/>
        <v>B&amp;H</v>
      </c>
      <c r="H280" t="str">
        <f t="shared" si="9"/>
        <v>B</v>
      </c>
    </row>
    <row r="281" spans="1:8" x14ac:dyDescent="0.3">
      <c r="A281" s="28" t="s">
        <v>493</v>
      </c>
      <c r="B281" s="28">
        <v>98</v>
      </c>
      <c r="C281" s="28" t="s">
        <v>12</v>
      </c>
      <c r="D281" s="28" t="s">
        <v>16</v>
      </c>
      <c r="E281" s="28" t="s">
        <v>598</v>
      </c>
      <c r="G281" t="str">
        <f t="shared" si="8"/>
        <v>B&amp;H</v>
      </c>
      <c r="H281" t="str">
        <f t="shared" si="9"/>
        <v>B</v>
      </c>
    </row>
    <row r="282" spans="1:8" x14ac:dyDescent="0.3">
      <c r="A282" s="28" t="s">
        <v>493</v>
      </c>
      <c r="B282" s="28">
        <v>99</v>
      </c>
      <c r="C282" s="28" t="s">
        <v>507</v>
      </c>
      <c r="D282" s="28" t="s">
        <v>508</v>
      </c>
      <c r="E282" s="28" t="s">
        <v>594</v>
      </c>
      <c r="G282" t="str">
        <f t="shared" si="8"/>
        <v>HY</v>
      </c>
      <c r="H282" t="str">
        <f t="shared" si="9"/>
        <v>B</v>
      </c>
    </row>
    <row r="283" spans="1:8" x14ac:dyDescent="0.3">
      <c r="A283" s="28" t="s">
        <v>493</v>
      </c>
      <c r="B283" s="28">
        <v>100</v>
      </c>
      <c r="C283" s="28" t="s">
        <v>789</v>
      </c>
      <c r="D283" s="28" t="s">
        <v>790</v>
      </c>
      <c r="E283" s="28" t="s">
        <v>597</v>
      </c>
      <c r="G283" t="str">
        <f t="shared" si="8"/>
        <v>LEW</v>
      </c>
      <c r="H283" t="str">
        <f t="shared" si="9"/>
        <v>B</v>
      </c>
    </row>
    <row r="284" spans="1:8" x14ac:dyDescent="0.3">
      <c r="A284" s="28" t="s">
        <v>493</v>
      </c>
      <c r="B284" s="28">
        <v>101</v>
      </c>
      <c r="C284" s="28" t="s">
        <v>186</v>
      </c>
      <c r="D284" s="28" t="s">
        <v>791</v>
      </c>
      <c r="E284" s="28" t="s">
        <v>602</v>
      </c>
      <c r="G284" t="str">
        <f t="shared" si="8"/>
        <v>CHI</v>
      </c>
      <c r="H284" t="str">
        <f t="shared" si="9"/>
        <v>B</v>
      </c>
    </row>
    <row r="285" spans="1:8" x14ac:dyDescent="0.3">
      <c r="A285" s="28" t="s">
        <v>493</v>
      </c>
      <c r="B285" s="28">
        <v>102</v>
      </c>
      <c r="C285" s="28" t="s">
        <v>427</v>
      </c>
      <c r="D285" s="28" t="s">
        <v>925</v>
      </c>
      <c r="E285" s="28" t="s">
        <v>598</v>
      </c>
      <c r="G285" t="str">
        <f t="shared" si="8"/>
        <v>B&amp;H</v>
      </c>
      <c r="H285" t="str">
        <f t="shared" si="9"/>
        <v>B</v>
      </c>
    </row>
    <row r="286" spans="1:8" x14ac:dyDescent="0.3">
      <c r="A286" s="28" t="s">
        <v>493</v>
      </c>
      <c r="B286" s="28">
        <v>103</v>
      </c>
      <c r="C286" s="28" t="s">
        <v>16</v>
      </c>
      <c r="D286" s="28" t="s">
        <v>926</v>
      </c>
      <c r="E286" s="28" t="s">
        <v>598</v>
      </c>
      <c r="G286" t="str">
        <f t="shared" si="8"/>
        <v>B&amp;H</v>
      </c>
      <c r="H286" t="str">
        <f t="shared" si="9"/>
        <v>B</v>
      </c>
    </row>
    <row r="287" spans="1:8" x14ac:dyDescent="0.3">
      <c r="A287" s="28" t="s">
        <v>493</v>
      </c>
      <c r="B287" s="28">
        <v>104</v>
      </c>
      <c r="C287" s="28" t="s">
        <v>927</v>
      </c>
      <c r="D287" s="28" t="s">
        <v>928</v>
      </c>
      <c r="E287" s="28" t="s">
        <v>629</v>
      </c>
      <c r="G287" t="str">
        <f t="shared" si="8"/>
        <v>HAS</v>
      </c>
      <c r="H287" t="str">
        <f t="shared" si="9"/>
        <v>B</v>
      </c>
    </row>
    <row r="288" spans="1:8" x14ac:dyDescent="0.3">
      <c r="A288" s="28" t="s">
        <v>493</v>
      </c>
      <c r="B288" s="28">
        <v>105</v>
      </c>
      <c r="C288" s="28" t="s">
        <v>494</v>
      </c>
      <c r="D288" s="28" t="s">
        <v>929</v>
      </c>
      <c r="E288" s="28" t="s">
        <v>595</v>
      </c>
      <c r="G288" t="str">
        <f t="shared" si="8"/>
        <v>BWK</v>
      </c>
      <c r="H288" t="str">
        <f t="shared" si="9"/>
        <v>B</v>
      </c>
    </row>
    <row r="289" spans="1:8" x14ac:dyDescent="0.3">
      <c r="A289" s="28" t="s">
        <v>493</v>
      </c>
      <c r="B289" s="28">
        <v>106</v>
      </c>
      <c r="C289" s="28" t="s">
        <v>930</v>
      </c>
      <c r="D289" s="28" t="s">
        <v>917</v>
      </c>
      <c r="E289" s="28" t="s">
        <v>595</v>
      </c>
      <c r="G289" t="str">
        <f t="shared" si="8"/>
        <v>BWK</v>
      </c>
      <c r="H289" t="str">
        <f t="shared" si="9"/>
        <v>B</v>
      </c>
    </row>
    <row r="290" spans="1:8" x14ac:dyDescent="0.3">
      <c r="A290" s="28" t="s">
        <v>493</v>
      </c>
      <c r="B290" s="28">
        <v>107</v>
      </c>
      <c r="C290" s="28" t="s">
        <v>2</v>
      </c>
      <c r="D290" s="28" t="s">
        <v>50</v>
      </c>
      <c r="E290" s="28" t="s">
        <v>598</v>
      </c>
      <c r="G290" t="str">
        <f t="shared" si="8"/>
        <v>B&amp;H</v>
      </c>
      <c r="H290" t="str">
        <f t="shared" si="9"/>
        <v>B</v>
      </c>
    </row>
    <row r="291" spans="1:8" x14ac:dyDescent="0.3">
      <c r="A291" s="28" t="s">
        <v>493</v>
      </c>
      <c r="B291" s="28">
        <v>108</v>
      </c>
      <c r="C291" s="28" t="s">
        <v>88</v>
      </c>
      <c r="D291" s="28" t="s">
        <v>931</v>
      </c>
      <c r="E291" s="28" t="s">
        <v>599</v>
      </c>
      <c r="G291" t="str">
        <f t="shared" si="8"/>
        <v>PHX</v>
      </c>
      <c r="H291" t="str">
        <f t="shared" si="9"/>
        <v>B</v>
      </c>
    </row>
    <row r="292" spans="1:8" x14ac:dyDescent="0.3">
      <c r="A292" s="28" t="s">
        <v>493</v>
      </c>
      <c r="B292" s="28">
        <v>109</v>
      </c>
      <c r="C292" s="28" t="s">
        <v>932</v>
      </c>
      <c r="D292" s="28" t="s">
        <v>933</v>
      </c>
      <c r="E292" s="28" t="s">
        <v>598</v>
      </c>
      <c r="G292" t="str">
        <f t="shared" si="8"/>
        <v>B&amp;H</v>
      </c>
      <c r="H292" t="str">
        <f t="shared" si="9"/>
        <v>B</v>
      </c>
    </row>
    <row r="293" spans="1:8" x14ac:dyDescent="0.3">
      <c r="A293" s="28" t="s">
        <v>493</v>
      </c>
      <c r="B293" s="28">
        <v>110</v>
      </c>
      <c r="C293" s="28" t="s">
        <v>7</v>
      </c>
      <c r="D293" s="28" t="s">
        <v>907</v>
      </c>
      <c r="E293" s="28" t="s">
        <v>629</v>
      </c>
      <c r="G293" t="str">
        <f t="shared" si="8"/>
        <v>HAS</v>
      </c>
      <c r="H293" t="str">
        <f t="shared" si="9"/>
        <v>B</v>
      </c>
    </row>
    <row r="294" spans="1:8" x14ac:dyDescent="0.3">
      <c r="A294" s="28" t="s">
        <v>493</v>
      </c>
      <c r="B294" s="28">
        <v>111</v>
      </c>
      <c r="C294" s="28" t="s">
        <v>934</v>
      </c>
      <c r="D294" s="28" t="s">
        <v>935</v>
      </c>
      <c r="E294" s="28" t="s">
        <v>599</v>
      </c>
      <c r="G294" t="str">
        <f t="shared" si="8"/>
        <v>PHX</v>
      </c>
      <c r="H294" t="str">
        <f t="shared" si="9"/>
        <v>B</v>
      </c>
    </row>
    <row r="295" spans="1:8" x14ac:dyDescent="0.3">
      <c r="A295" s="28" t="s">
        <v>493</v>
      </c>
      <c r="B295" s="28">
        <v>112</v>
      </c>
      <c r="C295" s="28" t="s">
        <v>47</v>
      </c>
      <c r="D295" s="28" t="s">
        <v>936</v>
      </c>
      <c r="E295" s="28" t="s">
        <v>597</v>
      </c>
      <c r="G295" t="str">
        <f t="shared" si="8"/>
        <v>LEW</v>
      </c>
      <c r="H295" t="str">
        <f t="shared" si="9"/>
        <v>B</v>
      </c>
    </row>
    <row r="296" spans="1:8" x14ac:dyDescent="0.3">
      <c r="A296" s="28" t="s">
        <v>493</v>
      </c>
      <c r="B296" s="28">
        <v>113</v>
      </c>
      <c r="C296" s="28" t="s">
        <v>937</v>
      </c>
      <c r="D296" s="28" t="s">
        <v>938</v>
      </c>
      <c r="E296" s="28" t="s">
        <v>597</v>
      </c>
      <c r="G296" t="str">
        <f t="shared" si="8"/>
        <v>LEW</v>
      </c>
      <c r="H296" t="str">
        <f t="shared" si="9"/>
        <v>B</v>
      </c>
    </row>
    <row r="297" spans="1:8" x14ac:dyDescent="0.3">
      <c r="A297" s="28" t="s">
        <v>493</v>
      </c>
      <c r="B297" s="28">
        <v>114</v>
      </c>
      <c r="C297" s="28" t="s">
        <v>103</v>
      </c>
      <c r="D297" s="28" t="s">
        <v>939</v>
      </c>
      <c r="E297" s="28" t="s">
        <v>622</v>
      </c>
      <c r="G297" t="str">
        <f t="shared" si="8"/>
        <v>EBR</v>
      </c>
      <c r="H297" t="str">
        <f t="shared" si="9"/>
        <v>B</v>
      </c>
    </row>
    <row r="298" spans="1:8" x14ac:dyDescent="0.3">
      <c r="A298" s="28" t="s">
        <v>493</v>
      </c>
      <c r="B298" s="28">
        <v>115</v>
      </c>
      <c r="C298" s="28" t="s">
        <v>940</v>
      </c>
      <c r="D298" s="28" t="s">
        <v>928</v>
      </c>
      <c r="E298" s="28" t="s">
        <v>664</v>
      </c>
      <c r="G298" t="str">
        <f t="shared" si="8"/>
        <v>WDH</v>
      </c>
      <c r="H298" t="str">
        <f t="shared" si="9"/>
        <v>B</v>
      </c>
    </row>
    <row r="299" spans="1:8" x14ac:dyDescent="0.3">
      <c r="A299" s="28" t="s">
        <v>493</v>
      </c>
      <c r="B299" s="28">
        <v>116</v>
      </c>
      <c r="C299" s="28" t="s">
        <v>3</v>
      </c>
      <c r="D299" s="28" t="s">
        <v>941</v>
      </c>
      <c r="E299" s="28" t="s">
        <v>602</v>
      </c>
      <c r="G299" t="str">
        <f t="shared" si="8"/>
        <v>CHI</v>
      </c>
      <c r="H299" t="str">
        <f t="shared" si="9"/>
        <v>B</v>
      </c>
    </row>
    <row r="300" spans="1:8" x14ac:dyDescent="0.3">
      <c r="A300" s="28" t="s">
        <v>493</v>
      </c>
      <c r="B300" s="28">
        <v>117</v>
      </c>
      <c r="C300" s="28" t="s">
        <v>60</v>
      </c>
      <c r="D300" s="28" t="s">
        <v>942</v>
      </c>
      <c r="E300" s="28" t="s">
        <v>602</v>
      </c>
      <c r="G300" t="str">
        <f t="shared" si="8"/>
        <v>CHI</v>
      </c>
      <c r="H300" t="str">
        <f t="shared" si="9"/>
        <v>B</v>
      </c>
    </row>
    <row r="301" spans="1:8" x14ac:dyDescent="0.3">
      <c r="A301" s="28" t="s">
        <v>510</v>
      </c>
      <c r="B301" s="28">
        <v>118</v>
      </c>
      <c r="C301" s="28" t="s">
        <v>515</v>
      </c>
      <c r="D301" s="28" t="s">
        <v>5</v>
      </c>
      <c r="E301" s="28" t="s">
        <v>598</v>
      </c>
      <c r="G301" t="str">
        <f t="shared" si="8"/>
        <v>B&amp;H</v>
      </c>
      <c r="H301" t="str">
        <f t="shared" si="9"/>
        <v>G</v>
      </c>
    </row>
    <row r="302" spans="1:8" x14ac:dyDescent="0.3">
      <c r="A302" s="28" t="s">
        <v>510</v>
      </c>
      <c r="B302" s="28">
        <v>119</v>
      </c>
      <c r="C302" s="28" t="s">
        <v>28</v>
      </c>
      <c r="D302" s="28" t="s">
        <v>78</v>
      </c>
      <c r="E302" s="28" t="s">
        <v>597</v>
      </c>
      <c r="G302" t="str">
        <f t="shared" si="8"/>
        <v>LEW</v>
      </c>
      <c r="H302" t="str">
        <f t="shared" si="9"/>
        <v>G</v>
      </c>
    </row>
    <row r="303" spans="1:8" x14ac:dyDescent="0.3">
      <c r="A303" s="28" t="s">
        <v>510</v>
      </c>
      <c r="B303" s="28">
        <v>120</v>
      </c>
      <c r="C303" s="28" t="s">
        <v>512</v>
      </c>
      <c r="D303" s="28" t="s">
        <v>757</v>
      </c>
      <c r="E303" s="28" t="s">
        <v>622</v>
      </c>
      <c r="G303" t="str">
        <f t="shared" si="8"/>
        <v>EBR</v>
      </c>
      <c r="H303" t="str">
        <f t="shared" si="9"/>
        <v>G</v>
      </c>
    </row>
    <row r="304" spans="1:8" x14ac:dyDescent="0.3">
      <c r="A304" s="28" t="s">
        <v>510</v>
      </c>
      <c r="B304" s="28">
        <v>121</v>
      </c>
      <c r="C304" s="28" t="s">
        <v>224</v>
      </c>
      <c r="D304" s="28" t="s">
        <v>792</v>
      </c>
      <c r="E304" s="28" t="s">
        <v>595</v>
      </c>
      <c r="G304" t="str">
        <f t="shared" si="8"/>
        <v>BWK</v>
      </c>
      <c r="H304" t="str">
        <f t="shared" si="9"/>
        <v>G</v>
      </c>
    </row>
    <row r="305" spans="1:8" x14ac:dyDescent="0.3">
      <c r="A305" s="28" t="s">
        <v>510</v>
      </c>
      <c r="B305" s="28">
        <v>122</v>
      </c>
      <c r="C305" s="28" t="s">
        <v>521</v>
      </c>
      <c r="D305" s="28" t="s">
        <v>29</v>
      </c>
      <c r="E305" s="28" t="s">
        <v>607</v>
      </c>
      <c r="G305" t="str">
        <f t="shared" si="8"/>
        <v>CRA</v>
      </c>
      <c r="H305" t="str">
        <f t="shared" si="9"/>
        <v>G</v>
      </c>
    </row>
    <row r="306" spans="1:8" x14ac:dyDescent="0.3">
      <c r="A306" s="28" t="s">
        <v>510</v>
      </c>
      <c r="B306" s="28">
        <v>123</v>
      </c>
      <c r="C306" s="28" t="s">
        <v>115</v>
      </c>
      <c r="D306" s="28" t="s">
        <v>481</v>
      </c>
      <c r="E306" s="28" t="s">
        <v>607</v>
      </c>
      <c r="G306" t="str">
        <f t="shared" si="8"/>
        <v>CRA</v>
      </c>
      <c r="H306" t="str">
        <f t="shared" si="9"/>
        <v>G</v>
      </c>
    </row>
    <row r="307" spans="1:8" x14ac:dyDescent="0.3">
      <c r="A307" s="28" t="s">
        <v>510</v>
      </c>
      <c r="B307" s="28">
        <v>124</v>
      </c>
      <c r="C307" s="28" t="s">
        <v>572</v>
      </c>
      <c r="D307" s="28" t="s">
        <v>573</v>
      </c>
      <c r="E307" s="28" t="s">
        <v>607</v>
      </c>
      <c r="G307" t="str">
        <f t="shared" si="8"/>
        <v>CRA</v>
      </c>
      <c r="H307" t="str">
        <f t="shared" si="9"/>
        <v>G</v>
      </c>
    </row>
    <row r="308" spans="1:8" x14ac:dyDescent="0.3">
      <c r="A308" s="28" t="s">
        <v>510</v>
      </c>
      <c r="B308" s="28">
        <v>125</v>
      </c>
      <c r="C308" s="28" t="s">
        <v>39</v>
      </c>
      <c r="D308" s="28" t="s">
        <v>421</v>
      </c>
      <c r="E308" s="28" t="s">
        <v>594</v>
      </c>
      <c r="G308" t="str">
        <f t="shared" si="8"/>
        <v>HY</v>
      </c>
      <c r="H308" t="str">
        <f t="shared" si="9"/>
        <v>G</v>
      </c>
    </row>
    <row r="309" spans="1:8" x14ac:dyDescent="0.3">
      <c r="A309" s="28" t="s">
        <v>510</v>
      </c>
      <c r="B309" s="28">
        <v>126</v>
      </c>
      <c r="C309" s="28" t="s">
        <v>522</v>
      </c>
      <c r="D309" s="28" t="s">
        <v>38</v>
      </c>
      <c r="E309" s="28" t="s">
        <v>607</v>
      </c>
      <c r="G309" t="str">
        <f t="shared" si="8"/>
        <v>CRA</v>
      </c>
      <c r="H309" t="str">
        <f t="shared" si="9"/>
        <v>G</v>
      </c>
    </row>
    <row r="310" spans="1:8" x14ac:dyDescent="0.3">
      <c r="A310" s="28" t="s">
        <v>510</v>
      </c>
      <c r="B310" s="28">
        <v>127</v>
      </c>
      <c r="C310" s="28" t="s">
        <v>42</v>
      </c>
      <c r="D310" s="28" t="s">
        <v>514</v>
      </c>
      <c r="E310" s="28" t="s">
        <v>598</v>
      </c>
      <c r="G310" t="str">
        <f t="shared" si="8"/>
        <v>B&amp;H</v>
      </c>
      <c r="H310" t="str">
        <f t="shared" si="9"/>
        <v>G</v>
      </c>
    </row>
    <row r="311" spans="1:8" x14ac:dyDescent="0.3">
      <c r="A311" s="28" t="s">
        <v>510</v>
      </c>
      <c r="B311" s="28">
        <v>128</v>
      </c>
      <c r="C311" s="28" t="s">
        <v>704</v>
      </c>
      <c r="D311" s="28" t="s">
        <v>760</v>
      </c>
      <c r="E311" s="28" t="s">
        <v>594</v>
      </c>
      <c r="G311" t="str">
        <f t="shared" si="8"/>
        <v>HY</v>
      </c>
      <c r="H311" t="str">
        <f t="shared" si="9"/>
        <v>G</v>
      </c>
    </row>
    <row r="312" spans="1:8" x14ac:dyDescent="0.3">
      <c r="A312" s="28" t="s">
        <v>510</v>
      </c>
      <c r="B312" s="28">
        <v>129</v>
      </c>
      <c r="C312" s="28" t="s">
        <v>793</v>
      </c>
      <c r="D312" s="28" t="s">
        <v>133</v>
      </c>
      <c r="E312" s="28" t="s">
        <v>594</v>
      </c>
      <c r="G312" t="str">
        <f t="shared" si="8"/>
        <v>HY</v>
      </c>
      <c r="H312" t="str">
        <f t="shared" si="9"/>
        <v>G</v>
      </c>
    </row>
    <row r="313" spans="1:8" x14ac:dyDescent="0.3">
      <c r="A313" s="28" t="s">
        <v>510</v>
      </c>
      <c r="B313" s="28">
        <v>130</v>
      </c>
      <c r="C313" s="28" t="s">
        <v>477</v>
      </c>
      <c r="D313" s="28" t="s">
        <v>21</v>
      </c>
      <c r="E313" s="28" t="s">
        <v>598</v>
      </c>
      <c r="G313" t="str">
        <f t="shared" si="8"/>
        <v>B&amp;H</v>
      </c>
      <c r="H313" t="str">
        <f t="shared" si="9"/>
        <v>G</v>
      </c>
    </row>
    <row r="314" spans="1:8" x14ac:dyDescent="0.3">
      <c r="A314" s="28" t="s">
        <v>510</v>
      </c>
      <c r="B314" s="28">
        <v>131</v>
      </c>
      <c r="C314" s="28" t="s">
        <v>28</v>
      </c>
      <c r="D314" s="28" t="s">
        <v>78</v>
      </c>
      <c r="E314" s="28" t="s">
        <v>594</v>
      </c>
      <c r="G314" t="str">
        <f t="shared" si="8"/>
        <v>HY</v>
      </c>
      <c r="H314" t="str">
        <f t="shared" si="9"/>
        <v>G</v>
      </c>
    </row>
    <row r="315" spans="1:8" x14ac:dyDescent="0.3">
      <c r="A315" s="28" t="s">
        <v>510</v>
      </c>
      <c r="B315" s="28">
        <v>132</v>
      </c>
      <c r="C315" s="28" t="s">
        <v>518</v>
      </c>
      <c r="D315" s="28" t="s">
        <v>519</v>
      </c>
      <c r="E315" s="28" t="s">
        <v>598</v>
      </c>
      <c r="G315" t="str">
        <f t="shared" si="8"/>
        <v>B&amp;H</v>
      </c>
      <c r="H315" t="str">
        <f t="shared" si="9"/>
        <v>G</v>
      </c>
    </row>
    <row r="316" spans="1:8" x14ac:dyDescent="0.3">
      <c r="A316" s="28" t="s">
        <v>510</v>
      </c>
      <c r="B316" s="28">
        <v>133</v>
      </c>
      <c r="C316" s="28" t="s">
        <v>483</v>
      </c>
      <c r="D316" s="28" t="s">
        <v>20</v>
      </c>
      <c r="E316" s="28" t="s">
        <v>594</v>
      </c>
      <c r="G316" t="str">
        <f t="shared" si="8"/>
        <v>HY</v>
      </c>
      <c r="H316" t="str">
        <f t="shared" si="9"/>
        <v>G</v>
      </c>
    </row>
    <row r="317" spans="1:8" x14ac:dyDescent="0.3">
      <c r="A317" s="28" t="s">
        <v>510</v>
      </c>
      <c r="B317" s="28">
        <v>134</v>
      </c>
      <c r="C317" s="28" t="s">
        <v>456</v>
      </c>
      <c r="D317" s="28" t="s">
        <v>794</v>
      </c>
      <c r="E317" s="28" t="s">
        <v>594</v>
      </c>
      <c r="G317" t="str">
        <f t="shared" si="8"/>
        <v>HY</v>
      </c>
      <c r="H317" t="str">
        <f t="shared" si="9"/>
        <v>G</v>
      </c>
    </row>
    <row r="318" spans="1:8" x14ac:dyDescent="0.3">
      <c r="A318" s="28" t="s">
        <v>510</v>
      </c>
      <c r="B318" s="28">
        <v>135</v>
      </c>
      <c r="C318" s="28" t="s">
        <v>361</v>
      </c>
      <c r="D318" s="28" t="s">
        <v>359</v>
      </c>
      <c r="E318" s="28" t="s">
        <v>595</v>
      </c>
      <c r="G318" t="str">
        <f t="shared" si="8"/>
        <v>BWK</v>
      </c>
      <c r="H318" t="str">
        <f t="shared" si="9"/>
        <v>G</v>
      </c>
    </row>
    <row r="319" spans="1:8" x14ac:dyDescent="0.3">
      <c r="A319" s="28" t="s">
        <v>510</v>
      </c>
      <c r="B319" s="28">
        <v>136</v>
      </c>
      <c r="C319" s="28" t="s">
        <v>795</v>
      </c>
      <c r="D319" s="28" t="s">
        <v>444</v>
      </c>
      <c r="E319" s="28" t="s">
        <v>595</v>
      </c>
      <c r="G319" t="str">
        <f t="shared" si="8"/>
        <v>BWK</v>
      </c>
      <c r="H319" t="str">
        <f t="shared" si="9"/>
        <v>G</v>
      </c>
    </row>
    <row r="320" spans="1:8" x14ac:dyDescent="0.3">
      <c r="A320" s="28" t="s">
        <v>510</v>
      </c>
      <c r="B320" s="28">
        <v>137</v>
      </c>
      <c r="C320" s="28" t="s">
        <v>487</v>
      </c>
      <c r="D320" s="28" t="s">
        <v>488</v>
      </c>
      <c r="E320" s="28" t="s">
        <v>594</v>
      </c>
      <c r="G320" t="str">
        <f t="shared" si="8"/>
        <v>HY</v>
      </c>
      <c r="H320" t="str">
        <f t="shared" si="9"/>
        <v>G</v>
      </c>
    </row>
    <row r="321" spans="1:8" x14ac:dyDescent="0.3">
      <c r="A321" s="28" t="s">
        <v>510</v>
      </c>
      <c r="B321" s="28">
        <v>138</v>
      </c>
      <c r="C321" s="28" t="s">
        <v>222</v>
      </c>
      <c r="D321" s="28" t="s">
        <v>223</v>
      </c>
      <c r="E321" s="28" t="s">
        <v>594</v>
      </c>
      <c r="G321" t="str">
        <f t="shared" si="8"/>
        <v>HY</v>
      </c>
      <c r="H321" t="str">
        <f t="shared" si="9"/>
        <v>G</v>
      </c>
    </row>
    <row r="322" spans="1:8" x14ac:dyDescent="0.3">
      <c r="A322" s="28" t="s">
        <v>510</v>
      </c>
      <c r="B322" s="28">
        <v>139</v>
      </c>
      <c r="C322" s="28" t="s">
        <v>491</v>
      </c>
      <c r="D322" s="28" t="s">
        <v>492</v>
      </c>
      <c r="E322" s="28" t="s">
        <v>594</v>
      </c>
      <c r="G322" t="str">
        <f t="shared" ref="G322:G385" si="10">+VLOOKUP(E322,$K$2:$L$50,2,"false")</f>
        <v>HY</v>
      </c>
      <c r="H322" t="str">
        <f t="shared" si="9"/>
        <v>G</v>
      </c>
    </row>
    <row r="323" spans="1:8" x14ac:dyDescent="0.3">
      <c r="A323" s="28" t="s">
        <v>510</v>
      </c>
      <c r="B323" s="28">
        <v>140</v>
      </c>
      <c r="C323" s="28" t="s">
        <v>483</v>
      </c>
      <c r="D323" s="28" t="s">
        <v>484</v>
      </c>
      <c r="E323" s="28" t="s">
        <v>629</v>
      </c>
      <c r="G323" t="str">
        <f t="shared" si="10"/>
        <v>HAS</v>
      </c>
      <c r="H323" t="str">
        <f t="shared" ref="H323:H386" si="11">+MID(A323,+FIND(" ",A323)+1,1)</f>
        <v>G</v>
      </c>
    </row>
    <row r="324" spans="1:8" x14ac:dyDescent="0.3">
      <c r="A324" s="28" t="s">
        <v>510</v>
      </c>
      <c r="B324" s="28">
        <v>141</v>
      </c>
      <c r="C324" s="28" t="s">
        <v>532</v>
      </c>
      <c r="D324" s="28" t="s">
        <v>533</v>
      </c>
      <c r="E324" s="28" t="s">
        <v>638</v>
      </c>
      <c r="G324" t="str">
        <f t="shared" si="10"/>
        <v>HBS</v>
      </c>
      <c r="H324" t="str">
        <f t="shared" si="11"/>
        <v>G</v>
      </c>
    </row>
    <row r="325" spans="1:8" x14ac:dyDescent="0.3">
      <c r="A325" s="28" t="s">
        <v>510</v>
      </c>
      <c r="B325" s="28">
        <v>142</v>
      </c>
      <c r="C325" s="28" t="s">
        <v>42</v>
      </c>
      <c r="D325" s="28" t="s">
        <v>206</v>
      </c>
      <c r="E325" s="28" t="s">
        <v>598</v>
      </c>
      <c r="G325" t="str">
        <f t="shared" si="10"/>
        <v>B&amp;H</v>
      </c>
      <c r="H325" t="str">
        <f t="shared" si="11"/>
        <v>G</v>
      </c>
    </row>
    <row r="326" spans="1:8" x14ac:dyDescent="0.3">
      <c r="A326" s="28" t="s">
        <v>510</v>
      </c>
      <c r="B326" s="28">
        <v>143</v>
      </c>
      <c r="C326" s="28" t="s">
        <v>23</v>
      </c>
      <c r="D326" s="28" t="s">
        <v>452</v>
      </c>
      <c r="E326" s="28" t="s">
        <v>594</v>
      </c>
      <c r="G326" t="str">
        <f t="shared" si="10"/>
        <v>HY</v>
      </c>
      <c r="H326" t="str">
        <f t="shared" si="11"/>
        <v>G</v>
      </c>
    </row>
    <row r="327" spans="1:8" x14ac:dyDescent="0.3">
      <c r="A327" s="28" t="s">
        <v>510</v>
      </c>
      <c r="B327" s="28">
        <v>144</v>
      </c>
      <c r="C327" s="28" t="s">
        <v>476</v>
      </c>
      <c r="D327" s="28" t="s">
        <v>26</v>
      </c>
      <c r="E327" s="28" t="s">
        <v>598</v>
      </c>
      <c r="G327" t="str">
        <f t="shared" si="10"/>
        <v>B&amp;H</v>
      </c>
      <c r="H327" t="str">
        <f t="shared" si="11"/>
        <v>G</v>
      </c>
    </row>
    <row r="328" spans="1:8" x14ac:dyDescent="0.3">
      <c r="A328" s="28" t="s">
        <v>510</v>
      </c>
      <c r="B328" s="28">
        <v>145</v>
      </c>
      <c r="C328" s="28" t="s">
        <v>27</v>
      </c>
      <c r="D328" s="28" t="s">
        <v>753</v>
      </c>
      <c r="E328" s="28" t="s">
        <v>594</v>
      </c>
      <c r="G328" t="str">
        <f t="shared" si="10"/>
        <v>HY</v>
      </c>
      <c r="H328" t="str">
        <f t="shared" si="11"/>
        <v>G</v>
      </c>
    </row>
    <row r="329" spans="1:8" x14ac:dyDescent="0.3">
      <c r="A329" s="28" t="s">
        <v>510</v>
      </c>
      <c r="B329" s="28">
        <v>146</v>
      </c>
      <c r="C329" s="28" t="s">
        <v>528</v>
      </c>
      <c r="D329" s="28" t="s">
        <v>373</v>
      </c>
      <c r="E329" s="28" t="s">
        <v>622</v>
      </c>
      <c r="G329" t="str">
        <f t="shared" si="10"/>
        <v>EBR</v>
      </c>
      <c r="H329" t="str">
        <f t="shared" si="11"/>
        <v>G</v>
      </c>
    </row>
    <row r="330" spans="1:8" x14ac:dyDescent="0.3">
      <c r="A330" s="28" t="s">
        <v>510</v>
      </c>
      <c r="B330" s="28">
        <v>147</v>
      </c>
      <c r="C330" s="28" t="s">
        <v>796</v>
      </c>
      <c r="D330" s="28" t="s">
        <v>797</v>
      </c>
      <c r="E330" s="28" t="s">
        <v>599</v>
      </c>
      <c r="G330" t="str">
        <f t="shared" si="10"/>
        <v>PHX</v>
      </c>
      <c r="H330" t="str">
        <f t="shared" si="11"/>
        <v>G</v>
      </c>
    </row>
    <row r="331" spans="1:8" x14ac:dyDescent="0.3">
      <c r="A331" s="28" t="s">
        <v>510</v>
      </c>
      <c r="B331" s="28">
        <v>148</v>
      </c>
      <c r="C331" s="28" t="s">
        <v>798</v>
      </c>
      <c r="D331" s="28" t="s">
        <v>769</v>
      </c>
      <c r="E331" s="28" t="s">
        <v>593</v>
      </c>
      <c r="G331" t="str">
        <f t="shared" si="10"/>
        <v>BR&amp;T</v>
      </c>
      <c r="H331" t="str">
        <f t="shared" si="11"/>
        <v>G</v>
      </c>
    </row>
    <row r="332" spans="1:8" x14ac:dyDescent="0.3">
      <c r="A332" s="28" t="s">
        <v>510</v>
      </c>
      <c r="B332" s="28">
        <v>149</v>
      </c>
      <c r="C332" s="28" t="s">
        <v>111</v>
      </c>
      <c r="D332" s="28" t="s">
        <v>110</v>
      </c>
      <c r="E332" s="28" t="s">
        <v>629</v>
      </c>
      <c r="G332" t="str">
        <f t="shared" si="10"/>
        <v>HAS</v>
      </c>
      <c r="H332" t="str">
        <f t="shared" si="11"/>
        <v>G</v>
      </c>
    </row>
    <row r="333" spans="1:8" x14ac:dyDescent="0.3">
      <c r="A333" s="28" t="s">
        <v>510</v>
      </c>
      <c r="B333" s="28">
        <v>150</v>
      </c>
      <c r="C333" s="28" t="s">
        <v>41</v>
      </c>
      <c r="D333" s="28" t="s">
        <v>529</v>
      </c>
      <c r="E333" s="28" t="s">
        <v>629</v>
      </c>
      <c r="G333" t="str">
        <f t="shared" si="10"/>
        <v>HAS</v>
      </c>
      <c r="H333" t="str">
        <f t="shared" si="11"/>
        <v>G</v>
      </c>
    </row>
    <row r="334" spans="1:8" x14ac:dyDescent="0.3">
      <c r="A334" s="28" t="s">
        <v>510</v>
      </c>
      <c r="B334" s="28">
        <v>151</v>
      </c>
      <c r="C334" s="28" t="s">
        <v>534</v>
      </c>
      <c r="D334" s="28" t="s">
        <v>396</v>
      </c>
      <c r="E334" s="28" t="s">
        <v>659</v>
      </c>
      <c r="G334" t="str">
        <f t="shared" si="10"/>
        <v>SYN</v>
      </c>
      <c r="H334" t="str">
        <f t="shared" si="11"/>
        <v>G</v>
      </c>
    </row>
    <row r="335" spans="1:8" x14ac:dyDescent="0.3">
      <c r="A335" s="28" t="s">
        <v>510</v>
      </c>
      <c r="B335" s="28">
        <v>152</v>
      </c>
      <c r="C335" s="28" t="s">
        <v>799</v>
      </c>
      <c r="D335" s="28" t="s">
        <v>743</v>
      </c>
      <c r="E335" s="28" t="s">
        <v>659</v>
      </c>
      <c r="G335" t="str">
        <f t="shared" si="10"/>
        <v>SYN</v>
      </c>
      <c r="H335" t="str">
        <f t="shared" si="11"/>
        <v>G</v>
      </c>
    </row>
    <row r="336" spans="1:8" x14ac:dyDescent="0.3">
      <c r="A336" s="28" t="s">
        <v>510</v>
      </c>
      <c r="B336" s="28">
        <v>153</v>
      </c>
      <c r="C336" s="28" t="s">
        <v>800</v>
      </c>
      <c r="D336" s="28" t="s">
        <v>801</v>
      </c>
      <c r="E336" s="28" t="s">
        <v>664</v>
      </c>
      <c r="G336" t="str">
        <f t="shared" si="10"/>
        <v>WDH</v>
      </c>
      <c r="H336" t="str">
        <f t="shared" si="11"/>
        <v>G</v>
      </c>
    </row>
    <row r="337" spans="1:8" x14ac:dyDescent="0.3">
      <c r="A337" s="28" t="s">
        <v>510</v>
      </c>
      <c r="B337" s="28">
        <v>154</v>
      </c>
      <c r="C337" s="28" t="s">
        <v>516</v>
      </c>
      <c r="D337" s="28" t="s">
        <v>517</v>
      </c>
      <c r="E337" s="28" t="s">
        <v>598</v>
      </c>
      <c r="G337" t="str">
        <f t="shared" si="10"/>
        <v>B&amp;H</v>
      </c>
      <c r="H337" t="str">
        <f t="shared" si="11"/>
        <v>G</v>
      </c>
    </row>
    <row r="338" spans="1:8" x14ac:dyDescent="0.3">
      <c r="A338" s="28" t="s">
        <v>510</v>
      </c>
      <c r="B338" s="28">
        <v>155</v>
      </c>
      <c r="C338" s="28" t="s">
        <v>512</v>
      </c>
      <c r="D338" s="28" t="s">
        <v>473</v>
      </c>
      <c r="E338" s="28" t="s">
        <v>598</v>
      </c>
      <c r="G338" t="str">
        <f t="shared" si="10"/>
        <v>B&amp;H</v>
      </c>
      <c r="H338" t="str">
        <f t="shared" si="11"/>
        <v>G</v>
      </c>
    </row>
    <row r="339" spans="1:8" x14ac:dyDescent="0.3">
      <c r="A339" s="28" t="s">
        <v>510</v>
      </c>
      <c r="B339" s="28">
        <v>156</v>
      </c>
      <c r="C339" s="28" t="s">
        <v>943</v>
      </c>
      <c r="D339" s="28" t="s">
        <v>944</v>
      </c>
      <c r="E339" s="28" t="s">
        <v>664</v>
      </c>
      <c r="G339" t="str">
        <f t="shared" si="10"/>
        <v>WDH</v>
      </c>
      <c r="H339" t="str">
        <f t="shared" si="11"/>
        <v>G</v>
      </c>
    </row>
    <row r="340" spans="1:8" x14ac:dyDescent="0.3">
      <c r="A340" s="28" t="s">
        <v>510</v>
      </c>
      <c r="B340" s="28">
        <v>157</v>
      </c>
      <c r="C340" s="28" t="s">
        <v>945</v>
      </c>
      <c r="D340" s="28" t="s">
        <v>946</v>
      </c>
      <c r="E340" s="28" t="s">
        <v>599</v>
      </c>
      <c r="G340" t="str">
        <f t="shared" si="10"/>
        <v>PHX</v>
      </c>
      <c r="H340" t="str">
        <f t="shared" si="11"/>
        <v>G</v>
      </c>
    </row>
    <row r="341" spans="1:8" x14ac:dyDescent="0.3">
      <c r="A341" s="28" t="s">
        <v>510</v>
      </c>
      <c r="B341" s="28">
        <v>158</v>
      </c>
      <c r="C341" s="28" t="s">
        <v>66</v>
      </c>
      <c r="D341" s="28" t="s">
        <v>947</v>
      </c>
      <c r="E341" s="28" t="s">
        <v>629</v>
      </c>
      <c r="G341" t="str">
        <f t="shared" si="10"/>
        <v>HAS</v>
      </c>
      <c r="H341" t="str">
        <f t="shared" si="11"/>
        <v>G</v>
      </c>
    </row>
    <row r="342" spans="1:8" x14ac:dyDescent="0.3">
      <c r="A342" s="28" t="s">
        <v>510</v>
      </c>
      <c r="B342" s="28">
        <v>159</v>
      </c>
      <c r="C342" s="28" t="s">
        <v>515</v>
      </c>
      <c r="D342" s="28" t="s">
        <v>948</v>
      </c>
      <c r="E342" s="28" t="s">
        <v>602</v>
      </c>
      <c r="G342" t="str">
        <f t="shared" si="10"/>
        <v>CHI</v>
      </c>
      <c r="H342" t="str">
        <f t="shared" si="11"/>
        <v>G</v>
      </c>
    </row>
    <row r="343" spans="1:8" x14ac:dyDescent="0.3">
      <c r="A343" s="28" t="s">
        <v>510</v>
      </c>
      <c r="B343" s="28">
        <v>160</v>
      </c>
      <c r="C343" s="28" t="s">
        <v>949</v>
      </c>
      <c r="D343" s="28" t="s">
        <v>950</v>
      </c>
      <c r="E343" s="28" t="s">
        <v>607</v>
      </c>
      <c r="G343" t="str">
        <f t="shared" si="10"/>
        <v>CRA</v>
      </c>
      <c r="H343" t="str">
        <f t="shared" si="11"/>
        <v>G</v>
      </c>
    </row>
    <row r="344" spans="1:8" x14ac:dyDescent="0.3">
      <c r="A344" s="28" t="s">
        <v>510</v>
      </c>
      <c r="B344" s="28">
        <v>161</v>
      </c>
      <c r="C344" s="28" t="s">
        <v>951</v>
      </c>
      <c r="D344" s="28" t="s">
        <v>948</v>
      </c>
      <c r="E344" s="28" t="s">
        <v>602</v>
      </c>
      <c r="G344" t="str">
        <f t="shared" si="10"/>
        <v>CHI</v>
      </c>
      <c r="H344" t="str">
        <f t="shared" si="11"/>
        <v>G</v>
      </c>
    </row>
    <row r="345" spans="1:8" x14ac:dyDescent="0.3">
      <c r="A345" s="28" t="s">
        <v>510</v>
      </c>
      <c r="B345" s="28">
        <v>162</v>
      </c>
      <c r="C345" s="28" t="s">
        <v>952</v>
      </c>
      <c r="D345" s="28" t="s">
        <v>953</v>
      </c>
      <c r="E345" s="28" t="s">
        <v>622</v>
      </c>
      <c r="G345" t="str">
        <f t="shared" si="10"/>
        <v>EBR</v>
      </c>
      <c r="H345" t="str">
        <f t="shared" si="11"/>
        <v>G</v>
      </c>
    </row>
    <row r="346" spans="1:8" x14ac:dyDescent="0.3">
      <c r="A346" s="28" t="s">
        <v>535</v>
      </c>
      <c r="B346" s="28">
        <v>163</v>
      </c>
      <c r="C346" s="28" t="s">
        <v>505</v>
      </c>
      <c r="D346" s="28" t="s">
        <v>208</v>
      </c>
      <c r="E346" s="28" t="s">
        <v>638</v>
      </c>
      <c r="G346" t="str">
        <f t="shared" si="10"/>
        <v>HBS</v>
      </c>
      <c r="H346" t="str">
        <f t="shared" si="11"/>
        <v>B</v>
      </c>
    </row>
    <row r="347" spans="1:8" x14ac:dyDescent="0.3">
      <c r="A347" s="28" t="s">
        <v>535</v>
      </c>
      <c r="B347" s="28">
        <v>164</v>
      </c>
      <c r="C347" s="28" t="s">
        <v>60</v>
      </c>
      <c r="D347" s="28" t="s">
        <v>537</v>
      </c>
      <c r="E347" s="28" t="s">
        <v>602</v>
      </c>
      <c r="G347" t="str">
        <f t="shared" si="10"/>
        <v>CHI</v>
      </c>
      <c r="H347" t="str">
        <f t="shared" si="11"/>
        <v>B</v>
      </c>
    </row>
    <row r="348" spans="1:8" x14ac:dyDescent="0.3">
      <c r="A348" s="28" t="s">
        <v>535</v>
      </c>
      <c r="B348" s="28">
        <v>165</v>
      </c>
      <c r="C348" s="28" t="s">
        <v>6</v>
      </c>
      <c r="D348" s="28" t="s">
        <v>110</v>
      </c>
      <c r="E348" s="28" t="s">
        <v>607</v>
      </c>
      <c r="G348" t="str">
        <f t="shared" si="10"/>
        <v>CRA</v>
      </c>
      <c r="H348" t="str">
        <f t="shared" si="11"/>
        <v>B</v>
      </c>
    </row>
    <row r="349" spans="1:8" x14ac:dyDescent="0.3">
      <c r="A349" s="28" t="s">
        <v>535</v>
      </c>
      <c r="B349" s="28">
        <v>166</v>
      </c>
      <c r="C349" s="28" t="s">
        <v>24</v>
      </c>
      <c r="D349" s="28" t="s">
        <v>802</v>
      </c>
      <c r="E349" s="28" t="s">
        <v>607</v>
      </c>
      <c r="G349" t="str">
        <f t="shared" si="10"/>
        <v>CRA</v>
      </c>
      <c r="H349" t="str">
        <f t="shared" si="11"/>
        <v>B</v>
      </c>
    </row>
    <row r="350" spans="1:8" x14ac:dyDescent="0.3">
      <c r="A350" s="28" t="s">
        <v>535</v>
      </c>
      <c r="B350" s="28">
        <v>167</v>
      </c>
      <c r="C350" s="28" t="s">
        <v>11</v>
      </c>
      <c r="D350" s="28" t="s">
        <v>102</v>
      </c>
      <c r="E350" s="28" t="s">
        <v>597</v>
      </c>
      <c r="G350" t="str">
        <f t="shared" si="10"/>
        <v>LEW</v>
      </c>
      <c r="H350" t="str">
        <f t="shared" si="11"/>
        <v>B</v>
      </c>
    </row>
    <row r="351" spans="1:8" x14ac:dyDescent="0.3">
      <c r="A351" s="28" t="s">
        <v>535</v>
      </c>
      <c r="B351" s="28">
        <v>168</v>
      </c>
      <c r="C351" s="28" t="s">
        <v>101</v>
      </c>
      <c r="D351" s="28" t="s">
        <v>102</v>
      </c>
      <c r="E351" s="28" t="s">
        <v>597</v>
      </c>
      <c r="G351" t="str">
        <f t="shared" si="10"/>
        <v>LEW</v>
      </c>
      <c r="H351" t="str">
        <f t="shared" si="11"/>
        <v>B</v>
      </c>
    </row>
    <row r="352" spans="1:8" x14ac:dyDescent="0.3">
      <c r="A352" s="28" t="s">
        <v>535</v>
      </c>
      <c r="B352" s="28">
        <v>169</v>
      </c>
      <c r="C352" s="28" t="s">
        <v>24</v>
      </c>
      <c r="D352" s="28" t="s">
        <v>57</v>
      </c>
      <c r="E352" s="28" t="s">
        <v>598</v>
      </c>
      <c r="G352" t="str">
        <f t="shared" si="10"/>
        <v>B&amp;H</v>
      </c>
      <c r="H352" t="str">
        <f t="shared" si="11"/>
        <v>B</v>
      </c>
    </row>
    <row r="353" spans="1:8" x14ac:dyDescent="0.3">
      <c r="A353" s="28" t="s">
        <v>535</v>
      </c>
      <c r="B353" s="28">
        <v>170</v>
      </c>
      <c r="C353" s="28" t="s">
        <v>47</v>
      </c>
      <c r="D353" s="28" t="s">
        <v>83</v>
      </c>
      <c r="E353" s="28" t="s">
        <v>598</v>
      </c>
      <c r="G353" t="str">
        <f t="shared" si="10"/>
        <v>B&amp;H</v>
      </c>
      <c r="H353" t="str">
        <f t="shared" si="11"/>
        <v>B</v>
      </c>
    </row>
    <row r="354" spans="1:8" x14ac:dyDescent="0.3">
      <c r="A354" s="28" t="s">
        <v>535</v>
      </c>
      <c r="B354" s="28">
        <v>171</v>
      </c>
      <c r="C354" s="28" t="s">
        <v>2</v>
      </c>
      <c r="D354" s="28" t="s">
        <v>210</v>
      </c>
      <c r="E354" s="28" t="s">
        <v>598</v>
      </c>
      <c r="G354" t="str">
        <f t="shared" si="10"/>
        <v>B&amp;H</v>
      </c>
      <c r="H354" t="str">
        <f t="shared" si="11"/>
        <v>B</v>
      </c>
    </row>
    <row r="355" spans="1:8" x14ac:dyDescent="0.3">
      <c r="A355" s="28" t="s">
        <v>535</v>
      </c>
      <c r="B355" s="28">
        <v>172</v>
      </c>
      <c r="C355" s="28" t="s">
        <v>86</v>
      </c>
      <c r="D355" s="28" t="s">
        <v>46</v>
      </c>
      <c r="E355" s="28" t="s">
        <v>595</v>
      </c>
      <c r="G355" t="str">
        <f t="shared" si="10"/>
        <v>BWK</v>
      </c>
      <c r="H355" t="str">
        <f t="shared" si="11"/>
        <v>B</v>
      </c>
    </row>
    <row r="356" spans="1:8" x14ac:dyDescent="0.3">
      <c r="A356" s="28" t="s">
        <v>535</v>
      </c>
      <c r="B356" s="28">
        <v>173</v>
      </c>
      <c r="C356" s="28" t="s">
        <v>88</v>
      </c>
      <c r="D356" s="28" t="s">
        <v>89</v>
      </c>
      <c r="E356" s="28" t="s">
        <v>597</v>
      </c>
      <c r="G356" t="str">
        <f t="shared" si="10"/>
        <v>LEW</v>
      </c>
      <c r="H356" t="str">
        <f t="shared" si="11"/>
        <v>B</v>
      </c>
    </row>
    <row r="357" spans="1:8" x14ac:dyDescent="0.3">
      <c r="A357" s="28" t="s">
        <v>535</v>
      </c>
      <c r="B357" s="28">
        <v>174</v>
      </c>
      <c r="C357" s="28" t="s">
        <v>803</v>
      </c>
      <c r="D357" s="28" t="s">
        <v>804</v>
      </c>
      <c r="E357" s="28" t="s">
        <v>602</v>
      </c>
      <c r="G357" t="str">
        <f t="shared" si="10"/>
        <v>CHI</v>
      </c>
      <c r="H357" t="str">
        <f t="shared" si="11"/>
        <v>B</v>
      </c>
    </row>
    <row r="358" spans="1:8" x14ac:dyDescent="0.3">
      <c r="A358" s="28" t="s">
        <v>535</v>
      </c>
      <c r="B358" s="28">
        <v>175</v>
      </c>
      <c r="C358" s="28" t="s">
        <v>541</v>
      </c>
      <c r="D358" s="28" t="s">
        <v>542</v>
      </c>
      <c r="E358" s="28" t="s">
        <v>629</v>
      </c>
      <c r="G358" t="str">
        <f t="shared" si="10"/>
        <v>HAS</v>
      </c>
      <c r="H358" t="str">
        <f t="shared" si="11"/>
        <v>B</v>
      </c>
    </row>
    <row r="359" spans="1:8" x14ac:dyDescent="0.3">
      <c r="A359" s="28" t="s">
        <v>535</v>
      </c>
      <c r="B359" s="28">
        <v>176</v>
      </c>
      <c r="C359" s="28" t="s">
        <v>805</v>
      </c>
      <c r="D359" s="28" t="s">
        <v>806</v>
      </c>
      <c r="E359" s="28" t="s">
        <v>595</v>
      </c>
      <c r="G359" t="str">
        <f t="shared" si="10"/>
        <v>BWK</v>
      </c>
      <c r="H359" t="str">
        <f t="shared" si="11"/>
        <v>B</v>
      </c>
    </row>
    <row r="360" spans="1:8" x14ac:dyDescent="0.3">
      <c r="A360" s="28" t="s">
        <v>535</v>
      </c>
      <c r="B360" s="28">
        <v>177</v>
      </c>
      <c r="C360" s="28" t="s">
        <v>92</v>
      </c>
      <c r="D360" s="28" t="s">
        <v>93</v>
      </c>
      <c r="E360" s="28" t="s">
        <v>632</v>
      </c>
      <c r="G360" t="str">
        <f t="shared" si="10"/>
        <v>HHH</v>
      </c>
      <c r="H360" t="str">
        <f t="shared" si="11"/>
        <v>B</v>
      </c>
    </row>
    <row r="361" spans="1:8" x14ac:dyDescent="0.3">
      <c r="A361" s="28" t="s">
        <v>535</v>
      </c>
      <c r="B361" s="28">
        <v>178</v>
      </c>
      <c r="C361" s="28" t="s">
        <v>16</v>
      </c>
      <c r="D361" s="28" t="s">
        <v>100</v>
      </c>
      <c r="E361" s="28" t="s">
        <v>598</v>
      </c>
      <c r="G361" t="str">
        <f t="shared" si="10"/>
        <v>B&amp;H</v>
      </c>
      <c r="H361" t="str">
        <f t="shared" si="11"/>
        <v>B</v>
      </c>
    </row>
    <row r="362" spans="1:8" x14ac:dyDescent="0.3">
      <c r="A362" s="28" t="s">
        <v>535</v>
      </c>
      <c r="B362" s="28">
        <v>179</v>
      </c>
      <c r="C362" s="28" t="s">
        <v>45</v>
      </c>
      <c r="D362" s="28" t="s">
        <v>807</v>
      </c>
      <c r="E362" s="28" t="s">
        <v>607</v>
      </c>
      <c r="G362" t="str">
        <f t="shared" si="10"/>
        <v>CRA</v>
      </c>
      <c r="H362" t="str">
        <f t="shared" si="11"/>
        <v>B</v>
      </c>
    </row>
    <row r="363" spans="1:8" x14ac:dyDescent="0.3">
      <c r="A363" s="28" t="s">
        <v>535</v>
      </c>
      <c r="B363" s="28">
        <v>180</v>
      </c>
      <c r="C363" s="28" t="s">
        <v>47</v>
      </c>
      <c r="D363" s="28" t="s">
        <v>96</v>
      </c>
      <c r="E363" s="28" t="s">
        <v>598</v>
      </c>
      <c r="G363" t="str">
        <f t="shared" si="10"/>
        <v>B&amp;H</v>
      </c>
      <c r="H363" t="str">
        <f t="shared" si="11"/>
        <v>B</v>
      </c>
    </row>
    <row r="364" spans="1:8" x14ac:dyDescent="0.3">
      <c r="A364" s="28" t="s">
        <v>535</v>
      </c>
      <c r="B364" s="28">
        <v>181</v>
      </c>
      <c r="C364" s="28" t="s">
        <v>186</v>
      </c>
      <c r="D364" s="28" t="s">
        <v>96</v>
      </c>
      <c r="E364" s="28" t="s">
        <v>598</v>
      </c>
      <c r="G364" t="str">
        <f t="shared" si="10"/>
        <v>B&amp;H</v>
      </c>
      <c r="H364" t="str">
        <f t="shared" si="11"/>
        <v>B</v>
      </c>
    </row>
    <row r="365" spans="1:8" x14ac:dyDescent="0.3">
      <c r="A365" s="28" t="s">
        <v>535</v>
      </c>
      <c r="B365" s="28">
        <v>182</v>
      </c>
      <c r="C365" s="28" t="s">
        <v>59</v>
      </c>
      <c r="D365" s="28" t="s">
        <v>808</v>
      </c>
      <c r="E365" s="28" t="s">
        <v>597</v>
      </c>
      <c r="G365" t="str">
        <f t="shared" si="10"/>
        <v>LEW</v>
      </c>
      <c r="H365" t="str">
        <f t="shared" si="11"/>
        <v>B</v>
      </c>
    </row>
    <row r="366" spans="1:8" x14ac:dyDescent="0.3">
      <c r="A366" s="28" t="s">
        <v>535</v>
      </c>
      <c r="B366" s="28">
        <v>183</v>
      </c>
      <c r="C366" s="28" t="s">
        <v>337</v>
      </c>
      <c r="D366" s="28" t="s">
        <v>809</v>
      </c>
      <c r="E366" s="28" t="s">
        <v>594</v>
      </c>
      <c r="G366" t="str">
        <f t="shared" si="10"/>
        <v>HY</v>
      </c>
      <c r="H366" t="str">
        <f t="shared" si="11"/>
        <v>B</v>
      </c>
    </row>
    <row r="367" spans="1:8" x14ac:dyDescent="0.3">
      <c r="A367" s="28" t="s">
        <v>535</v>
      </c>
      <c r="B367" s="28">
        <v>184</v>
      </c>
      <c r="C367" s="28" t="s">
        <v>2</v>
      </c>
      <c r="D367" s="28" t="s">
        <v>209</v>
      </c>
      <c r="E367" s="28" t="s">
        <v>607</v>
      </c>
      <c r="G367" t="str">
        <f t="shared" si="10"/>
        <v>CRA</v>
      </c>
      <c r="H367" t="str">
        <f t="shared" si="11"/>
        <v>B</v>
      </c>
    </row>
    <row r="368" spans="1:8" x14ac:dyDescent="0.3">
      <c r="A368" s="28" t="s">
        <v>535</v>
      </c>
      <c r="B368" s="28">
        <v>185</v>
      </c>
      <c r="C368" s="28" t="s">
        <v>59</v>
      </c>
      <c r="D368" s="28" t="s">
        <v>422</v>
      </c>
      <c r="E368" s="28" t="s">
        <v>664</v>
      </c>
      <c r="G368" t="str">
        <f t="shared" si="10"/>
        <v>WDH</v>
      </c>
      <c r="H368" t="str">
        <f t="shared" si="11"/>
        <v>B</v>
      </c>
    </row>
    <row r="369" spans="1:8" x14ac:dyDescent="0.3">
      <c r="A369" s="28" t="s">
        <v>535</v>
      </c>
      <c r="B369" s="28">
        <v>186</v>
      </c>
      <c r="C369" s="28" t="s">
        <v>94</v>
      </c>
      <c r="D369" s="28" t="s">
        <v>95</v>
      </c>
      <c r="E369" s="28" t="s">
        <v>622</v>
      </c>
      <c r="G369" t="str">
        <f t="shared" si="10"/>
        <v>EBR</v>
      </c>
      <c r="H369" t="str">
        <f t="shared" si="11"/>
        <v>B</v>
      </c>
    </row>
    <row r="370" spans="1:8" x14ac:dyDescent="0.3">
      <c r="A370" s="28" t="s">
        <v>535</v>
      </c>
      <c r="B370" s="28">
        <v>187</v>
      </c>
      <c r="C370" s="28" t="s">
        <v>8</v>
      </c>
      <c r="D370" s="28" t="s">
        <v>363</v>
      </c>
      <c r="E370" s="28" t="s">
        <v>599</v>
      </c>
      <c r="G370" t="str">
        <f t="shared" si="10"/>
        <v>PHX</v>
      </c>
      <c r="H370" t="str">
        <f t="shared" si="11"/>
        <v>B</v>
      </c>
    </row>
    <row r="371" spans="1:8" x14ac:dyDescent="0.3">
      <c r="A371" s="28" t="s">
        <v>535</v>
      </c>
      <c r="B371" s="28">
        <v>188</v>
      </c>
      <c r="C371" s="28" t="s">
        <v>9</v>
      </c>
      <c r="D371" s="28" t="s">
        <v>55</v>
      </c>
      <c r="E371" s="28" t="s">
        <v>607</v>
      </c>
      <c r="G371" t="str">
        <f t="shared" si="10"/>
        <v>CRA</v>
      </c>
      <c r="H371" t="str">
        <f t="shared" si="11"/>
        <v>B</v>
      </c>
    </row>
    <row r="372" spans="1:8" x14ac:dyDescent="0.3">
      <c r="A372" s="28" t="s">
        <v>535</v>
      </c>
      <c r="B372" s="28">
        <v>189</v>
      </c>
      <c r="C372" s="28" t="s">
        <v>810</v>
      </c>
      <c r="D372" s="28" t="s">
        <v>406</v>
      </c>
      <c r="E372" s="28" t="s">
        <v>602</v>
      </c>
      <c r="G372" t="str">
        <f t="shared" si="10"/>
        <v>CHI</v>
      </c>
      <c r="H372" t="str">
        <f t="shared" si="11"/>
        <v>B</v>
      </c>
    </row>
    <row r="373" spans="1:8" x14ac:dyDescent="0.3">
      <c r="A373" s="28" t="s">
        <v>535</v>
      </c>
      <c r="B373" s="28">
        <v>190</v>
      </c>
      <c r="C373" s="28" t="s">
        <v>954</v>
      </c>
      <c r="D373" s="28" t="s">
        <v>955</v>
      </c>
      <c r="E373" s="28" t="s">
        <v>597</v>
      </c>
      <c r="G373" t="str">
        <f t="shared" si="10"/>
        <v>LEW</v>
      </c>
      <c r="H373" t="str">
        <f t="shared" si="11"/>
        <v>B</v>
      </c>
    </row>
    <row r="374" spans="1:8" x14ac:dyDescent="0.3">
      <c r="A374" s="28" t="s">
        <v>535</v>
      </c>
      <c r="B374" s="28">
        <v>191</v>
      </c>
      <c r="C374" s="28" t="s">
        <v>496</v>
      </c>
      <c r="D374" s="28" t="s">
        <v>956</v>
      </c>
      <c r="E374" s="28" t="s">
        <v>597</v>
      </c>
      <c r="G374" t="str">
        <f t="shared" si="10"/>
        <v>LEW</v>
      </c>
      <c r="H374" t="str">
        <f t="shared" si="11"/>
        <v>B</v>
      </c>
    </row>
    <row r="375" spans="1:8" x14ac:dyDescent="0.3">
      <c r="A375" s="28" t="s">
        <v>535</v>
      </c>
      <c r="B375" s="28">
        <v>192</v>
      </c>
      <c r="C375" s="28" t="s">
        <v>86</v>
      </c>
      <c r="D375" s="28" t="s">
        <v>50</v>
      </c>
      <c r="E375" s="28" t="s">
        <v>598</v>
      </c>
      <c r="G375" t="str">
        <f t="shared" si="10"/>
        <v>B&amp;H</v>
      </c>
      <c r="H375" t="str">
        <f t="shared" si="11"/>
        <v>B</v>
      </c>
    </row>
    <row r="376" spans="1:8" x14ac:dyDescent="0.3">
      <c r="A376" s="28" t="s">
        <v>535</v>
      </c>
      <c r="B376" s="28">
        <v>193</v>
      </c>
      <c r="C376" s="28" t="s">
        <v>53</v>
      </c>
      <c r="D376" s="28" t="s">
        <v>957</v>
      </c>
      <c r="E376" s="28" t="s">
        <v>622</v>
      </c>
      <c r="G376" t="str">
        <f t="shared" si="10"/>
        <v>EBR</v>
      </c>
      <c r="H376" t="str">
        <f t="shared" si="11"/>
        <v>B</v>
      </c>
    </row>
    <row r="377" spans="1:8" x14ac:dyDescent="0.3">
      <c r="A377" s="28" t="s">
        <v>535</v>
      </c>
      <c r="B377" s="28">
        <v>194</v>
      </c>
      <c r="C377" s="28" t="s">
        <v>958</v>
      </c>
      <c r="D377" s="28" t="s">
        <v>959</v>
      </c>
      <c r="E377" s="28" t="s">
        <v>597</v>
      </c>
      <c r="G377" t="str">
        <f t="shared" si="10"/>
        <v>LEW</v>
      </c>
      <c r="H377" t="str">
        <f t="shared" si="11"/>
        <v>B</v>
      </c>
    </row>
    <row r="378" spans="1:8" x14ac:dyDescent="0.3">
      <c r="A378" s="28" t="s">
        <v>535</v>
      </c>
      <c r="B378" s="28">
        <v>195</v>
      </c>
      <c r="C378" s="28" t="s">
        <v>960</v>
      </c>
      <c r="D378" s="28" t="s">
        <v>961</v>
      </c>
      <c r="E378" s="28" t="s">
        <v>602</v>
      </c>
      <c r="G378" t="str">
        <f t="shared" si="10"/>
        <v>CHI</v>
      </c>
      <c r="H378" t="str">
        <f t="shared" si="11"/>
        <v>B</v>
      </c>
    </row>
    <row r="379" spans="1:8" x14ac:dyDescent="0.3">
      <c r="A379" s="28" t="s">
        <v>535</v>
      </c>
      <c r="B379" s="28">
        <v>196</v>
      </c>
      <c r="C379" s="28" t="s">
        <v>962</v>
      </c>
      <c r="D379" s="28" t="s">
        <v>963</v>
      </c>
      <c r="E379" s="28" t="s">
        <v>599</v>
      </c>
      <c r="G379" t="str">
        <f t="shared" si="10"/>
        <v>PHX</v>
      </c>
      <c r="H379" t="str">
        <f t="shared" si="11"/>
        <v>B</v>
      </c>
    </row>
    <row r="380" spans="1:8" x14ac:dyDescent="0.3">
      <c r="A380" s="28" t="s">
        <v>535</v>
      </c>
      <c r="B380" s="28">
        <v>197</v>
      </c>
      <c r="C380" s="28" t="s">
        <v>964</v>
      </c>
      <c r="D380" s="28" t="s">
        <v>935</v>
      </c>
      <c r="E380" s="28" t="s">
        <v>599</v>
      </c>
      <c r="G380" t="str">
        <f t="shared" si="10"/>
        <v>PHX</v>
      </c>
      <c r="H380" t="str">
        <f t="shared" si="11"/>
        <v>B</v>
      </c>
    </row>
    <row r="381" spans="1:8" x14ac:dyDescent="0.3">
      <c r="A381" s="28" t="s">
        <v>535</v>
      </c>
      <c r="B381" s="28">
        <v>198</v>
      </c>
      <c r="C381" s="28" t="s">
        <v>496</v>
      </c>
      <c r="D381" s="28" t="s">
        <v>965</v>
      </c>
      <c r="E381" s="28" t="s">
        <v>599</v>
      </c>
      <c r="G381" t="str">
        <f t="shared" si="10"/>
        <v>PHX</v>
      </c>
      <c r="H381" t="str">
        <f t="shared" si="11"/>
        <v>B</v>
      </c>
    </row>
    <row r="382" spans="1:8" x14ac:dyDescent="0.3">
      <c r="A382" s="28" t="s">
        <v>535</v>
      </c>
      <c r="B382" s="28">
        <v>199</v>
      </c>
      <c r="C382" s="28" t="s">
        <v>966</v>
      </c>
      <c r="D382" s="28" t="s">
        <v>4</v>
      </c>
      <c r="E382" s="28" t="s">
        <v>597</v>
      </c>
      <c r="G382" t="str">
        <f t="shared" si="10"/>
        <v>LEW</v>
      </c>
      <c r="H382" t="str">
        <f t="shared" si="11"/>
        <v>B</v>
      </c>
    </row>
    <row r="383" spans="1:8" x14ac:dyDescent="0.3">
      <c r="A383" s="28" t="s">
        <v>535</v>
      </c>
      <c r="B383" s="28">
        <v>200</v>
      </c>
      <c r="C383" s="28" t="s">
        <v>4</v>
      </c>
      <c r="D383" s="28" t="s">
        <v>967</v>
      </c>
      <c r="E383" s="28" t="s">
        <v>597</v>
      </c>
      <c r="G383" t="str">
        <f t="shared" si="10"/>
        <v>LEW</v>
      </c>
      <c r="H383" t="str">
        <f t="shared" si="11"/>
        <v>B</v>
      </c>
    </row>
    <row r="384" spans="1:8" x14ac:dyDescent="0.3">
      <c r="A384" s="28" t="s">
        <v>546</v>
      </c>
      <c r="B384" s="28">
        <v>201</v>
      </c>
      <c r="C384" s="28" t="s">
        <v>491</v>
      </c>
      <c r="D384" s="28" t="s">
        <v>16</v>
      </c>
      <c r="E384" s="28" t="s">
        <v>597</v>
      </c>
      <c r="G384" t="str">
        <f t="shared" si="10"/>
        <v>LEW</v>
      </c>
      <c r="H384" t="str">
        <f t="shared" si="11"/>
        <v>G</v>
      </c>
    </row>
    <row r="385" spans="1:8" x14ac:dyDescent="0.3">
      <c r="A385" s="28" t="s">
        <v>546</v>
      </c>
      <c r="B385" s="28">
        <v>202</v>
      </c>
      <c r="C385" s="28" t="s">
        <v>37</v>
      </c>
      <c r="D385" s="28" t="s">
        <v>78</v>
      </c>
      <c r="E385" s="28" t="s">
        <v>597</v>
      </c>
      <c r="G385" t="str">
        <f t="shared" si="10"/>
        <v>LEW</v>
      </c>
      <c r="H385" t="str">
        <f t="shared" si="11"/>
        <v>G</v>
      </c>
    </row>
    <row r="386" spans="1:8" x14ac:dyDescent="0.3">
      <c r="A386" s="28" t="s">
        <v>546</v>
      </c>
      <c r="B386" s="28">
        <v>203</v>
      </c>
      <c r="C386" s="28" t="s">
        <v>76</v>
      </c>
      <c r="D386" s="28" t="s">
        <v>774</v>
      </c>
      <c r="E386" s="28" t="s">
        <v>598</v>
      </c>
      <c r="G386" t="str">
        <f t="shared" ref="G386:G391" si="12">+VLOOKUP(E386,$K$2:$L$50,2,"false")</f>
        <v>B&amp;H</v>
      </c>
      <c r="H386" t="str">
        <f t="shared" si="11"/>
        <v>G</v>
      </c>
    </row>
    <row r="387" spans="1:8" x14ac:dyDescent="0.3">
      <c r="A387" s="28" t="s">
        <v>546</v>
      </c>
      <c r="B387" s="28">
        <v>204</v>
      </c>
      <c r="C387" s="28" t="s">
        <v>68</v>
      </c>
      <c r="D387" s="28" t="s">
        <v>38</v>
      </c>
      <c r="E387" s="28" t="s">
        <v>607</v>
      </c>
      <c r="G387" t="str">
        <f t="shared" si="12"/>
        <v>CRA</v>
      </c>
      <c r="H387" t="str">
        <f t="shared" ref="H387:H391" si="13">+MID(A387,+FIND(" ",A387)+1,1)</f>
        <v>G</v>
      </c>
    </row>
    <row r="388" spans="1:8" x14ac:dyDescent="0.3">
      <c r="A388" s="28" t="s">
        <v>546</v>
      </c>
      <c r="B388" s="28">
        <v>205</v>
      </c>
      <c r="C388" s="28" t="s">
        <v>811</v>
      </c>
      <c r="D388" s="28" t="s">
        <v>360</v>
      </c>
      <c r="E388" s="28" t="s">
        <v>597</v>
      </c>
      <c r="G388" t="str">
        <f t="shared" si="12"/>
        <v>LEW</v>
      </c>
      <c r="H388" t="str">
        <f t="shared" si="13"/>
        <v>G</v>
      </c>
    </row>
    <row r="389" spans="1:8" x14ac:dyDescent="0.3">
      <c r="A389" s="28" t="s">
        <v>546</v>
      </c>
      <c r="B389" s="28">
        <v>206</v>
      </c>
      <c r="C389" s="28" t="s">
        <v>515</v>
      </c>
      <c r="D389" s="28" t="s">
        <v>554</v>
      </c>
      <c r="E389" s="28" t="s">
        <v>599</v>
      </c>
      <c r="G389" t="str">
        <f t="shared" si="12"/>
        <v>PHX</v>
      </c>
      <c r="H389" t="str">
        <f t="shared" si="13"/>
        <v>G</v>
      </c>
    </row>
    <row r="390" spans="1:8" x14ac:dyDescent="0.3">
      <c r="A390" s="28" t="s">
        <v>546</v>
      </c>
      <c r="B390" s="28">
        <v>207</v>
      </c>
      <c r="C390" s="28" t="s">
        <v>812</v>
      </c>
      <c r="D390" s="28" t="s">
        <v>813</v>
      </c>
      <c r="E390" s="28" t="s">
        <v>607</v>
      </c>
      <c r="G390" t="str">
        <f t="shared" si="12"/>
        <v>CRA</v>
      </c>
      <c r="H390" t="str">
        <f t="shared" si="13"/>
        <v>G</v>
      </c>
    </row>
    <row r="391" spans="1:8" x14ac:dyDescent="0.3">
      <c r="A391" s="28" t="s">
        <v>546</v>
      </c>
      <c r="B391" s="28">
        <v>208</v>
      </c>
      <c r="C391" s="28" t="s">
        <v>814</v>
      </c>
      <c r="D391" s="28" t="s">
        <v>815</v>
      </c>
      <c r="E391" s="28" t="s">
        <v>599</v>
      </c>
      <c r="G391" t="str">
        <f t="shared" si="12"/>
        <v>PHX</v>
      </c>
      <c r="H391" t="str">
        <f t="shared" si="13"/>
        <v>G</v>
      </c>
    </row>
    <row r="392" spans="1:8" x14ac:dyDescent="0.3">
      <c r="A392" s="28" t="s">
        <v>546</v>
      </c>
      <c r="B392" s="28">
        <v>209</v>
      </c>
      <c r="C392" s="28" t="s">
        <v>549</v>
      </c>
      <c r="D392" s="28" t="s">
        <v>550</v>
      </c>
      <c r="E392" s="28" t="s">
        <v>598</v>
      </c>
      <c r="G392" t="str">
        <f t="shared" ref="G392:G455" si="14">+VLOOKUP(E392,$K$2:$L$50,2,"false")</f>
        <v>B&amp;H</v>
      </c>
      <c r="H392" t="str">
        <f t="shared" ref="H392:H455" si="15">+MID(A392,+FIND(" ",A392)+1,1)</f>
        <v>G</v>
      </c>
    </row>
    <row r="393" spans="1:8" x14ac:dyDescent="0.3">
      <c r="A393" s="28" t="s">
        <v>546</v>
      </c>
      <c r="B393" s="28">
        <v>210</v>
      </c>
      <c r="C393" s="28" t="s">
        <v>816</v>
      </c>
      <c r="D393" s="28" t="s">
        <v>335</v>
      </c>
      <c r="E393" s="28" t="s">
        <v>602</v>
      </c>
      <c r="G393" t="str">
        <f t="shared" si="14"/>
        <v>CHI</v>
      </c>
      <c r="H393" t="str">
        <f t="shared" si="15"/>
        <v>G</v>
      </c>
    </row>
    <row r="394" spans="1:8" x14ac:dyDescent="0.3">
      <c r="A394" s="28" t="s">
        <v>546</v>
      </c>
      <c r="B394" s="28">
        <v>211</v>
      </c>
      <c r="C394" s="28" t="s">
        <v>115</v>
      </c>
      <c r="D394" s="28" t="s">
        <v>817</v>
      </c>
      <c r="E394" s="28" t="s">
        <v>597</v>
      </c>
      <c r="G394" t="str">
        <f t="shared" si="14"/>
        <v>LEW</v>
      </c>
      <c r="H394" t="str">
        <f t="shared" si="15"/>
        <v>G</v>
      </c>
    </row>
    <row r="395" spans="1:8" x14ac:dyDescent="0.3">
      <c r="A395" s="28" t="s">
        <v>546</v>
      </c>
      <c r="B395" s="28">
        <v>212</v>
      </c>
      <c r="C395" s="28" t="s">
        <v>73</v>
      </c>
      <c r="D395" s="28" t="s">
        <v>77</v>
      </c>
      <c r="E395" s="28" t="s">
        <v>597</v>
      </c>
      <c r="G395" t="str">
        <f t="shared" si="14"/>
        <v>LEW</v>
      </c>
      <c r="H395" t="str">
        <f t="shared" si="15"/>
        <v>G</v>
      </c>
    </row>
    <row r="396" spans="1:8" x14ac:dyDescent="0.3">
      <c r="A396" s="28" t="s">
        <v>546</v>
      </c>
      <c r="B396" s="28">
        <v>213</v>
      </c>
      <c r="C396" s="28" t="s">
        <v>511</v>
      </c>
      <c r="D396" s="28" t="s">
        <v>20</v>
      </c>
      <c r="E396" s="28" t="s">
        <v>594</v>
      </c>
      <c r="G396" t="str">
        <f t="shared" si="14"/>
        <v>HY</v>
      </c>
      <c r="H396" t="str">
        <f t="shared" si="15"/>
        <v>G</v>
      </c>
    </row>
    <row r="397" spans="1:8" x14ac:dyDescent="0.3">
      <c r="A397" s="28" t="s">
        <v>546</v>
      </c>
      <c r="B397" s="28">
        <v>214</v>
      </c>
      <c r="C397" s="28" t="s">
        <v>361</v>
      </c>
      <c r="D397" s="28" t="s">
        <v>520</v>
      </c>
      <c r="E397" s="28" t="s">
        <v>602</v>
      </c>
      <c r="G397" t="str">
        <f t="shared" si="14"/>
        <v>CHI</v>
      </c>
      <c r="H397" t="str">
        <f t="shared" si="15"/>
        <v>G</v>
      </c>
    </row>
    <row r="398" spans="1:8" x14ac:dyDescent="0.3">
      <c r="A398" s="28" t="s">
        <v>546</v>
      </c>
      <c r="B398" s="28">
        <v>215</v>
      </c>
      <c r="C398" s="28" t="s">
        <v>440</v>
      </c>
      <c r="D398" s="28" t="s">
        <v>523</v>
      </c>
      <c r="E398" s="28" t="s">
        <v>607</v>
      </c>
      <c r="G398" t="str">
        <f t="shared" si="14"/>
        <v>CRA</v>
      </c>
      <c r="H398" t="str">
        <f t="shared" si="15"/>
        <v>G</v>
      </c>
    </row>
    <row r="399" spans="1:8" x14ac:dyDescent="0.3">
      <c r="A399" s="28" t="s">
        <v>546</v>
      </c>
      <c r="B399" s="28">
        <v>216</v>
      </c>
      <c r="C399" s="28" t="s">
        <v>526</v>
      </c>
      <c r="D399" s="28" t="s">
        <v>527</v>
      </c>
      <c r="E399" s="28" t="s">
        <v>622</v>
      </c>
      <c r="G399" t="str">
        <f t="shared" si="14"/>
        <v>EBR</v>
      </c>
      <c r="H399" t="str">
        <f t="shared" si="15"/>
        <v>G</v>
      </c>
    </row>
    <row r="400" spans="1:8" x14ac:dyDescent="0.3">
      <c r="A400" s="28" t="s">
        <v>546</v>
      </c>
      <c r="B400" s="28">
        <v>217</v>
      </c>
      <c r="C400" s="28" t="s">
        <v>23</v>
      </c>
      <c r="D400" s="28" t="s">
        <v>818</v>
      </c>
      <c r="E400" s="28" t="s">
        <v>622</v>
      </c>
      <c r="G400" t="str">
        <f t="shared" si="14"/>
        <v>EBR</v>
      </c>
      <c r="H400" t="str">
        <f t="shared" si="15"/>
        <v>G</v>
      </c>
    </row>
    <row r="401" spans="1:8" x14ac:dyDescent="0.3">
      <c r="A401" s="28" t="s">
        <v>546</v>
      </c>
      <c r="B401" s="28">
        <v>218</v>
      </c>
      <c r="C401" s="28" t="s">
        <v>64</v>
      </c>
      <c r="D401" s="28" t="s">
        <v>34</v>
      </c>
      <c r="E401" s="28" t="s">
        <v>607</v>
      </c>
      <c r="G401" t="str">
        <f t="shared" si="14"/>
        <v>CRA</v>
      </c>
      <c r="H401" t="str">
        <f t="shared" si="15"/>
        <v>G</v>
      </c>
    </row>
    <row r="402" spans="1:8" x14ac:dyDescent="0.3">
      <c r="A402" s="28" t="s">
        <v>546</v>
      </c>
      <c r="B402" s="28">
        <v>219</v>
      </c>
      <c r="C402" s="28" t="s">
        <v>547</v>
      </c>
      <c r="D402" s="28" t="s">
        <v>548</v>
      </c>
      <c r="E402" s="28" t="s">
        <v>595</v>
      </c>
      <c r="G402" t="str">
        <f t="shared" si="14"/>
        <v>BWK</v>
      </c>
      <c r="H402" t="str">
        <f t="shared" si="15"/>
        <v>G</v>
      </c>
    </row>
    <row r="403" spans="1:8" x14ac:dyDescent="0.3">
      <c r="A403" s="28" t="s">
        <v>546</v>
      </c>
      <c r="B403" s="28">
        <v>220</v>
      </c>
      <c r="C403" s="28" t="s">
        <v>483</v>
      </c>
      <c r="D403" s="28" t="s">
        <v>123</v>
      </c>
      <c r="E403" s="28" t="s">
        <v>664</v>
      </c>
      <c r="G403" t="str">
        <f t="shared" si="14"/>
        <v>WDH</v>
      </c>
      <c r="H403" t="str">
        <f t="shared" si="15"/>
        <v>G</v>
      </c>
    </row>
    <row r="404" spans="1:8" x14ac:dyDescent="0.3">
      <c r="A404" s="28" t="s">
        <v>546</v>
      </c>
      <c r="B404" s="28">
        <v>221</v>
      </c>
      <c r="C404" s="28" t="s">
        <v>63</v>
      </c>
      <c r="D404" s="28" t="s">
        <v>819</v>
      </c>
      <c r="E404" s="28" t="s">
        <v>607</v>
      </c>
      <c r="G404" t="str">
        <f t="shared" si="14"/>
        <v>CRA</v>
      </c>
      <c r="H404" t="str">
        <f t="shared" si="15"/>
        <v>G</v>
      </c>
    </row>
    <row r="405" spans="1:8" x14ac:dyDescent="0.3">
      <c r="A405" s="28" t="s">
        <v>546</v>
      </c>
      <c r="B405" s="28">
        <v>222</v>
      </c>
      <c r="C405" s="28" t="s">
        <v>33</v>
      </c>
      <c r="D405" s="28" t="s">
        <v>34</v>
      </c>
      <c r="E405" s="28" t="s">
        <v>598</v>
      </c>
      <c r="G405" t="str">
        <f t="shared" si="14"/>
        <v>B&amp;H</v>
      </c>
      <c r="H405" t="str">
        <f t="shared" si="15"/>
        <v>G</v>
      </c>
    </row>
    <row r="406" spans="1:8" x14ac:dyDescent="0.3">
      <c r="A406" s="28" t="s">
        <v>546</v>
      </c>
      <c r="B406" s="28">
        <v>223</v>
      </c>
      <c r="C406" s="28" t="s">
        <v>69</v>
      </c>
      <c r="D406" s="28" t="s">
        <v>70</v>
      </c>
      <c r="E406" s="28" t="s">
        <v>664</v>
      </c>
      <c r="G406" t="str">
        <f t="shared" si="14"/>
        <v>WDH</v>
      </c>
      <c r="H406" t="str">
        <f t="shared" si="15"/>
        <v>G</v>
      </c>
    </row>
    <row r="407" spans="1:8" x14ac:dyDescent="0.3">
      <c r="A407" s="28" t="s">
        <v>546</v>
      </c>
      <c r="B407" s="28">
        <v>224</v>
      </c>
      <c r="C407" s="28" t="s">
        <v>71</v>
      </c>
      <c r="D407" s="28" t="s">
        <v>70</v>
      </c>
      <c r="E407" s="28" t="s">
        <v>664</v>
      </c>
      <c r="G407" t="str">
        <f t="shared" si="14"/>
        <v>WDH</v>
      </c>
      <c r="H407" t="str">
        <f t="shared" si="15"/>
        <v>G</v>
      </c>
    </row>
    <row r="408" spans="1:8" x14ac:dyDescent="0.3">
      <c r="A408" s="28" t="s">
        <v>546</v>
      </c>
      <c r="B408" s="28">
        <v>225</v>
      </c>
      <c r="C408" s="28" t="s">
        <v>358</v>
      </c>
      <c r="D408" s="28" t="s">
        <v>206</v>
      </c>
      <c r="E408" s="28" t="s">
        <v>598</v>
      </c>
      <c r="G408" t="str">
        <f t="shared" si="14"/>
        <v>B&amp;H</v>
      </c>
      <c r="H408" t="str">
        <f t="shared" si="15"/>
        <v>G</v>
      </c>
    </row>
    <row r="409" spans="1:8" x14ac:dyDescent="0.3">
      <c r="A409" s="28" t="s">
        <v>546</v>
      </c>
      <c r="B409" s="28">
        <v>226</v>
      </c>
      <c r="C409" s="28" t="s">
        <v>820</v>
      </c>
      <c r="D409" s="28" t="s">
        <v>821</v>
      </c>
      <c r="E409" s="28" t="s">
        <v>597</v>
      </c>
      <c r="G409" t="str">
        <f t="shared" si="14"/>
        <v>LEW</v>
      </c>
      <c r="H409" t="str">
        <f t="shared" si="15"/>
        <v>G</v>
      </c>
    </row>
    <row r="410" spans="1:8" x14ac:dyDescent="0.3">
      <c r="A410" s="28" t="s">
        <v>546</v>
      </c>
      <c r="B410" s="28">
        <v>227</v>
      </c>
      <c r="C410" s="28" t="s">
        <v>822</v>
      </c>
      <c r="D410" s="28" t="s">
        <v>823</v>
      </c>
      <c r="E410" s="28" t="s">
        <v>597</v>
      </c>
      <c r="G410" t="str">
        <f t="shared" si="14"/>
        <v>LEW</v>
      </c>
      <c r="H410" t="str">
        <f t="shared" si="15"/>
        <v>G</v>
      </c>
    </row>
    <row r="411" spans="1:8" x14ac:dyDescent="0.3">
      <c r="A411" s="28" t="s">
        <v>546</v>
      </c>
      <c r="B411" s="28">
        <v>228</v>
      </c>
      <c r="C411" s="28" t="s">
        <v>43</v>
      </c>
      <c r="D411" s="28" t="s">
        <v>824</v>
      </c>
      <c r="E411" s="28" t="s">
        <v>638</v>
      </c>
      <c r="G411" t="str">
        <f t="shared" si="14"/>
        <v>HBS</v>
      </c>
      <c r="H411" t="str">
        <f t="shared" si="15"/>
        <v>G</v>
      </c>
    </row>
    <row r="412" spans="1:8" x14ac:dyDescent="0.3">
      <c r="A412" s="28" t="s">
        <v>546</v>
      </c>
      <c r="B412" s="28">
        <v>229</v>
      </c>
      <c r="C412" s="28" t="s">
        <v>183</v>
      </c>
      <c r="D412" s="28" t="s">
        <v>184</v>
      </c>
      <c r="E412" s="28" t="s">
        <v>664</v>
      </c>
      <c r="G412" t="str">
        <f t="shared" si="14"/>
        <v>WDH</v>
      </c>
      <c r="H412" t="str">
        <f t="shared" si="15"/>
        <v>G</v>
      </c>
    </row>
    <row r="413" spans="1:8" x14ac:dyDescent="0.3">
      <c r="A413" s="28" t="s">
        <v>546</v>
      </c>
      <c r="B413" s="28">
        <v>230</v>
      </c>
      <c r="C413" s="28" t="s">
        <v>182</v>
      </c>
      <c r="D413" s="28" t="s">
        <v>181</v>
      </c>
      <c r="E413" s="28" t="s">
        <v>602</v>
      </c>
      <c r="G413" t="str">
        <f t="shared" si="14"/>
        <v>CHI</v>
      </c>
      <c r="H413" t="str">
        <f t="shared" si="15"/>
        <v>G</v>
      </c>
    </row>
    <row r="414" spans="1:8" x14ac:dyDescent="0.3">
      <c r="A414" s="28" t="s">
        <v>546</v>
      </c>
      <c r="B414" s="28">
        <v>231</v>
      </c>
      <c r="C414" s="28" t="s">
        <v>35</v>
      </c>
      <c r="D414" s="28" t="s">
        <v>513</v>
      </c>
      <c r="E414" s="28" t="s">
        <v>598</v>
      </c>
      <c r="G414" t="str">
        <f t="shared" si="14"/>
        <v>B&amp;H</v>
      </c>
      <c r="H414" t="str">
        <f t="shared" si="15"/>
        <v>G</v>
      </c>
    </row>
    <row r="415" spans="1:8" x14ac:dyDescent="0.3">
      <c r="A415" s="28" t="s">
        <v>546</v>
      </c>
      <c r="B415" s="28">
        <v>232</v>
      </c>
      <c r="C415" s="28" t="s">
        <v>524</v>
      </c>
      <c r="D415" s="28" t="s">
        <v>525</v>
      </c>
      <c r="E415" s="28" t="s">
        <v>607</v>
      </c>
      <c r="G415" t="str">
        <f t="shared" si="14"/>
        <v>CRA</v>
      </c>
      <c r="H415" t="str">
        <f t="shared" si="15"/>
        <v>G</v>
      </c>
    </row>
    <row r="416" spans="1:8" x14ac:dyDescent="0.3">
      <c r="A416" s="28" t="s">
        <v>546</v>
      </c>
      <c r="B416" s="28">
        <v>233</v>
      </c>
      <c r="C416" s="28" t="s">
        <v>74</v>
      </c>
      <c r="D416" s="28" t="s">
        <v>75</v>
      </c>
      <c r="E416" s="28" t="s">
        <v>598</v>
      </c>
      <c r="G416" t="str">
        <f t="shared" si="14"/>
        <v>B&amp;H</v>
      </c>
      <c r="H416" t="str">
        <f t="shared" si="15"/>
        <v>G</v>
      </c>
    </row>
    <row r="417" spans="1:8" x14ac:dyDescent="0.3">
      <c r="A417" s="28" t="s">
        <v>546</v>
      </c>
      <c r="B417" s="28">
        <v>234</v>
      </c>
      <c r="C417" s="28" t="s">
        <v>22</v>
      </c>
      <c r="D417" s="28" t="s">
        <v>32</v>
      </c>
      <c r="E417" s="28" t="s">
        <v>622</v>
      </c>
      <c r="G417" t="str">
        <f t="shared" si="14"/>
        <v>EBR</v>
      </c>
      <c r="H417" t="str">
        <f t="shared" si="15"/>
        <v>G</v>
      </c>
    </row>
    <row r="418" spans="1:8" x14ac:dyDescent="0.3">
      <c r="A418" s="28" t="s">
        <v>546</v>
      </c>
      <c r="B418" s="28">
        <v>235</v>
      </c>
      <c r="C418" s="28" t="s">
        <v>530</v>
      </c>
      <c r="D418" s="28" t="s">
        <v>110</v>
      </c>
      <c r="E418" s="28" t="s">
        <v>629</v>
      </c>
      <c r="G418" t="str">
        <f t="shared" si="14"/>
        <v>HAS</v>
      </c>
      <c r="H418" t="str">
        <f t="shared" si="15"/>
        <v>G</v>
      </c>
    </row>
    <row r="419" spans="1:8" x14ac:dyDescent="0.3">
      <c r="A419" s="28" t="s">
        <v>546</v>
      </c>
      <c r="B419" s="28">
        <v>236</v>
      </c>
      <c r="C419" s="28" t="s">
        <v>825</v>
      </c>
      <c r="D419" s="28" t="s">
        <v>743</v>
      </c>
      <c r="E419" s="28" t="s">
        <v>629</v>
      </c>
      <c r="G419" t="str">
        <f t="shared" si="14"/>
        <v>HAS</v>
      </c>
      <c r="H419" t="str">
        <f t="shared" si="15"/>
        <v>G</v>
      </c>
    </row>
    <row r="420" spans="1:8" x14ac:dyDescent="0.3">
      <c r="A420" s="28" t="s">
        <v>546</v>
      </c>
      <c r="B420" s="28">
        <v>237</v>
      </c>
      <c r="C420" s="28" t="s">
        <v>63</v>
      </c>
      <c r="D420" s="28" t="s">
        <v>556</v>
      </c>
      <c r="E420" s="28" t="s">
        <v>659</v>
      </c>
      <c r="G420" t="str">
        <f t="shared" si="14"/>
        <v>SYN</v>
      </c>
      <c r="H420" t="str">
        <f t="shared" si="15"/>
        <v>G</v>
      </c>
    </row>
    <row r="421" spans="1:8" x14ac:dyDescent="0.3">
      <c r="A421" s="28" t="s">
        <v>546</v>
      </c>
      <c r="B421" s="28">
        <v>238</v>
      </c>
      <c r="C421" s="28" t="s">
        <v>826</v>
      </c>
      <c r="D421" s="28" t="s">
        <v>827</v>
      </c>
      <c r="E421" s="28" t="s">
        <v>664</v>
      </c>
      <c r="G421" t="str">
        <f t="shared" si="14"/>
        <v>WDH</v>
      </c>
      <c r="H421" t="str">
        <f t="shared" si="15"/>
        <v>G</v>
      </c>
    </row>
    <row r="422" spans="1:8" x14ac:dyDescent="0.3">
      <c r="A422" s="28" t="s">
        <v>546</v>
      </c>
      <c r="B422" s="28">
        <v>239</v>
      </c>
      <c r="C422" s="28" t="s">
        <v>968</v>
      </c>
      <c r="D422" s="28" t="s">
        <v>969</v>
      </c>
      <c r="E422" s="28" t="s">
        <v>602</v>
      </c>
      <c r="G422" t="str">
        <f t="shared" si="14"/>
        <v>CHI</v>
      </c>
      <c r="H422" t="str">
        <f t="shared" si="15"/>
        <v>G</v>
      </c>
    </row>
    <row r="423" spans="1:8" x14ac:dyDescent="0.3">
      <c r="A423" s="28" t="s">
        <v>546</v>
      </c>
      <c r="B423" s="28">
        <v>505</v>
      </c>
      <c r="C423" s="28" t="s">
        <v>951</v>
      </c>
      <c r="D423" s="28" t="s">
        <v>346</v>
      </c>
      <c r="E423" s="28" t="s">
        <v>595</v>
      </c>
      <c r="G423" t="str">
        <f t="shared" si="14"/>
        <v>BWK</v>
      </c>
      <c r="H423" t="str">
        <f t="shared" si="15"/>
        <v>G</v>
      </c>
    </row>
    <row r="424" spans="1:8" x14ac:dyDescent="0.3">
      <c r="A424" s="28" t="s">
        <v>546</v>
      </c>
      <c r="B424" s="28">
        <v>240</v>
      </c>
      <c r="C424" s="28" t="s">
        <v>970</v>
      </c>
      <c r="D424" s="28" t="s">
        <v>946</v>
      </c>
      <c r="E424" s="28" t="s">
        <v>599</v>
      </c>
      <c r="G424" t="str">
        <f t="shared" si="14"/>
        <v>PHX</v>
      </c>
      <c r="H424" t="str">
        <f t="shared" si="15"/>
        <v>G</v>
      </c>
    </row>
    <row r="425" spans="1:8" x14ac:dyDescent="0.3">
      <c r="A425" s="28" t="s">
        <v>546</v>
      </c>
      <c r="B425" s="28">
        <v>241</v>
      </c>
      <c r="C425" s="28" t="s">
        <v>66</v>
      </c>
      <c r="D425" s="28" t="s">
        <v>929</v>
      </c>
      <c r="E425" s="28" t="s">
        <v>595</v>
      </c>
      <c r="G425" t="str">
        <f t="shared" si="14"/>
        <v>BWK</v>
      </c>
      <c r="H425" t="str">
        <f t="shared" si="15"/>
        <v>G</v>
      </c>
    </row>
    <row r="426" spans="1:8" x14ac:dyDescent="0.3">
      <c r="A426" s="28" t="s">
        <v>546</v>
      </c>
      <c r="B426" s="28">
        <v>242</v>
      </c>
      <c r="C426" s="28" t="s">
        <v>820</v>
      </c>
      <c r="D426" s="28" t="s">
        <v>821</v>
      </c>
      <c r="E426" s="28" t="s">
        <v>597</v>
      </c>
      <c r="G426" t="str">
        <f t="shared" si="14"/>
        <v>LEW</v>
      </c>
      <c r="H426" t="str">
        <f t="shared" si="15"/>
        <v>G</v>
      </c>
    </row>
    <row r="427" spans="1:8" x14ac:dyDescent="0.3">
      <c r="A427" s="28" t="s">
        <v>546</v>
      </c>
      <c r="B427" s="28">
        <v>243</v>
      </c>
      <c r="C427" s="28" t="s">
        <v>511</v>
      </c>
      <c r="D427" s="28" t="s">
        <v>933</v>
      </c>
      <c r="E427" s="28" t="s">
        <v>598</v>
      </c>
      <c r="G427" t="str">
        <f t="shared" si="14"/>
        <v>B&amp;H</v>
      </c>
      <c r="H427" t="str">
        <f t="shared" si="15"/>
        <v>G</v>
      </c>
    </row>
    <row r="428" spans="1:8" x14ac:dyDescent="0.3">
      <c r="A428" s="28" t="s">
        <v>546</v>
      </c>
      <c r="B428" s="28">
        <v>244</v>
      </c>
      <c r="C428" s="28" t="s">
        <v>971</v>
      </c>
      <c r="D428" s="28" t="s">
        <v>972</v>
      </c>
      <c r="E428" s="28" t="s">
        <v>607</v>
      </c>
      <c r="G428" t="str">
        <f t="shared" si="14"/>
        <v>CRA</v>
      </c>
      <c r="H428" t="str">
        <f t="shared" si="15"/>
        <v>G</v>
      </c>
    </row>
    <row r="429" spans="1:8" x14ac:dyDescent="0.3">
      <c r="A429" s="28" t="s">
        <v>546</v>
      </c>
      <c r="B429" s="28">
        <v>245</v>
      </c>
      <c r="C429" s="28" t="s">
        <v>973</v>
      </c>
      <c r="D429" s="28" t="s">
        <v>950</v>
      </c>
      <c r="E429" s="28" t="s">
        <v>607</v>
      </c>
      <c r="G429" t="str">
        <f t="shared" si="14"/>
        <v>CRA</v>
      </c>
      <c r="H429" t="str">
        <f t="shared" si="15"/>
        <v>G</v>
      </c>
    </row>
    <row r="430" spans="1:8" x14ac:dyDescent="0.3">
      <c r="A430" s="28" t="s">
        <v>546</v>
      </c>
      <c r="B430" s="28">
        <v>246</v>
      </c>
      <c r="C430" s="28" t="s">
        <v>974</v>
      </c>
      <c r="D430" s="28" t="s">
        <v>975</v>
      </c>
      <c r="E430" s="28" t="s">
        <v>597</v>
      </c>
      <c r="G430" t="str">
        <f t="shared" si="14"/>
        <v>LEW</v>
      </c>
      <c r="H430" t="str">
        <f t="shared" si="15"/>
        <v>G</v>
      </c>
    </row>
    <row r="431" spans="1:8" x14ac:dyDescent="0.3">
      <c r="A431" s="28" t="s">
        <v>546</v>
      </c>
      <c r="B431" s="28">
        <v>247</v>
      </c>
      <c r="C431" s="28" t="s">
        <v>759</v>
      </c>
      <c r="D431" s="28" t="s">
        <v>976</v>
      </c>
      <c r="E431" s="28" t="s">
        <v>638</v>
      </c>
      <c r="G431" t="str">
        <f t="shared" si="14"/>
        <v>HBS</v>
      </c>
      <c r="H431" t="str">
        <f t="shared" si="15"/>
        <v>G</v>
      </c>
    </row>
    <row r="432" spans="1:8" x14ac:dyDescent="0.3">
      <c r="A432" s="28" t="s">
        <v>546</v>
      </c>
      <c r="B432" s="28">
        <v>248</v>
      </c>
      <c r="C432" s="28" t="s">
        <v>977</v>
      </c>
      <c r="D432" s="28" t="s">
        <v>978</v>
      </c>
      <c r="E432" s="28" t="s">
        <v>622</v>
      </c>
      <c r="G432" t="str">
        <f t="shared" si="14"/>
        <v>EBR</v>
      </c>
      <c r="H432" t="str">
        <f t="shared" si="15"/>
        <v>G</v>
      </c>
    </row>
    <row r="433" spans="1:8" x14ac:dyDescent="0.3">
      <c r="A433" s="28" t="s">
        <v>546</v>
      </c>
      <c r="B433" s="28">
        <v>249</v>
      </c>
      <c r="C433" s="28" t="s">
        <v>979</v>
      </c>
      <c r="D433" s="28" t="s">
        <v>83</v>
      </c>
      <c r="E433" s="28" t="s">
        <v>638</v>
      </c>
      <c r="G433" t="str">
        <f t="shared" si="14"/>
        <v>HBS</v>
      </c>
      <c r="H433" t="str">
        <f t="shared" si="15"/>
        <v>G</v>
      </c>
    </row>
    <row r="434" spans="1:8" x14ac:dyDescent="0.3">
      <c r="A434" s="28" t="s">
        <v>557</v>
      </c>
      <c r="B434" s="28">
        <v>250</v>
      </c>
      <c r="C434" s="28" t="s">
        <v>54</v>
      </c>
      <c r="D434" s="28" t="s">
        <v>5</v>
      </c>
      <c r="E434" s="28" t="s">
        <v>598</v>
      </c>
      <c r="G434" t="str">
        <f t="shared" si="14"/>
        <v>B&amp;H</v>
      </c>
      <c r="H434" t="str">
        <f t="shared" si="15"/>
        <v>M</v>
      </c>
    </row>
    <row r="435" spans="1:8" x14ac:dyDescent="0.3">
      <c r="A435" s="28" t="s">
        <v>557</v>
      </c>
      <c r="B435" s="28">
        <v>251</v>
      </c>
      <c r="C435" s="28" t="s">
        <v>52</v>
      </c>
      <c r="D435" s="28" t="s">
        <v>185</v>
      </c>
      <c r="E435" s="28" t="s">
        <v>599</v>
      </c>
      <c r="G435" t="str">
        <f t="shared" si="14"/>
        <v>PHX</v>
      </c>
      <c r="H435" t="str">
        <f t="shared" si="15"/>
        <v>M</v>
      </c>
    </row>
    <row r="436" spans="1:8" x14ac:dyDescent="0.3">
      <c r="A436" s="28" t="s">
        <v>557</v>
      </c>
      <c r="B436" s="28">
        <v>252</v>
      </c>
      <c r="C436" s="28" t="s">
        <v>536</v>
      </c>
      <c r="D436" s="28" t="s">
        <v>403</v>
      </c>
      <c r="E436" s="28" t="s">
        <v>599</v>
      </c>
      <c r="G436" t="str">
        <f t="shared" si="14"/>
        <v>PHX</v>
      </c>
      <c r="H436" t="str">
        <f t="shared" si="15"/>
        <v>M</v>
      </c>
    </row>
    <row r="437" spans="1:8" x14ac:dyDescent="0.3">
      <c r="A437" s="28" t="s">
        <v>557</v>
      </c>
      <c r="B437" s="28">
        <v>253</v>
      </c>
      <c r="C437" s="28" t="s">
        <v>8</v>
      </c>
      <c r="D437" s="28" t="s">
        <v>29</v>
      </c>
      <c r="E437" s="28" t="s">
        <v>607</v>
      </c>
      <c r="G437" t="str">
        <f t="shared" si="14"/>
        <v>CRA</v>
      </c>
      <c r="H437" t="str">
        <f t="shared" si="15"/>
        <v>M</v>
      </c>
    </row>
    <row r="438" spans="1:8" x14ac:dyDescent="0.3">
      <c r="A438" s="28" t="s">
        <v>557</v>
      </c>
      <c r="B438" s="28">
        <v>254</v>
      </c>
      <c r="C438" s="28" t="s">
        <v>90</v>
      </c>
      <c r="D438" s="28" t="s">
        <v>91</v>
      </c>
      <c r="E438" s="28" t="s">
        <v>598</v>
      </c>
      <c r="G438" t="str">
        <f t="shared" si="14"/>
        <v>B&amp;H</v>
      </c>
      <c r="H438" t="str">
        <f t="shared" si="15"/>
        <v>M</v>
      </c>
    </row>
    <row r="439" spans="1:8" x14ac:dyDescent="0.3">
      <c r="A439" s="28" t="s">
        <v>557</v>
      </c>
      <c r="B439" s="28">
        <v>255</v>
      </c>
      <c r="C439" s="28" t="s">
        <v>82</v>
      </c>
      <c r="D439" s="28" t="s">
        <v>828</v>
      </c>
      <c r="E439" s="28" t="s">
        <v>598</v>
      </c>
      <c r="G439" t="str">
        <f t="shared" si="14"/>
        <v>B&amp;H</v>
      </c>
      <c r="H439" t="str">
        <f t="shared" si="15"/>
        <v>M</v>
      </c>
    </row>
    <row r="440" spans="1:8" x14ac:dyDescent="0.3">
      <c r="A440" s="28" t="s">
        <v>557</v>
      </c>
      <c r="B440" s="28">
        <v>256</v>
      </c>
      <c r="C440" s="28" t="s">
        <v>84</v>
      </c>
      <c r="D440" s="28" t="s">
        <v>85</v>
      </c>
      <c r="E440" s="28" t="s">
        <v>598</v>
      </c>
      <c r="G440" t="str">
        <f t="shared" si="14"/>
        <v>B&amp;H</v>
      </c>
      <c r="H440" t="str">
        <f t="shared" si="15"/>
        <v>M</v>
      </c>
    </row>
    <row r="441" spans="1:8" x14ac:dyDescent="0.3">
      <c r="A441" s="28" t="s">
        <v>557</v>
      </c>
      <c r="B441" s="28">
        <v>257</v>
      </c>
      <c r="C441" s="28" t="s">
        <v>504</v>
      </c>
      <c r="D441" s="28" t="s">
        <v>545</v>
      </c>
      <c r="E441" s="28" t="s">
        <v>664</v>
      </c>
      <c r="G441" t="str">
        <f t="shared" si="14"/>
        <v>WDH</v>
      </c>
      <c r="H441" t="str">
        <f t="shared" si="15"/>
        <v>M</v>
      </c>
    </row>
    <row r="442" spans="1:8" x14ac:dyDescent="0.3">
      <c r="A442" s="28" t="s">
        <v>557</v>
      </c>
      <c r="B442" s="28">
        <v>258</v>
      </c>
      <c r="C442" s="28" t="s">
        <v>135</v>
      </c>
      <c r="D442" s="28" t="s">
        <v>980</v>
      </c>
      <c r="E442" s="28" t="s">
        <v>597</v>
      </c>
      <c r="G442" t="str">
        <f t="shared" si="14"/>
        <v>LEW</v>
      </c>
      <c r="H442" t="str">
        <f t="shared" si="15"/>
        <v>M</v>
      </c>
    </row>
    <row r="443" spans="1:8" x14ac:dyDescent="0.3">
      <c r="A443" s="28" t="s">
        <v>557</v>
      </c>
      <c r="B443" s="28">
        <v>259</v>
      </c>
      <c r="C443" s="28" t="s">
        <v>51</v>
      </c>
      <c r="D443" s="28" t="s">
        <v>829</v>
      </c>
      <c r="E443" s="28" t="s">
        <v>664</v>
      </c>
      <c r="G443" t="str">
        <f t="shared" si="14"/>
        <v>WDH</v>
      </c>
      <c r="H443" t="str">
        <f t="shared" si="15"/>
        <v>M</v>
      </c>
    </row>
    <row r="444" spans="1:8" x14ac:dyDescent="0.3">
      <c r="A444" s="28" t="s">
        <v>557</v>
      </c>
      <c r="B444" s="28">
        <v>260</v>
      </c>
      <c r="C444" s="28" t="s">
        <v>3</v>
      </c>
      <c r="D444" s="28" t="s">
        <v>187</v>
      </c>
      <c r="E444" s="28" t="s">
        <v>599</v>
      </c>
      <c r="G444" t="str">
        <f t="shared" si="14"/>
        <v>PHX</v>
      </c>
      <c r="H444" t="str">
        <f t="shared" si="15"/>
        <v>M</v>
      </c>
    </row>
    <row r="445" spans="1:8" x14ac:dyDescent="0.3">
      <c r="A445" s="28" t="s">
        <v>557</v>
      </c>
      <c r="B445" s="28">
        <v>261</v>
      </c>
      <c r="C445" s="28" t="s">
        <v>51</v>
      </c>
      <c r="D445" s="28" t="s">
        <v>118</v>
      </c>
      <c r="E445" s="28" t="s">
        <v>598</v>
      </c>
      <c r="G445" t="str">
        <f t="shared" si="14"/>
        <v>B&amp;H</v>
      </c>
      <c r="H445" t="str">
        <f t="shared" si="15"/>
        <v>M</v>
      </c>
    </row>
    <row r="446" spans="1:8" x14ac:dyDescent="0.3">
      <c r="A446" s="28" t="s">
        <v>557</v>
      </c>
      <c r="B446" s="28">
        <v>262</v>
      </c>
      <c r="C446" s="28" t="s">
        <v>540</v>
      </c>
      <c r="D446" s="28" t="s">
        <v>527</v>
      </c>
      <c r="E446" s="28" t="s">
        <v>622</v>
      </c>
      <c r="G446" t="str">
        <f t="shared" si="14"/>
        <v>EBR</v>
      </c>
      <c r="H446" t="str">
        <f t="shared" si="15"/>
        <v>M</v>
      </c>
    </row>
    <row r="447" spans="1:8" x14ac:dyDescent="0.3">
      <c r="A447" s="28" t="s">
        <v>557</v>
      </c>
      <c r="B447" s="28">
        <v>263</v>
      </c>
      <c r="C447" s="28" t="s">
        <v>830</v>
      </c>
      <c r="D447" s="28" t="s">
        <v>679</v>
      </c>
      <c r="E447" s="28" t="s">
        <v>622</v>
      </c>
      <c r="G447" t="str">
        <f t="shared" si="14"/>
        <v>EBR</v>
      </c>
      <c r="H447" t="str">
        <f t="shared" si="15"/>
        <v>M</v>
      </c>
    </row>
    <row r="448" spans="1:8" x14ac:dyDescent="0.3">
      <c r="A448" s="28" t="s">
        <v>557</v>
      </c>
      <c r="B448" s="28">
        <v>264</v>
      </c>
      <c r="C448" s="28" t="s">
        <v>831</v>
      </c>
      <c r="D448" s="28" t="s">
        <v>832</v>
      </c>
      <c r="E448" s="28" t="s">
        <v>598</v>
      </c>
      <c r="G448" t="str">
        <f t="shared" si="14"/>
        <v>B&amp;H</v>
      </c>
      <c r="H448" t="str">
        <f t="shared" si="15"/>
        <v>M</v>
      </c>
    </row>
    <row r="449" spans="1:8" x14ac:dyDescent="0.3">
      <c r="A449" s="28" t="s">
        <v>557</v>
      </c>
      <c r="B449" s="28">
        <v>265</v>
      </c>
      <c r="C449" s="28" t="s">
        <v>99</v>
      </c>
      <c r="D449" s="28" t="s">
        <v>558</v>
      </c>
      <c r="E449" s="28" t="s">
        <v>598</v>
      </c>
      <c r="G449" t="str">
        <f t="shared" si="14"/>
        <v>B&amp;H</v>
      </c>
      <c r="H449" t="str">
        <f t="shared" si="15"/>
        <v>M</v>
      </c>
    </row>
    <row r="450" spans="1:8" x14ac:dyDescent="0.3">
      <c r="A450" s="28" t="s">
        <v>557</v>
      </c>
      <c r="B450" s="28">
        <v>266</v>
      </c>
      <c r="C450" s="28" t="s">
        <v>51</v>
      </c>
      <c r="D450" s="28" t="s">
        <v>121</v>
      </c>
      <c r="E450" s="28" t="s">
        <v>597</v>
      </c>
      <c r="G450" t="str">
        <f t="shared" si="14"/>
        <v>LEW</v>
      </c>
      <c r="H450" t="str">
        <f t="shared" si="15"/>
        <v>M</v>
      </c>
    </row>
    <row r="451" spans="1:8" x14ac:dyDescent="0.3">
      <c r="A451" s="28" t="s">
        <v>557</v>
      </c>
      <c r="B451" s="28">
        <v>267</v>
      </c>
      <c r="C451" s="28" t="s">
        <v>97</v>
      </c>
      <c r="D451" s="28" t="s">
        <v>98</v>
      </c>
      <c r="E451" s="28" t="s">
        <v>598</v>
      </c>
      <c r="G451" t="str">
        <f t="shared" si="14"/>
        <v>B&amp;H</v>
      </c>
      <c r="H451" t="str">
        <f t="shared" si="15"/>
        <v>M</v>
      </c>
    </row>
    <row r="452" spans="1:8" x14ac:dyDescent="0.3">
      <c r="A452" s="28" t="s">
        <v>557</v>
      </c>
      <c r="B452" s="28">
        <v>268</v>
      </c>
      <c r="C452" s="28" t="s">
        <v>559</v>
      </c>
      <c r="D452" s="28" t="s">
        <v>123</v>
      </c>
      <c r="E452" s="28" t="s">
        <v>599</v>
      </c>
      <c r="G452" t="str">
        <f t="shared" si="14"/>
        <v>PHX</v>
      </c>
      <c r="H452" t="str">
        <f t="shared" si="15"/>
        <v>M</v>
      </c>
    </row>
    <row r="453" spans="1:8" x14ac:dyDescent="0.3">
      <c r="A453" s="28" t="s">
        <v>557</v>
      </c>
      <c r="B453" s="28">
        <v>269</v>
      </c>
      <c r="C453" s="28" t="s">
        <v>103</v>
      </c>
      <c r="D453" s="28" t="s">
        <v>120</v>
      </c>
      <c r="E453" s="28" t="s">
        <v>597</v>
      </c>
      <c r="G453" t="str">
        <f t="shared" si="14"/>
        <v>LEW</v>
      </c>
      <c r="H453" t="str">
        <f t="shared" si="15"/>
        <v>M</v>
      </c>
    </row>
    <row r="454" spans="1:8" x14ac:dyDescent="0.3">
      <c r="A454" s="28" t="s">
        <v>557</v>
      </c>
      <c r="B454" s="28">
        <v>270</v>
      </c>
      <c r="C454" s="28" t="s">
        <v>59</v>
      </c>
      <c r="D454" s="28" t="s">
        <v>506</v>
      </c>
      <c r="E454" s="28" t="s">
        <v>629</v>
      </c>
      <c r="G454" t="str">
        <f t="shared" si="14"/>
        <v>HAS</v>
      </c>
      <c r="H454" t="str">
        <f t="shared" si="15"/>
        <v>M</v>
      </c>
    </row>
    <row r="455" spans="1:8" x14ac:dyDescent="0.3">
      <c r="A455" s="28" t="s">
        <v>557</v>
      </c>
      <c r="B455" s="28">
        <v>271</v>
      </c>
      <c r="C455" s="28" t="s">
        <v>15</v>
      </c>
      <c r="D455" s="28" t="s">
        <v>32</v>
      </c>
      <c r="E455" s="28" t="s">
        <v>622</v>
      </c>
      <c r="G455" t="str">
        <f t="shared" si="14"/>
        <v>EBR</v>
      </c>
      <c r="H455" t="str">
        <f t="shared" si="15"/>
        <v>M</v>
      </c>
    </row>
    <row r="456" spans="1:8" x14ac:dyDescent="0.3">
      <c r="A456" s="28" t="s">
        <v>557</v>
      </c>
      <c r="B456" s="28">
        <v>272</v>
      </c>
      <c r="C456" s="28" t="s">
        <v>833</v>
      </c>
      <c r="D456" s="28" t="s">
        <v>797</v>
      </c>
      <c r="E456" s="28" t="s">
        <v>599</v>
      </c>
      <c r="G456" t="str">
        <f t="shared" ref="G456:G499" si="16">+VLOOKUP(E456,$K$2:$L$50,2,"false")</f>
        <v>PHX</v>
      </c>
      <c r="H456" t="str">
        <f t="shared" ref="H456:H499" si="17">+MID(A456,+FIND(" ",A456)+1,1)</f>
        <v>M</v>
      </c>
    </row>
    <row r="457" spans="1:8" x14ac:dyDescent="0.3">
      <c r="A457" s="28" t="s">
        <v>557</v>
      </c>
      <c r="B457" s="28">
        <v>273</v>
      </c>
      <c r="C457" s="28" t="s">
        <v>543</v>
      </c>
      <c r="D457" s="28" t="s">
        <v>544</v>
      </c>
      <c r="E457" s="28" t="s">
        <v>629</v>
      </c>
      <c r="G457" t="str">
        <f t="shared" si="16"/>
        <v>HAS</v>
      </c>
      <c r="H457" t="str">
        <f t="shared" si="17"/>
        <v>M</v>
      </c>
    </row>
    <row r="458" spans="1:8" x14ac:dyDescent="0.3">
      <c r="A458" s="28" t="s">
        <v>557</v>
      </c>
      <c r="B458" s="28">
        <v>274</v>
      </c>
      <c r="C458" s="28" t="s">
        <v>981</v>
      </c>
      <c r="D458" s="28" t="s">
        <v>982</v>
      </c>
      <c r="E458" s="28" t="s">
        <v>598</v>
      </c>
      <c r="G458" t="str">
        <f t="shared" si="16"/>
        <v>B&amp;H</v>
      </c>
      <c r="H458" t="str">
        <f t="shared" si="17"/>
        <v>M</v>
      </c>
    </row>
    <row r="459" spans="1:8" x14ac:dyDescent="0.3">
      <c r="A459" s="28" t="s">
        <v>557</v>
      </c>
      <c r="B459" s="28">
        <v>275</v>
      </c>
      <c r="C459" s="28" t="s">
        <v>99</v>
      </c>
      <c r="D459" s="28" t="s">
        <v>983</v>
      </c>
      <c r="E459" s="28" t="s">
        <v>598</v>
      </c>
      <c r="G459" t="str">
        <f t="shared" si="16"/>
        <v>B&amp;H</v>
      </c>
      <c r="H459" t="str">
        <f t="shared" si="17"/>
        <v>M</v>
      </c>
    </row>
    <row r="460" spans="1:8" x14ac:dyDescent="0.3">
      <c r="A460" s="28" t="s">
        <v>560</v>
      </c>
      <c r="B460" s="28">
        <v>276</v>
      </c>
      <c r="C460" s="28" t="s">
        <v>76</v>
      </c>
      <c r="D460" s="28" t="s">
        <v>362</v>
      </c>
      <c r="E460" s="28" t="s">
        <v>599</v>
      </c>
      <c r="G460" t="str">
        <f t="shared" si="16"/>
        <v>PHX</v>
      </c>
      <c r="H460" t="str">
        <f t="shared" si="17"/>
        <v>W</v>
      </c>
    </row>
    <row r="461" spans="1:8" x14ac:dyDescent="0.3">
      <c r="A461" s="28" t="s">
        <v>560</v>
      </c>
      <c r="B461" s="28">
        <v>277</v>
      </c>
      <c r="C461" s="28" t="s">
        <v>25</v>
      </c>
      <c r="D461" s="28" t="s">
        <v>834</v>
      </c>
      <c r="E461" s="28" t="s">
        <v>597</v>
      </c>
      <c r="G461" t="str">
        <f t="shared" si="16"/>
        <v>LEW</v>
      </c>
      <c r="H461" t="str">
        <f t="shared" si="17"/>
        <v>W</v>
      </c>
    </row>
    <row r="462" spans="1:8" x14ac:dyDescent="0.3">
      <c r="A462" s="28" t="s">
        <v>560</v>
      </c>
      <c r="B462" s="28">
        <v>278</v>
      </c>
      <c r="C462" s="28" t="s">
        <v>984</v>
      </c>
      <c r="D462" s="28" t="s">
        <v>360</v>
      </c>
      <c r="E462" s="28" t="s">
        <v>597</v>
      </c>
      <c r="G462" t="str">
        <f t="shared" si="16"/>
        <v>LEW</v>
      </c>
      <c r="H462" t="str">
        <f t="shared" si="17"/>
        <v>W</v>
      </c>
    </row>
    <row r="463" spans="1:8" x14ac:dyDescent="0.3">
      <c r="A463" s="28" t="s">
        <v>560</v>
      </c>
      <c r="B463" s="28">
        <v>279</v>
      </c>
      <c r="C463" s="28" t="s">
        <v>835</v>
      </c>
      <c r="D463" s="28" t="s">
        <v>221</v>
      </c>
      <c r="E463" s="28" t="s">
        <v>607</v>
      </c>
      <c r="G463" t="str">
        <f t="shared" si="16"/>
        <v>CRA</v>
      </c>
      <c r="H463" t="str">
        <f t="shared" si="17"/>
        <v>W</v>
      </c>
    </row>
    <row r="464" spans="1:8" x14ac:dyDescent="0.3">
      <c r="A464" s="28" t="s">
        <v>560</v>
      </c>
      <c r="B464" s="28">
        <v>280</v>
      </c>
      <c r="C464" s="28" t="s">
        <v>66</v>
      </c>
      <c r="D464" s="28" t="s">
        <v>67</v>
      </c>
      <c r="E464" s="28" t="s">
        <v>598</v>
      </c>
      <c r="G464" t="str">
        <f t="shared" si="16"/>
        <v>B&amp;H</v>
      </c>
      <c r="H464" t="str">
        <f t="shared" si="17"/>
        <v>W</v>
      </c>
    </row>
    <row r="465" spans="1:8" x14ac:dyDescent="0.3">
      <c r="A465" s="28" t="s">
        <v>560</v>
      </c>
      <c r="B465" s="28">
        <v>281</v>
      </c>
      <c r="C465" s="28" t="s">
        <v>555</v>
      </c>
      <c r="D465" s="28" t="s">
        <v>335</v>
      </c>
      <c r="E465" s="28" t="s">
        <v>602</v>
      </c>
      <c r="G465" t="str">
        <f t="shared" si="16"/>
        <v>CHI</v>
      </c>
      <c r="H465" t="str">
        <f t="shared" si="17"/>
        <v>W</v>
      </c>
    </row>
    <row r="466" spans="1:8" x14ac:dyDescent="0.3">
      <c r="A466" s="28" t="s">
        <v>560</v>
      </c>
      <c r="B466" s="28">
        <v>282</v>
      </c>
      <c r="C466" s="28" t="s">
        <v>33</v>
      </c>
      <c r="D466" s="28" t="s">
        <v>836</v>
      </c>
      <c r="E466" s="28" t="s">
        <v>597</v>
      </c>
      <c r="G466" t="str">
        <f t="shared" si="16"/>
        <v>LEW</v>
      </c>
      <c r="H466" t="str">
        <f t="shared" si="17"/>
        <v>W</v>
      </c>
    </row>
    <row r="467" spans="1:8" x14ac:dyDescent="0.3">
      <c r="A467" s="28" t="s">
        <v>560</v>
      </c>
      <c r="B467" s="28">
        <v>283</v>
      </c>
      <c r="C467" s="28" t="s">
        <v>561</v>
      </c>
      <c r="D467" s="28" t="s">
        <v>116</v>
      </c>
      <c r="E467" s="28" t="s">
        <v>664</v>
      </c>
      <c r="G467" t="str">
        <f t="shared" si="16"/>
        <v>WDH</v>
      </c>
      <c r="H467" t="str">
        <f t="shared" si="17"/>
        <v>W</v>
      </c>
    </row>
    <row r="468" spans="1:8" x14ac:dyDescent="0.3">
      <c r="A468" s="28" t="s">
        <v>560</v>
      </c>
      <c r="B468" s="28">
        <v>284</v>
      </c>
      <c r="C468" s="28" t="s">
        <v>551</v>
      </c>
      <c r="D468" s="28" t="s">
        <v>552</v>
      </c>
      <c r="E468" s="28" t="s">
        <v>602</v>
      </c>
      <c r="G468" t="str">
        <f t="shared" si="16"/>
        <v>CHI</v>
      </c>
      <c r="H468" t="str">
        <f t="shared" si="17"/>
        <v>W</v>
      </c>
    </row>
    <row r="469" spans="1:8" x14ac:dyDescent="0.3">
      <c r="A469" s="28" t="s">
        <v>560</v>
      </c>
      <c r="B469" s="28">
        <v>285</v>
      </c>
      <c r="C469" s="28" t="s">
        <v>211</v>
      </c>
      <c r="D469" s="28" t="s">
        <v>562</v>
      </c>
      <c r="E469" s="28" t="s">
        <v>607</v>
      </c>
      <c r="G469" t="str">
        <f t="shared" si="16"/>
        <v>CRA</v>
      </c>
      <c r="H469" t="str">
        <f t="shared" si="17"/>
        <v>W</v>
      </c>
    </row>
    <row r="470" spans="1:8" x14ac:dyDescent="0.3">
      <c r="A470" s="28" t="s">
        <v>560</v>
      </c>
      <c r="B470" s="28">
        <v>286</v>
      </c>
      <c r="C470" s="28" t="s">
        <v>51</v>
      </c>
      <c r="D470" s="28" t="s">
        <v>837</v>
      </c>
      <c r="E470" s="28" t="s">
        <v>638</v>
      </c>
      <c r="G470" t="str">
        <f t="shared" si="16"/>
        <v>HBS</v>
      </c>
      <c r="H470" t="str">
        <f t="shared" si="17"/>
        <v>W</v>
      </c>
    </row>
    <row r="471" spans="1:8" x14ac:dyDescent="0.3">
      <c r="A471" s="28" t="s">
        <v>560</v>
      </c>
      <c r="B471" s="28">
        <v>287</v>
      </c>
      <c r="C471" s="28" t="s">
        <v>62</v>
      </c>
      <c r="D471" s="28" t="s">
        <v>838</v>
      </c>
      <c r="E471" s="28" t="s">
        <v>598</v>
      </c>
      <c r="G471" t="str">
        <f t="shared" si="16"/>
        <v>B&amp;H</v>
      </c>
      <c r="H471" t="str">
        <f t="shared" si="17"/>
        <v>W</v>
      </c>
    </row>
    <row r="472" spans="1:8" x14ac:dyDescent="0.3">
      <c r="A472" s="28" t="s">
        <v>560</v>
      </c>
      <c r="B472" s="28">
        <v>288</v>
      </c>
      <c r="C472" s="28" t="s">
        <v>212</v>
      </c>
      <c r="D472" s="28" t="s">
        <v>839</v>
      </c>
      <c r="E472" s="28" t="s">
        <v>622</v>
      </c>
      <c r="G472" t="str">
        <f t="shared" si="16"/>
        <v>EBR</v>
      </c>
      <c r="H472" t="str">
        <f t="shared" si="17"/>
        <v>W</v>
      </c>
    </row>
    <row r="473" spans="1:8" x14ac:dyDescent="0.3">
      <c r="A473" s="28" t="s">
        <v>560</v>
      </c>
      <c r="B473" s="28">
        <v>289</v>
      </c>
      <c r="C473" s="28" t="s">
        <v>563</v>
      </c>
      <c r="D473" s="28" t="s">
        <v>840</v>
      </c>
      <c r="E473" s="28" t="s">
        <v>630</v>
      </c>
      <c r="G473" t="str">
        <f t="shared" si="16"/>
        <v>HASR</v>
      </c>
      <c r="H473" t="str">
        <f t="shared" si="17"/>
        <v>W</v>
      </c>
    </row>
    <row r="474" spans="1:8" x14ac:dyDescent="0.3">
      <c r="A474" s="28" t="s">
        <v>560</v>
      </c>
      <c r="B474" s="28">
        <v>290</v>
      </c>
      <c r="C474" s="28" t="s">
        <v>65</v>
      </c>
      <c r="D474" s="28" t="s">
        <v>34</v>
      </c>
      <c r="E474" s="28" t="s">
        <v>598</v>
      </c>
      <c r="G474" t="str">
        <f t="shared" si="16"/>
        <v>B&amp;H</v>
      </c>
      <c r="H474" t="str">
        <f t="shared" si="17"/>
        <v>W</v>
      </c>
    </row>
    <row r="475" spans="1:8" x14ac:dyDescent="0.3">
      <c r="A475" s="28" t="s">
        <v>560</v>
      </c>
      <c r="B475" s="28">
        <v>291</v>
      </c>
      <c r="C475" s="28" t="s">
        <v>37</v>
      </c>
      <c r="D475" s="28" t="s">
        <v>985</v>
      </c>
      <c r="E475" s="28" t="s">
        <v>664</v>
      </c>
      <c r="G475" t="str">
        <f t="shared" si="16"/>
        <v>WDH</v>
      </c>
      <c r="H475" t="str">
        <f t="shared" si="17"/>
        <v>W</v>
      </c>
    </row>
    <row r="476" spans="1:8" x14ac:dyDescent="0.3">
      <c r="A476" s="28" t="s">
        <v>560</v>
      </c>
      <c r="B476" s="28">
        <v>292</v>
      </c>
      <c r="C476" s="28" t="s">
        <v>986</v>
      </c>
      <c r="D476" s="28" t="s">
        <v>987</v>
      </c>
      <c r="E476" s="28" t="s">
        <v>622</v>
      </c>
      <c r="G476" t="str">
        <f t="shared" si="16"/>
        <v>EBR</v>
      </c>
      <c r="H476" t="str">
        <f t="shared" si="17"/>
        <v>W</v>
      </c>
    </row>
    <row r="477" spans="1:8" x14ac:dyDescent="0.3">
      <c r="A477" s="28" t="s">
        <v>560</v>
      </c>
      <c r="B477" s="28">
        <v>293</v>
      </c>
      <c r="C477" s="28" t="s">
        <v>822</v>
      </c>
      <c r="D477" s="28" t="s">
        <v>988</v>
      </c>
      <c r="E477" s="28" t="s">
        <v>598</v>
      </c>
      <c r="G477" t="str">
        <f t="shared" si="16"/>
        <v>B&amp;H</v>
      </c>
      <c r="H477" t="str">
        <f t="shared" si="17"/>
        <v>W</v>
      </c>
    </row>
    <row r="478" spans="1:8" x14ac:dyDescent="0.3">
      <c r="A478" s="28" t="s">
        <v>560</v>
      </c>
      <c r="B478" s="28">
        <v>503</v>
      </c>
      <c r="C478" s="28" t="s">
        <v>1021</v>
      </c>
      <c r="D478" s="28" t="s">
        <v>1022</v>
      </c>
      <c r="E478" s="28" t="s">
        <v>598</v>
      </c>
      <c r="G478" t="str">
        <f t="shared" si="16"/>
        <v>B&amp;H</v>
      </c>
      <c r="H478" t="str">
        <f t="shared" si="17"/>
        <v>W</v>
      </c>
    </row>
    <row r="479" spans="1:8" x14ac:dyDescent="0.3">
      <c r="A479" s="28" t="s">
        <v>560</v>
      </c>
      <c r="B479" s="28">
        <v>294</v>
      </c>
      <c r="C479" s="28" t="s">
        <v>547</v>
      </c>
      <c r="D479" s="28" t="s">
        <v>552</v>
      </c>
      <c r="E479" s="28" t="s">
        <v>597</v>
      </c>
      <c r="G479" t="str">
        <f t="shared" si="16"/>
        <v>LEW</v>
      </c>
      <c r="H479" t="str">
        <f t="shared" si="17"/>
        <v>W</v>
      </c>
    </row>
    <row r="480" spans="1:8" x14ac:dyDescent="0.3">
      <c r="A480" s="28" t="s">
        <v>560</v>
      </c>
      <c r="B480" s="28">
        <v>295</v>
      </c>
      <c r="C480" s="28" t="s">
        <v>989</v>
      </c>
      <c r="D480" s="28" t="s">
        <v>990</v>
      </c>
      <c r="E480" s="28" t="s">
        <v>629</v>
      </c>
      <c r="G480" t="str">
        <f t="shared" si="16"/>
        <v>HAS</v>
      </c>
      <c r="H480" t="str">
        <f t="shared" si="17"/>
        <v>W</v>
      </c>
    </row>
    <row r="481" spans="1:8" x14ac:dyDescent="0.3">
      <c r="A481" s="28" t="s">
        <v>560</v>
      </c>
      <c r="B481" s="28">
        <v>296</v>
      </c>
      <c r="C481" s="28" t="s">
        <v>991</v>
      </c>
      <c r="D481" s="28" t="s">
        <v>992</v>
      </c>
      <c r="E481" s="28" t="s">
        <v>598</v>
      </c>
      <c r="G481" t="str">
        <f t="shared" si="16"/>
        <v>B&amp;H</v>
      </c>
      <c r="H481" t="str">
        <f t="shared" si="17"/>
        <v>W</v>
      </c>
    </row>
    <row r="482" spans="1:8" x14ac:dyDescent="0.3">
      <c r="A482" s="28" t="s">
        <v>564</v>
      </c>
      <c r="B482" s="28">
        <v>297</v>
      </c>
      <c r="C482" s="28" t="s">
        <v>84</v>
      </c>
      <c r="D482" s="28" t="s">
        <v>107</v>
      </c>
      <c r="E482" s="28" t="s">
        <v>599</v>
      </c>
      <c r="G482" t="str">
        <f t="shared" si="16"/>
        <v>PHX</v>
      </c>
      <c r="H482" t="str">
        <f t="shared" si="17"/>
        <v>M</v>
      </c>
    </row>
    <row r="483" spans="1:8" x14ac:dyDescent="0.3">
      <c r="A483" s="28" t="s">
        <v>564</v>
      </c>
      <c r="B483" s="28">
        <v>298</v>
      </c>
      <c r="C483" s="28" t="s">
        <v>692</v>
      </c>
      <c r="D483" s="28" t="s">
        <v>841</v>
      </c>
      <c r="E483" s="28" t="s">
        <v>599</v>
      </c>
      <c r="G483" t="str">
        <f t="shared" si="16"/>
        <v>PHX</v>
      </c>
      <c r="H483" t="str">
        <f t="shared" si="17"/>
        <v>M</v>
      </c>
    </row>
    <row r="484" spans="1:8" x14ac:dyDescent="0.3">
      <c r="A484" s="28" t="s">
        <v>564</v>
      </c>
      <c r="B484" s="28">
        <v>299</v>
      </c>
      <c r="C484" s="28" t="s">
        <v>82</v>
      </c>
      <c r="D484" s="28" t="s">
        <v>842</v>
      </c>
      <c r="E484" s="28" t="s">
        <v>607</v>
      </c>
      <c r="G484" t="str">
        <f t="shared" si="16"/>
        <v>CRA</v>
      </c>
      <c r="H484" t="str">
        <f t="shared" si="17"/>
        <v>M</v>
      </c>
    </row>
    <row r="485" spans="1:8" x14ac:dyDescent="0.3">
      <c r="A485" s="28" t="s">
        <v>564</v>
      </c>
      <c r="B485" s="28">
        <v>300</v>
      </c>
      <c r="C485" s="28" t="s">
        <v>61</v>
      </c>
      <c r="D485" s="28" t="s">
        <v>34</v>
      </c>
      <c r="E485" s="28" t="s">
        <v>638</v>
      </c>
      <c r="G485" t="str">
        <f t="shared" si="16"/>
        <v>HBS</v>
      </c>
      <c r="H485" t="str">
        <f t="shared" si="17"/>
        <v>M</v>
      </c>
    </row>
    <row r="486" spans="1:8" x14ac:dyDescent="0.3">
      <c r="A486" s="28" t="s">
        <v>564</v>
      </c>
      <c r="B486" s="28">
        <v>301</v>
      </c>
      <c r="C486" s="28" t="s">
        <v>539</v>
      </c>
      <c r="D486" s="28" t="s">
        <v>843</v>
      </c>
      <c r="E486" s="28" t="s">
        <v>671</v>
      </c>
      <c r="G486" t="str">
        <f t="shared" si="16"/>
        <v>UBXC</v>
      </c>
      <c r="H486" t="str">
        <f t="shared" si="17"/>
        <v>M</v>
      </c>
    </row>
    <row r="487" spans="1:8" x14ac:dyDescent="0.3">
      <c r="A487" s="28" t="s">
        <v>564</v>
      </c>
      <c r="B487" s="28">
        <v>302</v>
      </c>
      <c r="C487" s="28" t="s">
        <v>18</v>
      </c>
      <c r="D487" s="28" t="s">
        <v>359</v>
      </c>
      <c r="E487" s="28" t="s">
        <v>599</v>
      </c>
      <c r="G487" t="str">
        <f t="shared" si="16"/>
        <v>PHX</v>
      </c>
      <c r="H487" t="str">
        <f t="shared" si="17"/>
        <v>M</v>
      </c>
    </row>
    <row r="488" spans="1:8" x14ac:dyDescent="0.3">
      <c r="A488" s="28" t="s">
        <v>564</v>
      </c>
      <c r="B488" s="28">
        <v>303</v>
      </c>
      <c r="C488" s="28" t="s">
        <v>15</v>
      </c>
      <c r="D488" s="28" t="s">
        <v>122</v>
      </c>
      <c r="E488" s="28" t="s">
        <v>664</v>
      </c>
      <c r="G488" t="str">
        <f t="shared" si="16"/>
        <v>WDH</v>
      </c>
      <c r="H488" t="str">
        <f t="shared" si="17"/>
        <v>M</v>
      </c>
    </row>
    <row r="489" spans="1:8" x14ac:dyDescent="0.3">
      <c r="A489" s="28" t="s">
        <v>564</v>
      </c>
      <c r="B489" s="28">
        <v>500</v>
      </c>
      <c r="C489" s="28" t="s">
        <v>7</v>
      </c>
      <c r="D489" s="28" t="s">
        <v>1022</v>
      </c>
      <c r="E489" s="28" t="s">
        <v>598</v>
      </c>
      <c r="G489" t="str">
        <f t="shared" si="16"/>
        <v>B&amp;H</v>
      </c>
      <c r="H489" t="str">
        <f t="shared" si="17"/>
        <v>M</v>
      </c>
    </row>
    <row r="490" spans="1:8" x14ac:dyDescent="0.3">
      <c r="A490" s="28" t="s">
        <v>564</v>
      </c>
      <c r="B490" s="28">
        <v>304</v>
      </c>
      <c r="C490" s="28" t="s">
        <v>119</v>
      </c>
      <c r="D490" s="28" t="s">
        <v>844</v>
      </c>
      <c r="E490" s="28" t="s">
        <v>664</v>
      </c>
      <c r="G490" t="str">
        <f t="shared" si="16"/>
        <v>WDH</v>
      </c>
      <c r="H490" t="str">
        <f t="shared" si="17"/>
        <v>M</v>
      </c>
    </row>
    <row r="491" spans="1:8" x14ac:dyDescent="0.3">
      <c r="A491" s="28" t="s">
        <v>564</v>
      </c>
      <c r="B491" s="28">
        <v>305</v>
      </c>
      <c r="C491" s="28" t="s">
        <v>105</v>
      </c>
      <c r="D491" s="28" t="s">
        <v>565</v>
      </c>
      <c r="E491" s="28" t="s">
        <v>602</v>
      </c>
      <c r="G491" t="str">
        <f t="shared" si="16"/>
        <v>CHI</v>
      </c>
      <c r="H491" t="str">
        <f t="shared" si="17"/>
        <v>M</v>
      </c>
    </row>
    <row r="492" spans="1:8" x14ac:dyDescent="0.3">
      <c r="A492" s="28" t="s">
        <v>564</v>
      </c>
      <c r="B492" s="28">
        <v>306</v>
      </c>
      <c r="C492" s="28" t="s">
        <v>16</v>
      </c>
      <c r="D492" s="28" t="s">
        <v>124</v>
      </c>
      <c r="E492" s="28" t="s">
        <v>622</v>
      </c>
      <c r="G492" t="str">
        <f t="shared" si="16"/>
        <v>EBR</v>
      </c>
      <c r="H492" t="str">
        <f t="shared" si="17"/>
        <v>M</v>
      </c>
    </row>
    <row r="493" spans="1:8" x14ac:dyDescent="0.3">
      <c r="A493" s="28" t="s">
        <v>564</v>
      </c>
      <c r="B493" s="28">
        <v>307</v>
      </c>
      <c r="C493" s="28" t="s">
        <v>692</v>
      </c>
      <c r="D493" s="28" t="s">
        <v>845</v>
      </c>
      <c r="E493" s="28" t="s">
        <v>598</v>
      </c>
      <c r="G493" t="str">
        <f t="shared" si="16"/>
        <v>B&amp;H</v>
      </c>
      <c r="H493" t="str">
        <f t="shared" si="17"/>
        <v>M</v>
      </c>
    </row>
    <row r="494" spans="1:8" x14ac:dyDescent="0.3">
      <c r="A494" s="28" t="s">
        <v>564</v>
      </c>
      <c r="B494" s="28">
        <v>308</v>
      </c>
      <c r="C494" s="28" t="s">
        <v>125</v>
      </c>
      <c r="D494" s="28" t="s">
        <v>98</v>
      </c>
      <c r="E494" s="28" t="s">
        <v>598</v>
      </c>
      <c r="G494" t="str">
        <f t="shared" si="16"/>
        <v>B&amp;H</v>
      </c>
      <c r="H494" t="str">
        <f t="shared" si="17"/>
        <v>M</v>
      </c>
    </row>
    <row r="495" spans="1:8" x14ac:dyDescent="0.3">
      <c r="A495" s="28" t="s">
        <v>564</v>
      </c>
      <c r="B495" s="28">
        <v>309</v>
      </c>
      <c r="C495" s="28" t="s">
        <v>15</v>
      </c>
      <c r="D495" s="28" t="s">
        <v>846</v>
      </c>
      <c r="E495" s="28" t="s">
        <v>599</v>
      </c>
      <c r="G495" t="str">
        <f t="shared" si="16"/>
        <v>PHX</v>
      </c>
      <c r="H495" t="str">
        <f t="shared" si="17"/>
        <v>M</v>
      </c>
    </row>
    <row r="496" spans="1:8" x14ac:dyDescent="0.3">
      <c r="A496" s="28" t="s">
        <v>564</v>
      </c>
      <c r="B496" s="28">
        <v>310</v>
      </c>
      <c r="C496" s="28" t="s">
        <v>465</v>
      </c>
      <c r="D496" s="28" t="s">
        <v>847</v>
      </c>
      <c r="E496" s="28" t="s">
        <v>598</v>
      </c>
      <c r="G496" t="str">
        <f t="shared" si="16"/>
        <v>B&amp;H</v>
      </c>
      <c r="H496" t="str">
        <f t="shared" si="17"/>
        <v>M</v>
      </c>
    </row>
    <row r="497" spans="1:11" x14ac:dyDescent="0.3">
      <c r="A497" s="28" t="s">
        <v>564</v>
      </c>
      <c r="B497" s="28">
        <v>311</v>
      </c>
      <c r="C497" s="28" t="s">
        <v>993</v>
      </c>
      <c r="D497" s="28" t="s">
        <v>994</v>
      </c>
      <c r="E497" s="28" t="s">
        <v>598</v>
      </c>
      <c r="G497" t="str">
        <f t="shared" si="16"/>
        <v>B&amp;H</v>
      </c>
      <c r="H497" t="str">
        <f t="shared" si="17"/>
        <v>M</v>
      </c>
    </row>
    <row r="498" spans="1:11" x14ac:dyDescent="0.3">
      <c r="A498" s="28" t="s">
        <v>567</v>
      </c>
      <c r="B498" s="28">
        <v>312</v>
      </c>
      <c r="C498" s="28" t="s">
        <v>108</v>
      </c>
      <c r="D498" s="28" t="s">
        <v>5</v>
      </c>
      <c r="E498" s="28" t="s">
        <v>598</v>
      </c>
      <c r="G498" t="str">
        <f t="shared" si="16"/>
        <v>B&amp;H</v>
      </c>
      <c r="H498" t="str">
        <f t="shared" si="17"/>
        <v>W</v>
      </c>
    </row>
    <row r="499" spans="1:11" x14ac:dyDescent="0.3">
      <c r="A499" s="28" t="s">
        <v>567</v>
      </c>
      <c r="B499" s="28">
        <v>313</v>
      </c>
      <c r="C499" s="28" t="s">
        <v>848</v>
      </c>
      <c r="D499" s="28" t="s">
        <v>36</v>
      </c>
      <c r="E499" s="28" t="s">
        <v>599</v>
      </c>
      <c r="G499" t="str">
        <f t="shared" si="16"/>
        <v>PHX</v>
      </c>
      <c r="H499" t="str">
        <f t="shared" si="17"/>
        <v>W</v>
      </c>
    </row>
    <row r="500" spans="1:11" x14ac:dyDescent="0.3">
      <c r="A500" s="28" t="s">
        <v>567</v>
      </c>
      <c r="B500" s="28">
        <v>314</v>
      </c>
      <c r="C500" s="28" t="s">
        <v>849</v>
      </c>
      <c r="D500" s="28" t="s">
        <v>110</v>
      </c>
      <c r="E500" s="28" t="s">
        <v>599</v>
      </c>
      <c r="G500" t="str">
        <f t="shared" ref="G500:G505" si="18">+VLOOKUP(E500,$K$2:$L$50,2,"false")</f>
        <v>PHX</v>
      </c>
      <c r="H500" t="str">
        <f t="shared" ref="H500:H505" si="19">+MID(A500,+FIND(" ",A500)+1,1)</f>
        <v>W</v>
      </c>
    </row>
    <row r="501" spans="1:11" x14ac:dyDescent="0.3">
      <c r="A501" s="28" t="s">
        <v>567</v>
      </c>
      <c r="B501" s="28">
        <v>501</v>
      </c>
      <c r="C501" s="28" t="s">
        <v>1023</v>
      </c>
      <c r="D501" s="28" t="s">
        <v>1022</v>
      </c>
      <c r="E501" s="28" t="s">
        <v>598</v>
      </c>
      <c r="G501" t="str">
        <f t="shared" si="18"/>
        <v>B&amp;H</v>
      </c>
      <c r="H501" t="str">
        <f t="shared" si="19"/>
        <v>W</v>
      </c>
    </row>
    <row r="502" spans="1:11" x14ac:dyDescent="0.3">
      <c r="A502" s="28" t="s">
        <v>567</v>
      </c>
      <c r="B502" s="28">
        <v>315</v>
      </c>
      <c r="C502" s="28" t="s">
        <v>850</v>
      </c>
      <c r="D502" s="28" t="s">
        <v>851</v>
      </c>
      <c r="E502" s="28" t="s">
        <v>599</v>
      </c>
      <c r="G502" t="str">
        <f t="shared" si="18"/>
        <v>PHX</v>
      </c>
      <c r="H502" t="str">
        <f t="shared" si="19"/>
        <v>W</v>
      </c>
    </row>
    <row r="503" spans="1:11" x14ac:dyDescent="0.3">
      <c r="A503" s="28" t="s">
        <v>567</v>
      </c>
      <c r="B503" s="28">
        <v>316</v>
      </c>
      <c r="C503" s="28" t="s">
        <v>109</v>
      </c>
      <c r="D503" s="28" t="s">
        <v>34</v>
      </c>
      <c r="E503" s="28" t="s">
        <v>607</v>
      </c>
      <c r="G503" t="str">
        <f t="shared" si="18"/>
        <v>CRA</v>
      </c>
      <c r="H503" t="str">
        <f t="shared" si="19"/>
        <v>W</v>
      </c>
    </row>
    <row r="504" spans="1:11" x14ac:dyDescent="0.3">
      <c r="A504" s="28" t="s">
        <v>567</v>
      </c>
      <c r="B504" s="28">
        <v>317</v>
      </c>
      <c r="C504" s="28" t="s">
        <v>113</v>
      </c>
      <c r="D504" s="28" t="s">
        <v>114</v>
      </c>
      <c r="E504" s="28" t="s">
        <v>607</v>
      </c>
      <c r="G504" t="str">
        <f t="shared" si="18"/>
        <v>CRA</v>
      </c>
      <c r="H504" t="str">
        <f t="shared" si="19"/>
        <v>W</v>
      </c>
    </row>
    <row r="505" spans="1:11" x14ac:dyDescent="0.3">
      <c r="A505" s="28" t="s">
        <v>567</v>
      </c>
      <c r="B505" s="53">
        <v>519</v>
      </c>
      <c r="C505" s="28" t="s">
        <v>42</v>
      </c>
      <c r="D505" s="28" t="s">
        <v>928</v>
      </c>
      <c r="E505" s="28" t="s">
        <v>599</v>
      </c>
      <c r="G505" t="str">
        <f t="shared" si="18"/>
        <v>PHX</v>
      </c>
      <c r="H505" t="str">
        <f t="shared" si="19"/>
        <v>W</v>
      </c>
      <c r="K505" t="s">
        <v>1215</v>
      </c>
    </row>
    <row r="506" spans="1:11" x14ac:dyDescent="0.3">
      <c r="A506" s="28" t="s">
        <v>567</v>
      </c>
      <c r="B506" s="28">
        <v>319</v>
      </c>
      <c r="C506" s="28" t="s">
        <v>995</v>
      </c>
      <c r="D506" s="28" t="s">
        <v>996</v>
      </c>
      <c r="E506" s="28" t="s">
        <v>598</v>
      </c>
      <c r="G506" t="str">
        <f t="shared" ref="G506" si="20">+VLOOKUP(E506,$K$2:$L$50,2,"false")</f>
        <v>B&amp;H</v>
      </c>
      <c r="H506" t="str">
        <f t="shared" ref="H506" si="21">+MID(A506,+FIND(" ",A506)+1,1)</f>
        <v>W</v>
      </c>
    </row>
    <row r="507" spans="1:11" x14ac:dyDescent="0.3">
      <c r="A507" s="53" t="s">
        <v>535</v>
      </c>
      <c r="B507" s="56"/>
      <c r="C507" s="56"/>
      <c r="D507" s="56"/>
      <c r="E507" s="56" t="s">
        <v>1057</v>
      </c>
      <c r="G507" t="e">
        <f t="shared" ref="G507" si="22">+VLOOKUP(E507,$K$2:$L$50,2,"false")</f>
        <v>#N/A</v>
      </c>
      <c r="H507" t="str">
        <f t="shared" ref="H507" si="23">+MID(A507,+FIND(" ",A507)+1,1)</f>
        <v>B</v>
      </c>
    </row>
    <row r="508" spans="1:11" x14ac:dyDescent="0.3">
      <c r="A508" s="53" t="s">
        <v>472</v>
      </c>
      <c r="B508" s="56">
        <v>523</v>
      </c>
      <c r="C508" s="56" t="s">
        <v>822</v>
      </c>
      <c r="D508" s="56" t="s">
        <v>1025</v>
      </c>
      <c r="E508" s="56" t="s">
        <v>593</v>
      </c>
      <c r="G508" t="str">
        <f t="shared" ref="G508" si="24">+VLOOKUP(E508,$K$2:$L$50,2,"false")</f>
        <v>BR&amp;T</v>
      </c>
      <c r="H508" t="str">
        <f t="shared" ref="H508" si="25">+MID(A508,+FIND(" ",A508)+1,1)</f>
        <v>G</v>
      </c>
    </row>
    <row r="509" spans="1:11" x14ac:dyDescent="0.3">
      <c r="A509" s="53" t="s">
        <v>382</v>
      </c>
      <c r="B509" s="56">
        <v>522</v>
      </c>
      <c r="C509" s="56" t="s">
        <v>58</v>
      </c>
      <c r="D509" s="56" t="s">
        <v>1056</v>
      </c>
      <c r="E509" s="56" t="s">
        <v>599</v>
      </c>
      <c r="G509" t="str">
        <f t="shared" ref="G509:G511" si="26">+VLOOKUP(E509,$K$2:$L$50,2,"false")</f>
        <v>PHX</v>
      </c>
      <c r="H509" t="str">
        <f t="shared" ref="H509:H511" si="27">+MID(A509,+FIND(" ",A509)+1,1)</f>
        <v>M</v>
      </c>
    </row>
    <row r="510" spans="1:11" x14ac:dyDescent="0.3">
      <c r="A510" s="56" t="s">
        <v>546</v>
      </c>
      <c r="B510" s="56">
        <v>521</v>
      </c>
      <c r="C510" s="56" t="s">
        <v>526</v>
      </c>
      <c r="D510" s="56" t="s">
        <v>527</v>
      </c>
      <c r="E510" t="s">
        <v>622</v>
      </c>
      <c r="G510" t="str">
        <f t="shared" si="26"/>
        <v>EBR</v>
      </c>
      <c r="H510" t="str">
        <f t="shared" si="27"/>
        <v>G</v>
      </c>
    </row>
    <row r="511" spans="1:11" x14ac:dyDescent="0.3">
      <c r="A511" s="53" t="s">
        <v>493</v>
      </c>
      <c r="B511" s="56">
        <v>524</v>
      </c>
      <c r="C511" s="56" t="s">
        <v>931</v>
      </c>
      <c r="D511" s="56" t="s">
        <v>1058</v>
      </c>
      <c r="E511" s="56" t="s">
        <v>638</v>
      </c>
      <c r="G511" t="str">
        <f t="shared" si="26"/>
        <v>HBS</v>
      </c>
      <c r="H511" t="str">
        <f t="shared" si="27"/>
        <v>B</v>
      </c>
    </row>
    <row r="512" spans="1:11" x14ac:dyDescent="0.3">
      <c r="A512" s="56" t="s">
        <v>1116</v>
      </c>
      <c r="B512" s="56">
        <v>525</v>
      </c>
      <c r="C512" s="56" t="s">
        <v>28</v>
      </c>
      <c r="D512" s="56" t="s">
        <v>78</v>
      </c>
      <c r="E512" s="60" t="s">
        <v>594</v>
      </c>
      <c r="G512" t="str">
        <f t="shared" ref="G512:G513" si="28">+VLOOKUP(E512,$K$2:$L$50,2,"false")</f>
        <v>HY</v>
      </c>
      <c r="H512" t="str">
        <f t="shared" ref="H512:H513" si="29">+MID(A512,+FIND(" ",A512)+1,1)</f>
        <v>G</v>
      </c>
      <c r="K512" t="s">
        <v>1530</v>
      </c>
    </row>
    <row r="513" spans="1:8" x14ac:dyDescent="0.3">
      <c r="A513" s="53" t="s">
        <v>436</v>
      </c>
      <c r="B513" s="56">
        <v>520</v>
      </c>
      <c r="C513" s="56" t="s">
        <v>1213</v>
      </c>
      <c r="D513" s="56" t="s">
        <v>1214</v>
      </c>
      <c r="E513" s="56" t="s">
        <v>602</v>
      </c>
      <c r="G513" t="str">
        <f t="shared" si="28"/>
        <v>CHI</v>
      </c>
      <c r="H513" t="str">
        <f t="shared" si="29"/>
        <v>W</v>
      </c>
    </row>
    <row r="514" spans="1:8" x14ac:dyDescent="0.3">
      <c r="A514" s="53" t="s">
        <v>560</v>
      </c>
      <c r="B514" s="56">
        <v>502</v>
      </c>
      <c r="C514" s="56" t="s">
        <v>1021</v>
      </c>
      <c r="D514" s="56" t="s">
        <v>1022</v>
      </c>
      <c r="E514" s="60" t="s">
        <v>598</v>
      </c>
      <c r="G514" t="str">
        <f t="shared" ref="G514" si="30">+VLOOKUP(E514,$K$2:$L$50,2,"false")</f>
        <v>B&amp;H</v>
      </c>
      <c r="H514" t="str">
        <f t="shared" ref="H514" si="31">+MID(A514,+FIND(" ",A514)+1,1)</f>
        <v>W</v>
      </c>
    </row>
    <row r="515" spans="1:8" x14ac:dyDescent="0.3">
      <c r="A515" s="17"/>
      <c r="B515" s="17"/>
      <c r="C515" s="17"/>
      <c r="D515" s="17"/>
      <c r="E515" s="17"/>
    </row>
    <row r="516" spans="1:8" x14ac:dyDescent="0.3">
      <c r="A516" s="17"/>
      <c r="B516" s="17"/>
      <c r="C516" s="17"/>
      <c r="D516" s="17"/>
      <c r="E516" s="17"/>
    </row>
    <row r="517" spans="1:8" x14ac:dyDescent="0.3">
      <c r="A517" s="17"/>
      <c r="B517" s="17"/>
      <c r="C517" s="17"/>
      <c r="D517" s="17"/>
      <c r="E517" s="17"/>
    </row>
    <row r="518" spans="1:8" x14ac:dyDescent="0.3">
      <c r="A518" s="17"/>
      <c r="B518" s="17"/>
      <c r="C518" s="17"/>
      <c r="D518" s="17"/>
      <c r="E518" s="17"/>
    </row>
    <row r="519" spans="1:8" x14ac:dyDescent="0.3">
      <c r="A519" s="17"/>
      <c r="B519" s="17"/>
      <c r="C519" s="17"/>
      <c r="D519" s="17"/>
      <c r="E519" s="17"/>
    </row>
    <row r="520" spans="1:8" x14ac:dyDescent="0.3">
      <c r="A520" s="17"/>
      <c r="B520" s="17"/>
      <c r="C520" s="17"/>
      <c r="D520" s="17"/>
      <c r="E520" s="17"/>
    </row>
    <row r="521" spans="1:8" x14ac:dyDescent="0.3">
      <c r="A521" s="17"/>
      <c r="B521" s="17"/>
      <c r="C521" s="17"/>
      <c r="D521" s="17"/>
      <c r="E521" s="17"/>
    </row>
    <row r="522" spans="1:8" x14ac:dyDescent="0.3">
      <c r="A522" s="17"/>
      <c r="B522" s="17"/>
      <c r="C522" s="17"/>
      <c r="D522" s="17"/>
      <c r="E522" s="17"/>
    </row>
    <row r="523" spans="1:8" x14ac:dyDescent="0.3">
      <c r="A523" s="17"/>
      <c r="B523" s="17"/>
      <c r="C523" s="17"/>
      <c r="D523" s="17"/>
      <c r="E523" s="17"/>
    </row>
    <row r="524" spans="1:8" x14ac:dyDescent="0.3">
      <c r="A524" s="17"/>
      <c r="B524" s="17"/>
      <c r="C524" s="17"/>
      <c r="D524" s="17"/>
      <c r="E524" s="17"/>
    </row>
    <row r="525" spans="1:8" x14ac:dyDescent="0.3">
      <c r="A525" s="17"/>
      <c r="B525" s="17"/>
      <c r="C525" s="17"/>
      <c r="D525" s="17"/>
      <c r="E525" s="17"/>
    </row>
    <row r="526" spans="1:8" x14ac:dyDescent="0.3">
      <c r="A526" s="17"/>
      <c r="B526" s="17"/>
      <c r="C526" s="17"/>
      <c r="D526" s="17"/>
      <c r="E526" s="17"/>
    </row>
    <row r="527" spans="1:8" x14ac:dyDescent="0.3">
      <c r="A527" s="17"/>
      <c r="B527" s="17"/>
      <c r="C527" s="17"/>
      <c r="D527" s="17"/>
      <c r="E527" s="17"/>
    </row>
    <row r="528" spans="1:8" x14ac:dyDescent="0.3">
      <c r="A528" s="17"/>
      <c r="B528" s="17"/>
      <c r="C528" s="17"/>
      <c r="D528" s="17"/>
      <c r="E528" s="17"/>
    </row>
    <row r="529" spans="1:5" x14ac:dyDescent="0.3">
      <c r="A529" s="17"/>
      <c r="B529" s="17"/>
      <c r="C529" s="17"/>
      <c r="D529" s="17"/>
      <c r="E529" s="17"/>
    </row>
    <row r="530" spans="1:5" x14ac:dyDescent="0.3">
      <c r="A530" s="17"/>
      <c r="B530" s="17"/>
      <c r="C530" s="17"/>
      <c r="D530" s="17"/>
      <c r="E530" s="17"/>
    </row>
    <row r="531" spans="1:5" x14ac:dyDescent="0.3">
      <c r="A531" s="17"/>
      <c r="B531" s="17"/>
      <c r="C531" s="17"/>
      <c r="D531" s="17"/>
      <c r="E531" s="17"/>
    </row>
    <row r="532" spans="1:5" x14ac:dyDescent="0.3">
      <c r="A532" s="17"/>
      <c r="B532" s="17"/>
      <c r="C532" s="17"/>
      <c r="D532" s="17"/>
      <c r="E532" s="17"/>
    </row>
    <row r="533" spans="1:5" x14ac:dyDescent="0.3">
      <c r="A533" s="17"/>
      <c r="B533" s="17"/>
      <c r="C533" s="17"/>
      <c r="D533" s="17"/>
      <c r="E533" s="17"/>
    </row>
    <row r="534" spans="1:5" x14ac:dyDescent="0.3">
      <c r="A534" s="17"/>
      <c r="B534" s="17"/>
      <c r="C534" s="17"/>
      <c r="D534" s="17"/>
      <c r="E534" s="17"/>
    </row>
    <row r="535" spans="1:5" x14ac:dyDescent="0.3">
      <c r="A535" s="17"/>
      <c r="B535" s="17"/>
      <c r="C535" s="17"/>
      <c r="D535" s="17"/>
      <c r="E535" s="17"/>
    </row>
    <row r="536" spans="1:5" x14ac:dyDescent="0.3">
      <c r="A536" s="17"/>
      <c r="B536" s="17"/>
      <c r="C536" s="17"/>
      <c r="D536" s="17"/>
      <c r="E536" s="17"/>
    </row>
    <row r="537" spans="1:5" x14ac:dyDescent="0.3">
      <c r="A537" s="17"/>
      <c r="B537" s="17"/>
      <c r="C537" s="17"/>
      <c r="D537" s="17"/>
      <c r="E537" s="17"/>
    </row>
    <row r="538" spans="1:5" x14ac:dyDescent="0.3">
      <c r="A538" s="17"/>
      <c r="B538" s="17"/>
      <c r="C538" s="17"/>
      <c r="D538" s="17"/>
      <c r="E538" s="17"/>
    </row>
    <row r="539" spans="1:5" x14ac:dyDescent="0.3">
      <c r="A539" s="17"/>
      <c r="B539" s="17"/>
      <c r="C539" s="17"/>
      <c r="D539" s="17"/>
      <c r="E539" s="17"/>
    </row>
    <row r="540" spans="1:5" x14ac:dyDescent="0.3">
      <c r="A540" s="17"/>
      <c r="B540" s="17"/>
      <c r="C540" s="17"/>
      <c r="D540" s="17"/>
      <c r="E540" s="17"/>
    </row>
    <row r="541" spans="1:5" x14ac:dyDescent="0.3">
      <c r="A541" s="17"/>
      <c r="B541" s="17"/>
      <c r="C541" s="17"/>
      <c r="D541" s="17"/>
      <c r="E541" s="17"/>
    </row>
    <row r="542" spans="1:5" x14ac:dyDescent="0.3">
      <c r="A542" s="17"/>
      <c r="B542" s="17"/>
      <c r="C542" s="17"/>
      <c r="D542" s="17"/>
      <c r="E542" s="17"/>
    </row>
    <row r="543" spans="1:5" x14ac:dyDescent="0.3">
      <c r="A543" s="17"/>
      <c r="B543" s="17"/>
      <c r="C543" s="17"/>
      <c r="D543" s="17"/>
      <c r="E543" s="17"/>
    </row>
    <row r="544" spans="1:5" x14ac:dyDescent="0.3">
      <c r="A544" s="17"/>
      <c r="B544" s="17"/>
      <c r="C544" s="17"/>
      <c r="D544" s="17"/>
      <c r="E544" s="17"/>
    </row>
    <row r="545" spans="1:5" x14ac:dyDescent="0.3">
      <c r="A545" s="17"/>
      <c r="B545" s="17"/>
      <c r="C545" s="17"/>
      <c r="D545" s="17"/>
      <c r="E545" s="17"/>
    </row>
    <row r="546" spans="1:5" x14ac:dyDescent="0.3">
      <c r="A546" s="17"/>
      <c r="B546" s="17"/>
      <c r="C546" s="17"/>
      <c r="D546" s="17"/>
      <c r="E546" s="17"/>
    </row>
    <row r="547" spans="1:5" x14ac:dyDescent="0.3">
      <c r="A547" s="17"/>
      <c r="B547" s="17"/>
      <c r="C547" s="17"/>
      <c r="D547" s="17"/>
      <c r="E547" s="17"/>
    </row>
    <row r="548" spans="1:5" x14ac:dyDescent="0.3">
      <c r="A548" s="17"/>
      <c r="B548" s="17"/>
      <c r="C548" s="17"/>
      <c r="D548" s="17"/>
      <c r="E548" s="17"/>
    </row>
    <row r="549" spans="1:5" x14ac:dyDescent="0.3">
      <c r="A549" s="17"/>
      <c r="B549" s="17"/>
      <c r="C549" s="17"/>
      <c r="D549" s="17"/>
      <c r="E549" s="17"/>
    </row>
    <row r="550" spans="1:5" x14ac:dyDescent="0.3">
      <c r="A550" s="17"/>
      <c r="B550" s="17"/>
      <c r="C550" s="17"/>
      <c r="D550" s="17"/>
      <c r="E550" s="17"/>
    </row>
    <row r="551" spans="1:5" x14ac:dyDescent="0.3">
      <c r="A551" s="17"/>
      <c r="B551" s="17"/>
      <c r="C551" s="17"/>
      <c r="D551" s="17"/>
      <c r="E551" s="17"/>
    </row>
    <row r="552" spans="1:5" x14ac:dyDescent="0.3">
      <c r="A552" s="17"/>
      <c r="B552" s="17"/>
      <c r="C552" s="17"/>
      <c r="D552" s="17"/>
      <c r="E552" s="17"/>
    </row>
    <row r="553" spans="1:5" x14ac:dyDescent="0.3">
      <c r="A553" s="17"/>
      <c r="B553" s="17"/>
      <c r="C553" s="17"/>
      <c r="D553" s="17"/>
      <c r="E553" s="17"/>
    </row>
    <row r="554" spans="1:5" x14ac:dyDescent="0.3">
      <c r="A554" s="17"/>
      <c r="B554" s="17"/>
      <c r="C554" s="17"/>
      <c r="D554" s="17"/>
      <c r="E554" s="17"/>
    </row>
    <row r="555" spans="1:5" x14ac:dyDescent="0.3">
      <c r="A555" s="17"/>
      <c r="B555" s="17"/>
      <c r="C555" s="17"/>
      <c r="D555" s="17"/>
      <c r="E555" s="17"/>
    </row>
    <row r="556" spans="1:5" x14ac:dyDescent="0.3">
      <c r="A556" s="17"/>
      <c r="B556" s="17"/>
      <c r="C556" s="17"/>
      <c r="D556" s="17"/>
      <c r="E556" s="17"/>
    </row>
    <row r="557" spans="1:5" x14ac:dyDescent="0.3">
      <c r="A557" s="17"/>
      <c r="B557" s="17"/>
      <c r="C557" s="17"/>
      <c r="D557" s="17"/>
      <c r="E557" s="17"/>
    </row>
    <row r="558" spans="1:5" x14ac:dyDescent="0.3">
      <c r="A558" s="17"/>
      <c r="B558" s="17"/>
      <c r="C558" s="17"/>
      <c r="D558" s="17"/>
      <c r="E558" s="17"/>
    </row>
    <row r="559" spans="1:5" x14ac:dyDescent="0.3">
      <c r="A559" s="17"/>
      <c r="B559" s="17"/>
      <c r="C559" s="17"/>
      <c r="D559" s="17"/>
      <c r="E559" s="17"/>
    </row>
    <row r="560" spans="1:5" x14ac:dyDescent="0.3">
      <c r="A560" s="17"/>
      <c r="B560" s="17"/>
      <c r="C560" s="17"/>
      <c r="D560" s="17"/>
      <c r="E560" s="17"/>
    </row>
    <row r="561" spans="1:5" x14ac:dyDescent="0.3">
      <c r="A561" s="17"/>
      <c r="B561" s="17"/>
      <c r="C561" s="17"/>
      <c r="D561" s="17"/>
      <c r="E561" s="17"/>
    </row>
    <row r="562" spans="1:5" x14ac:dyDescent="0.3">
      <c r="A562" s="17"/>
      <c r="B562" s="17"/>
      <c r="C562" s="17"/>
      <c r="D562" s="17"/>
      <c r="E562" s="17"/>
    </row>
    <row r="563" spans="1:5" x14ac:dyDescent="0.3">
      <c r="A563" s="17"/>
      <c r="B563" s="17"/>
      <c r="C563" s="17"/>
      <c r="D563" s="17"/>
      <c r="E563" s="17"/>
    </row>
    <row r="564" spans="1:5" x14ac:dyDescent="0.3">
      <c r="A564" s="17"/>
      <c r="B564" s="17"/>
      <c r="C564" s="17"/>
      <c r="D564" s="17"/>
      <c r="E564" s="17"/>
    </row>
    <row r="565" spans="1:5" x14ac:dyDescent="0.3">
      <c r="A565" s="17"/>
      <c r="B565" s="17"/>
      <c r="C565" s="17"/>
      <c r="D565" s="17"/>
      <c r="E565" s="17"/>
    </row>
    <row r="566" spans="1:5" x14ac:dyDescent="0.3">
      <c r="A566" s="17"/>
      <c r="B566" s="17"/>
      <c r="C566" s="17"/>
      <c r="D566" s="17"/>
      <c r="E566" s="17"/>
    </row>
    <row r="567" spans="1:5" x14ac:dyDescent="0.3">
      <c r="A567" s="17"/>
      <c r="B567" s="17"/>
      <c r="C567" s="17"/>
      <c r="D567" s="17"/>
      <c r="E567" s="17"/>
    </row>
    <row r="568" spans="1:5" x14ac:dyDescent="0.3">
      <c r="A568" s="17"/>
      <c r="B568" s="17"/>
      <c r="C568" s="17"/>
      <c r="D568" s="17"/>
      <c r="E568" s="17"/>
    </row>
    <row r="569" spans="1:5" x14ac:dyDescent="0.3">
      <c r="A569" s="17"/>
      <c r="B569" s="17"/>
      <c r="C569" s="17"/>
      <c r="D569" s="17"/>
      <c r="E569" s="17"/>
    </row>
    <row r="570" spans="1:5" x14ac:dyDescent="0.3">
      <c r="A570" s="17"/>
      <c r="B570" s="17"/>
      <c r="C570" s="17"/>
      <c r="D570" s="17"/>
      <c r="E570" s="17"/>
    </row>
    <row r="571" spans="1:5" x14ac:dyDescent="0.3">
      <c r="A571" s="17"/>
      <c r="B571" s="17"/>
      <c r="C571" s="17"/>
      <c r="D571" s="17"/>
      <c r="E571" s="17"/>
    </row>
    <row r="572" spans="1:5" x14ac:dyDescent="0.3">
      <c r="A572" s="17"/>
      <c r="B572" s="17"/>
      <c r="C572" s="17"/>
      <c r="D572" s="17"/>
      <c r="E572" s="17"/>
    </row>
    <row r="573" spans="1:5" x14ac:dyDescent="0.3">
      <c r="A573" s="17"/>
      <c r="B573" s="17"/>
      <c r="C573" s="17"/>
      <c r="D573" s="17"/>
      <c r="E573" s="17"/>
    </row>
    <row r="574" spans="1:5" x14ac:dyDescent="0.3">
      <c r="A574" s="17"/>
      <c r="B574" s="17"/>
      <c r="C574" s="17"/>
      <c r="D574" s="17"/>
      <c r="E574" s="17"/>
    </row>
    <row r="575" spans="1:5" x14ac:dyDescent="0.3">
      <c r="A575" s="17"/>
      <c r="B575" s="17"/>
      <c r="C575" s="17"/>
      <c r="D575" s="17"/>
      <c r="E575" s="17"/>
    </row>
    <row r="576" spans="1:5" x14ac:dyDescent="0.3">
      <c r="A576" s="17"/>
      <c r="B576" s="17"/>
      <c r="C576" s="17"/>
      <c r="D576" s="17"/>
      <c r="E576" s="17"/>
    </row>
    <row r="577" spans="1:5" x14ac:dyDescent="0.3">
      <c r="A577" s="17"/>
      <c r="B577" s="17"/>
      <c r="C577" s="17"/>
      <c r="D577" s="17"/>
      <c r="E577" s="17"/>
    </row>
    <row r="578" spans="1:5" x14ac:dyDescent="0.3">
      <c r="A578" s="17"/>
      <c r="B578" s="17"/>
      <c r="C578" s="17"/>
      <c r="D578" s="17"/>
      <c r="E578" s="17"/>
    </row>
    <row r="579" spans="1:5" x14ac:dyDescent="0.3">
      <c r="A579" s="17"/>
      <c r="B579" s="17"/>
      <c r="C579" s="17"/>
      <c r="D579" s="17"/>
      <c r="E579" s="17"/>
    </row>
    <row r="580" spans="1:5" x14ac:dyDescent="0.3">
      <c r="A580" s="17"/>
      <c r="B580" s="17"/>
      <c r="C580" s="17"/>
      <c r="D580" s="17"/>
      <c r="E580" s="17"/>
    </row>
    <row r="581" spans="1:5" x14ac:dyDescent="0.3">
      <c r="A581" s="17"/>
      <c r="B581" s="17"/>
      <c r="C581" s="17"/>
      <c r="D581" s="17"/>
      <c r="E581" s="17"/>
    </row>
    <row r="582" spans="1:5" x14ac:dyDescent="0.3">
      <c r="A582" s="17"/>
      <c r="B582" s="17"/>
      <c r="C582" s="17"/>
      <c r="D582" s="17"/>
      <c r="E582" s="17"/>
    </row>
    <row r="583" spans="1:5" x14ac:dyDescent="0.3">
      <c r="A583" s="17"/>
      <c r="B583" s="17"/>
      <c r="C583" s="17"/>
      <c r="D583" s="17"/>
      <c r="E583" s="17"/>
    </row>
    <row r="584" spans="1:5" x14ac:dyDescent="0.3">
      <c r="A584" s="17"/>
      <c r="B584" s="17"/>
      <c r="C584" s="17"/>
      <c r="D584" s="17"/>
      <c r="E584" s="17"/>
    </row>
    <row r="585" spans="1:5" x14ac:dyDescent="0.3">
      <c r="A585" s="17"/>
      <c r="B585" s="17"/>
      <c r="C585" s="17"/>
      <c r="D585" s="17"/>
      <c r="E585" s="17"/>
    </row>
    <row r="586" spans="1:5" x14ac:dyDescent="0.3">
      <c r="A586" s="17"/>
      <c r="B586" s="17"/>
      <c r="C586" s="17"/>
      <c r="D586" s="17"/>
      <c r="E586" s="17"/>
    </row>
    <row r="587" spans="1:5" x14ac:dyDescent="0.3">
      <c r="A587" s="17"/>
      <c r="B587" s="17"/>
      <c r="C587" s="17"/>
      <c r="D587" s="17"/>
      <c r="E587" s="17"/>
    </row>
    <row r="588" spans="1:5" x14ac:dyDescent="0.3">
      <c r="A588" s="17"/>
      <c r="B588" s="17"/>
      <c r="C588" s="17"/>
      <c r="D588" s="17"/>
      <c r="E588" s="17"/>
    </row>
    <row r="589" spans="1:5" x14ac:dyDescent="0.3">
      <c r="A589" s="17"/>
      <c r="B589" s="17"/>
      <c r="C589" s="17"/>
      <c r="D589" s="17"/>
      <c r="E589" s="17"/>
    </row>
    <row r="590" spans="1:5" x14ac:dyDescent="0.3">
      <c r="A590" s="17"/>
      <c r="B590" s="17"/>
      <c r="C590" s="17"/>
      <c r="D590" s="17"/>
      <c r="E590" s="17"/>
    </row>
    <row r="591" spans="1:5" x14ac:dyDescent="0.3">
      <c r="A591" s="17"/>
      <c r="B591" s="17"/>
      <c r="C591" s="17"/>
      <c r="D591" s="17"/>
      <c r="E591" s="17"/>
    </row>
    <row r="592" spans="1:5" x14ac:dyDescent="0.3">
      <c r="A592" s="17"/>
      <c r="B592" s="17"/>
      <c r="C592" s="17"/>
      <c r="D592" s="17"/>
      <c r="E592" s="17"/>
    </row>
    <row r="593" spans="1:5" x14ac:dyDescent="0.3">
      <c r="A593" s="17"/>
      <c r="B593" s="17"/>
      <c r="C593" s="17"/>
      <c r="D593" s="17"/>
      <c r="E593" s="17"/>
    </row>
    <row r="594" spans="1:5" x14ac:dyDescent="0.3">
      <c r="A594" s="17"/>
      <c r="B594" s="17"/>
      <c r="C594" s="17"/>
      <c r="D594" s="17"/>
      <c r="E594" s="17"/>
    </row>
    <row r="595" spans="1:5" x14ac:dyDescent="0.3">
      <c r="A595" s="17"/>
      <c r="B595" s="17"/>
      <c r="C595" s="17"/>
      <c r="D595" s="17"/>
      <c r="E595" s="17"/>
    </row>
    <row r="596" spans="1:5" x14ac:dyDescent="0.3">
      <c r="A596" s="17"/>
      <c r="B596" s="17"/>
      <c r="C596" s="17"/>
      <c r="D596" s="17"/>
      <c r="E596" s="17"/>
    </row>
    <row r="597" spans="1:5" x14ac:dyDescent="0.3">
      <c r="A597" s="17"/>
      <c r="B597" s="17"/>
      <c r="C597" s="17"/>
      <c r="D597" s="17"/>
      <c r="E597" s="17"/>
    </row>
    <row r="598" spans="1:5" x14ac:dyDescent="0.3">
      <c r="A598" s="17"/>
      <c r="B598" s="17"/>
      <c r="C598" s="17"/>
      <c r="D598" s="17"/>
      <c r="E598" s="17"/>
    </row>
    <row r="599" spans="1:5" x14ac:dyDescent="0.3">
      <c r="A599" s="17"/>
      <c r="B599" s="17"/>
      <c r="C599" s="17"/>
      <c r="D599" s="17"/>
      <c r="E599" s="17"/>
    </row>
    <row r="600" spans="1:5" x14ac:dyDescent="0.3">
      <c r="A600" s="17"/>
      <c r="B600" s="17"/>
      <c r="C600" s="17"/>
      <c r="D600" s="17"/>
      <c r="E600" s="17"/>
    </row>
    <row r="601" spans="1:5" x14ac:dyDescent="0.3">
      <c r="A601" s="17"/>
      <c r="B601" s="17"/>
      <c r="C601" s="17"/>
      <c r="D601" s="17"/>
      <c r="E601" s="17"/>
    </row>
    <row r="602" spans="1:5" x14ac:dyDescent="0.3">
      <c r="A602" s="17"/>
      <c r="B602" s="17"/>
      <c r="C602" s="17"/>
      <c r="D602" s="17"/>
      <c r="E602" s="17"/>
    </row>
    <row r="603" spans="1:5" x14ac:dyDescent="0.3">
      <c r="A603" s="17"/>
      <c r="B603" s="17"/>
      <c r="C603" s="17"/>
      <c r="D603" s="17"/>
      <c r="E603" s="17"/>
    </row>
    <row r="604" spans="1:5" x14ac:dyDescent="0.3">
      <c r="A604" s="17"/>
      <c r="B604" s="17"/>
      <c r="C604" s="17"/>
      <c r="D604" s="17"/>
      <c r="E604" s="17"/>
    </row>
    <row r="605" spans="1:5" x14ac:dyDescent="0.3">
      <c r="A605" s="17"/>
      <c r="B605" s="17"/>
      <c r="C605" s="17"/>
      <c r="D605" s="17"/>
      <c r="E605" s="17"/>
    </row>
    <row r="606" spans="1:5" x14ac:dyDescent="0.3">
      <c r="A606" s="17"/>
      <c r="B606" s="17"/>
      <c r="C606" s="17"/>
      <c r="D606" s="17"/>
      <c r="E606" s="17"/>
    </row>
    <row r="607" spans="1:5" x14ac:dyDescent="0.3">
      <c r="A607" s="17"/>
      <c r="B607" s="17"/>
      <c r="C607" s="17"/>
      <c r="D607" s="17"/>
      <c r="E607" s="17"/>
    </row>
    <row r="608" spans="1:5" x14ac:dyDescent="0.3">
      <c r="A608" s="17"/>
      <c r="B608" s="17"/>
      <c r="C608" s="17"/>
      <c r="D608" s="17"/>
      <c r="E608" s="17"/>
    </row>
    <row r="609" spans="1:5" x14ac:dyDescent="0.3">
      <c r="A609" s="17"/>
      <c r="B609" s="17"/>
      <c r="C609" s="17"/>
      <c r="D609" s="17"/>
      <c r="E609" s="17"/>
    </row>
    <row r="610" spans="1:5" x14ac:dyDescent="0.3">
      <c r="A610" s="17"/>
      <c r="B610" s="17"/>
      <c r="C610" s="17"/>
      <c r="D610" s="17"/>
      <c r="E610" s="17"/>
    </row>
    <row r="611" spans="1:5" x14ac:dyDescent="0.3">
      <c r="A611" s="17"/>
      <c r="B611" s="17"/>
      <c r="C611" s="17"/>
      <c r="D611" s="17"/>
      <c r="E611" s="17"/>
    </row>
    <row r="612" spans="1:5" x14ac:dyDescent="0.3">
      <c r="A612" s="17"/>
      <c r="B612" s="17"/>
      <c r="C612" s="17"/>
      <c r="D612" s="17"/>
      <c r="E612" s="17"/>
    </row>
    <row r="613" spans="1:5" x14ac:dyDescent="0.3">
      <c r="A613" s="17"/>
      <c r="B613" s="17"/>
      <c r="C613" s="17"/>
      <c r="D613" s="17"/>
      <c r="E613" s="17"/>
    </row>
    <row r="614" spans="1:5" x14ac:dyDescent="0.3">
      <c r="A614" s="17"/>
      <c r="B614" s="17"/>
      <c r="C614" s="17"/>
      <c r="D614" s="17"/>
      <c r="E614" s="17"/>
    </row>
    <row r="615" spans="1:5" x14ac:dyDescent="0.3">
      <c r="A615" s="17"/>
      <c r="B615" s="17"/>
      <c r="C615" s="17"/>
      <c r="D615" s="17"/>
      <c r="E615" s="17"/>
    </row>
    <row r="616" spans="1:5" x14ac:dyDescent="0.3">
      <c r="A616" s="17"/>
      <c r="B616" s="17"/>
      <c r="C616" s="17"/>
      <c r="D616" s="17"/>
      <c r="E616" s="17"/>
    </row>
    <row r="617" spans="1:5" x14ac:dyDescent="0.3">
      <c r="A617" s="17"/>
      <c r="B617" s="17"/>
      <c r="C617" s="17"/>
      <c r="D617" s="17"/>
      <c r="E617" s="17"/>
    </row>
    <row r="618" spans="1:5" x14ac:dyDescent="0.3">
      <c r="A618" s="17"/>
      <c r="B618" s="17"/>
      <c r="C618" s="17"/>
      <c r="D618" s="17"/>
      <c r="E618" s="17"/>
    </row>
    <row r="619" spans="1:5" x14ac:dyDescent="0.3">
      <c r="A619" s="17"/>
      <c r="B619" s="17"/>
      <c r="C619" s="17"/>
      <c r="D619" s="17"/>
      <c r="E619" s="17"/>
    </row>
    <row r="620" spans="1:5" x14ac:dyDescent="0.3">
      <c r="A620" s="17"/>
      <c r="B620" s="17"/>
      <c r="C620" s="17"/>
      <c r="D620" s="17"/>
      <c r="E620" s="17"/>
    </row>
    <row r="621" spans="1:5" x14ac:dyDescent="0.3">
      <c r="A621" s="17"/>
      <c r="B621" s="17"/>
      <c r="C621" s="17"/>
      <c r="D621" s="17"/>
      <c r="E621" s="17"/>
    </row>
    <row r="622" spans="1:5" x14ac:dyDescent="0.3">
      <c r="A622" s="17"/>
      <c r="B622" s="17"/>
      <c r="C622" s="17"/>
      <c r="D622" s="17"/>
      <c r="E622" s="17"/>
    </row>
    <row r="623" spans="1:5" x14ac:dyDescent="0.3">
      <c r="A623" s="17"/>
      <c r="B623" s="17"/>
      <c r="C623" s="17"/>
      <c r="D623" s="17"/>
      <c r="E623" s="17"/>
    </row>
    <row r="624" spans="1:5" x14ac:dyDescent="0.3">
      <c r="A624" s="17"/>
      <c r="B624" s="17"/>
      <c r="C624" s="17"/>
      <c r="D624" s="17"/>
      <c r="E624" s="17"/>
    </row>
    <row r="625" spans="1:5" x14ac:dyDescent="0.3">
      <c r="A625" s="17"/>
      <c r="B625" s="17"/>
      <c r="C625" s="17"/>
      <c r="D625" s="17"/>
      <c r="E625" s="17"/>
    </row>
    <row r="626" spans="1:5" x14ac:dyDescent="0.3">
      <c r="A626" s="17"/>
      <c r="B626" s="17"/>
      <c r="C626" s="17"/>
      <c r="D626" s="17"/>
      <c r="E626" s="17"/>
    </row>
    <row r="627" spans="1:5" x14ac:dyDescent="0.3">
      <c r="A627" s="17"/>
      <c r="B627" s="17"/>
      <c r="C627" s="17"/>
      <c r="D627" s="17"/>
      <c r="E627" s="17"/>
    </row>
    <row r="628" spans="1:5" x14ac:dyDescent="0.3">
      <c r="A628" s="17"/>
      <c r="B628" s="17"/>
      <c r="C628" s="17"/>
      <c r="D628" s="17"/>
      <c r="E628" s="17"/>
    </row>
    <row r="629" spans="1:5" x14ac:dyDescent="0.3">
      <c r="A629" s="17"/>
      <c r="B629" s="17"/>
      <c r="C629" s="17"/>
      <c r="D629" s="17"/>
      <c r="E629" s="17"/>
    </row>
    <row r="630" spans="1:5" x14ac:dyDescent="0.3">
      <c r="A630" s="17"/>
      <c r="B630" s="17"/>
      <c r="C630" s="17"/>
      <c r="D630" s="17"/>
      <c r="E630" s="17"/>
    </row>
    <row r="631" spans="1:5" x14ac:dyDescent="0.3">
      <c r="A631" s="17"/>
      <c r="B631" s="17"/>
      <c r="C631" s="17"/>
      <c r="D631" s="17"/>
      <c r="E631" s="17"/>
    </row>
    <row r="632" spans="1:5" x14ac:dyDescent="0.3">
      <c r="A632" s="17"/>
      <c r="B632" s="17"/>
      <c r="C632" s="17"/>
      <c r="D632" s="17"/>
      <c r="E632" s="17"/>
    </row>
    <row r="633" spans="1:5" x14ac:dyDescent="0.3">
      <c r="A633" s="17"/>
      <c r="B633" s="17"/>
      <c r="C633" s="17"/>
      <c r="D633" s="17"/>
      <c r="E633" s="17"/>
    </row>
    <row r="634" spans="1:5" x14ac:dyDescent="0.3">
      <c r="A634" s="17"/>
      <c r="B634" s="17"/>
      <c r="C634" s="17"/>
      <c r="D634" s="17"/>
      <c r="E634" s="17"/>
    </row>
    <row r="635" spans="1:5" x14ac:dyDescent="0.3">
      <c r="A635" s="17"/>
      <c r="B635" s="17"/>
      <c r="C635" s="17"/>
      <c r="D635" s="17"/>
      <c r="E635" s="17"/>
    </row>
    <row r="636" spans="1:5" x14ac:dyDescent="0.3">
      <c r="A636" s="17"/>
      <c r="B636" s="17"/>
      <c r="C636" s="17"/>
      <c r="D636" s="17"/>
      <c r="E636" s="17"/>
    </row>
    <row r="637" spans="1:5" x14ac:dyDescent="0.3">
      <c r="A637" s="17"/>
      <c r="B637" s="17"/>
      <c r="C637" s="17"/>
      <c r="D637" s="17"/>
      <c r="E637" s="17"/>
    </row>
    <row r="638" spans="1:5" x14ac:dyDescent="0.3">
      <c r="A638" s="17"/>
      <c r="B638" s="17"/>
      <c r="C638" s="17"/>
      <c r="D638" s="17"/>
      <c r="E638" s="17"/>
    </row>
    <row r="639" spans="1:5" x14ac:dyDescent="0.3">
      <c r="A639" s="17"/>
      <c r="B639" s="17"/>
      <c r="C639" s="17"/>
      <c r="D639" s="17"/>
      <c r="E639" s="17"/>
    </row>
    <row r="640" spans="1:5" x14ac:dyDescent="0.3">
      <c r="A640" s="17"/>
      <c r="B640" s="17"/>
      <c r="C640" s="17"/>
      <c r="D640" s="17"/>
      <c r="E640" s="17"/>
    </row>
  </sheetData>
  <pageMargins left="0.7" right="0.7" top="0.75" bottom="0.75" header="0.3" footer="0.3"/>
  <pageSetup paperSize="9" orientation="portrait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tabColor rgb="FFFF0000"/>
  </sheetPr>
  <dimension ref="A1:X1029"/>
  <sheetViews>
    <sheetView workbookViewId="0">
      <pane ySplit="3" topLeftCell="A5" activePane="bottomLeft" state="frozen"/>
      <selection activeCell="I447" sqref="I447"/>
      <selection pane="bottomLeft" activeCell="U55" sqref="U5:U55"/>
    </sheetView>
  </sheetViews>
  <sheetFormatPr defaultRowHeight="14.4" x14ac:dyDescent="0.3"/>
  <cols>
    <col min="1" max="1" width="12.44140625" customWidth="1"/>
    <col min="2" max="2" width="10.6640625" customWidth="1"/>
    <col min="3" max="4" width="9.109375" customWidth="1"/>
    <col min="5" max="5" width="9.109375"/>
    <col min="6" max="6" width="4" customWidth="1"/>
    <col min="7" max="9" width="9.109375"/>
    <col min="10" max="10" width="4.44140625" hidden="1" customWidth="1"/>
    <col min="11" max="11" width="7.44140625" hidden="1" customWidth="1"/>
    <col min="12" max="12" width="4" hidden="1" customWidth="1"/>
    <col min="13" max="13" width="2.6640625" hidden="1" customWidth="1"/>
    <col min="14" max="14" width="4" hidden="1" customWidth="1"/>
    <col min="15" max="16" width="3.33203125" hidden="1" customWidth="1"/>
    <col min="17" max="17" width="5.5546875" hidden="1" customWidth="1"/>
    <col min="18" max="19" width="3.6640625" hidden="1" customWidth="1"/>
    <col min="20" max="20" width="5.44140625" customWidth="1"/>
    <col min="21" max="21" width="6.6640625" style="3" customWidth="1"/>
    <col min="22" max="22" width="9.109375"/>
    <col min="23" max="24" width="5.6640625" style="3" hidden="1" customWidth="1"/>
    <col min="25" max="256" width="9.109375"/>
    <col min="257" max="257" width="12.44140625" customWidth="1"/>
    <col min="258" max="258" width="10.6640625" bestFit="1" customWidth="1"/>
    <col min="259" max="261" width="9.109375"/>
    <col min="262" max="262" width="4" customWidth="1"/>
    <col min="263" max="265" width="9.109375"/>
    <col min="266" max="266" width="4.44140625" customWidth="1"/>
    <col min="267" max="267" width="7.44140625" customWidth="1"/>
    <col min="268" max="268" width="4" customWidth="1"/>
    <col min="269" max="269" width="2.6640625" customWidth="1"/>
    <col min="270" max="270" width="4" customWidth="1"/>
    <col min="271" max="272" width="3.33203125" customWidth="1"/>
    <col min="273" max="273" width="5.5546875" customWidth="1"/>
    <col min="274" max="275" width="3.6640625" customWidth="1"/>
    <col min="276" max="276" width="5.44140625" customWidth="1"/>
    <col min="277" max="277" width="6.6640625" customWidth="1"/>
    <col min="278" max="278" width="9.109375"/>
    <col min="279" max="280" width="5.6640625" customWidth="1"/>
    <col min="281" max="512" width="9.109375"/>
    <col min="513" max="513" width="12.44140625" customWidth="1"/>
    <col min="514" max="514" width="10.6640625" bestFit="1" customWidth="1"/>
    <col min="515" max="517" width="9.109375"/>
    <col min="518" max="518" width="4" customWidth="1"/>
    <col min="519" max="521" width="9.109375"/>
    <col min="522" max="522" width="4.44140625" customWidth="1"/>
    <col min="523" max="523" width="7.44140625" customWidth="1"/>
    <col min="524" max="524" width="4" customWidth="1"/>
    <col min="525" max="525" width="2.6640625" customWidth="1"/>
    <col min="526" max="526" width="4" customWidth="1"/>
    <col min="527" max="528" width="3.33203125" customWidth="1"/>
    <col min="529" max="529" width="5.5546875" customWidth="1"/>
    <col min="530" max="531" width="3.6640625" customWidth="1"/>
    <col min="532" max="532" width="5.44140625" customWidth="1"/>
    <col min="533" max="533" width="6.6640625" customWidth="1"/>
    <col min="534" max="534" width="9.109375"/>
    <col min="535" max="536" width="5.6640625" customWidth="1"/>
    <col min="537" max="768" width="9.109375"/>
    <col min="769" max="769" width="12.44140625" customWidth="1"/>
    <col min="770" max="770" width="10.6640625" bestFit="1" customWidth="1"/>
    <col min="771" max="773" width="9.109375"/>
    <col min="774" max="774" width="4" customWidth="1"/>
    <col min="775" max="777" width="9.109375"/>
    <col min="778" max="778" width="4.44140625" customWidth="1"/>
    <col min="779" max="779" width="7.44140625" customWidth="1"/>
    <col min="780" max="780" width="4" customWidth="1"/>
    <col min="781" max="781" width="2.6640625" customWidth="1"/>
    <col min="782" max="782" width="4" customWidth="1"/>
    <col min="783" max="784" width="3.33203125" customWidth="1"/>
    <col min="785" max="785" width="5.5546875" customWidth="1"/>
    <col min="786" max="787" width="3.6640625" customWidth="1"/>
    <col min="788" max="788" width="5.44140625" customWidth="1"/>
    <col min="789" max="789" width="6.6640625" customWidth="1"/>
    <col min="790" max="790" width="9.109375"/>
    <col min="791" max="792" width="5.6640625" customWidth="1"/>
    <col min="793" max="1024" width="9.109375"/>
    <col min="1025" max="1025" width="12.44140625" customWidth="1"/>
    <col min="1026" max="1026" width="10.6640625" bestFit="1" customWidth="1"/>
    <col min="1027" max="1029" width="9.109375"/>
    <col min="1030" max="1030" width="4" customWidth="1"/>
    <col min="1031" max="1033" width="9.109375"/>
    <col min="1034" max="1034" width="4.44140625" customWidth="1"/>
    <col min="1035" max="1035" width="7.44140625" customWidth="1"/>
    <col min="1036" max="1036" width="4" customWidth="1"/>
    <col min="1037" max="1037" width="2.6640625" customWidth="1"/>
    <col min="1038" max="1038" width="4" customWidth="1"/>
    <col min="1039" max="1040" width="3.33203125" customWidth="1"/>
    <col min="1041" max="1041" width="5.5546875" customWidth="1"/>
    <col min="1042" max="1043" width="3.6640625" customWidth="1"/>
    <col min="1044" max="1044" width="5.44140625" customWidth="1"/>
    <col min="1045" max="1045" width="6.6640625" customWidth="1"/>
    <col min="1046" max="1046" width="9.109375"/>
    <col min="1047" max="1048" width="5.6640625" customWidth="1"/>
    <col min="1049" max="1280" width="9.109375"/>
    <col min="1281" max="1281" width="12.44140625" customWidth="1"/>
    <col min="1282" max="1282" width="10.6640625" bestFit="1" customWidth="1"/>
    <col min="1283" max="1285" width="9.109375"/>
    <col min="1286" max="1286" width="4" customWidth="1"/>
    <col min="1287" max="1289" width="9.109375"/>
    <col min="1290" max="1290" width="4.44140625" customWidth="1"/>
    <col min="1291" max="1291" width="7.44140625" customWidth="1"/>
    <col min="1292" max="1292" width="4" customWidth="1"/>
    <col min="1293" max="1293" width="2.6640625" customWidth="1"/>
    <col min="1294" max="1294" width="4" customWidth="1"/>
    <col min="1295" max="1296" width="3.33203125" customWidth="1"/>
    <col min="1297" max="1297" width="5.5546875" customWidth="1"/>
    <col min="1298" max="1299" width="3.6640625" customWidth="1"/>
    <col min="1300" max="1300" width="5.44140625" customWidth="1"/>
    <col min="1301" max="1301" width="6.6640625" customWidth="1"/>
    <col min="1302" max="1302" width="9.109375"/>
    <col min="1303" max="1304" width="5.6640625" customWidth="1"/>
    <col min="1305" max="1536" width="9.109375"/>
    <col min="1537" max="1537" width="12.44140625" customWidth="1"/>
    <col min="1538" max="1538" width="10.6640625" bestFit="1" customWidth="1"/>
    <col min="1539" max="1541" width="9.109375"/>
    <col min="1542" max="1542" width="4" customWidth="1"/>
    <col min="1543" max="1545" width="9.109375"/>
    <col min="1546" max="1546" width="4.44140625" customWidth="1"/>
    <col min="1547" max="1547" width="7.44140625" customWidth="1"/>
    <col min="1548" max="1548" width="4" customWidth="1"/>
    <col min="1549" max="1549" width="2.6640625" customWidth="1"/>
    <col min="1550" max="1550" width="4" customWidth="1"/>
    <col min="1551" max="1552" width="3.33203125" customWidth="1"/>
    <col min="1553" max="1553" width="5.5546875" customWidth="1"/>
    <col min="1554" max="1555" width="3.6640625" customWidth="1"/>
    <col min="1556" max="1556" width="5.44140625" customWidth="1"/>
    <col min="1557" max="1557" width="6.6640625" customWidth="1"/>
    <col min="1558" max="1558" width="9.109375"/>
    <col min="1559" max="1560" width="5.6640625" customWidth="1"/>
    <col min="1561" max="1792" width="9.109375"/>
    <col min="1793" max="1793" width="12.44140625" customWidth="1"/>
    <col min="1794" max="1794" width="10.6640625" bestFit="1" customWidth="1"/>
    <col min="1795" max="1797" width="9.109375"/>
    <col min="1798" max="1798" width="4" customWidth="1"/>
    <col min="1799" max="1801" width="9.109375"/>
    <col min="1802" max="1802" width="4.44140625" customWidth="1"/>
    <col min="1803" max="1803" width="7.44140625" customWidth="1"/>
    <col min="1804" max="1804" width="4" customWidth="1"/>
    <col min="1805" max="1805" width="2.6640625" customWidth="1"/>
    <col min="1806" max="1806" width="4" customWidth="1"/>
    <col min="1807" max="1808" width="3.33203125" customWidth="1"/>
    <col min="1809" max="1809" width="5.5546875" customWidth="1"/>
    <col min="1810" max="1811" width="3.6640625" customWidth="1"/>
    <col min="1812" max="1812" width="5.44140625" customWidth="1"/>
    <col min="1813" max="1813" width="6.6640625" customWidth="1"/>
    <col min="1814" max="1814" width="9.109375"/>
    <col min="1815" max="1816" width="5.6640625" customWidth="1"/>
    <col min="1817" max="2048" width="9.109375"/>
    <col min="2049" max="2049" width="12.44140625" customWidth="1"/>
    <col min="2050" max="2050" width="10.6640625" bestFit="1" customWidth="1"/>
    <col min="2051" max="2053" width="9.109375"/>
    <col min="2054" max="2054" width="4" customWidth="1"/>
    <col min="2055" max="2057" width="9.109375"/>
    <col min="2058" max="2058" width="4.44140625" customWidth="1"/>
    <col min="2059" max="2059" width="7.44140625" customWidth="1"/>
    <col min="2060" max="2060" width="4" customWidth="1"/>
    <col min="2061" max="2061" width="2.6640625" customWidth="1"/>
    <col min="2062" max="2062" width="4" customWidth="1"/>
    <col min="2063" max="2064" width="3.33203125" customWidth="1"/>
    <col min="2065" max="2065" width="5.5546875" customWidth="1"/>
    <col min="2066" max="2067" width="3.6640625" customWidth="1"/>
    <col min="2068" max="2068" width="5.44140625" customWidth="1"/>
    <col min="2069" max="2069" width="6.6640625" customWidth="1"/>
    <col min="2070" max="2070" width="9.109375"/>
    <col min="2071" max="2072" width="5.6640625" customWidth="1"/>
    <col min="2073" max="2304" width="9.109375"/>
    <col min="2305" max="2305" width="12.44140625" customWidth="1"/>
    <col min="2306" max="2306" width="10.6640625" bestFit="1" customWidth="1"/>
    <col min="2307" max="2309" width="9.109375"/>
    <col min="2310" max="2310" width="4" customWidth="1"/>
    <col min="2311" max="2313" width="9.109375"/>
    <col min="2314" max="2314" width="4.44140625" customWidth="1"/>
    <col min="2315" max="2315" width="7.44140625" customWidth="1"/>
    <col min="2316" max="2316" width="4" customWidth="1"/>
    <col min="2317" max="2317" width="2.6640625" customWidth="1"/>
    <col min="2318" max="2318" width="4" customWidth="1"/>
    <col min="2319" max="2320" width="3.33203125" customWidth="1"/>
    <col min="2321" max="2321" width="5.5546875" customWidth="1"/>
    <col min="2322" max="2323" width="3.6640625" customWidth="1"/>
    <col min="2324" max="2324" width="5.44140625" customWidth="1"/>
    <col min="2325" max="2325" width="6.6640625" customWidth="1"/>
    <col min="2326" max="2326" width="9.109375"/>
    <col min="2327" max="2328" width="5.6640625" customWidth="1"/>
    <col min="2329" max="2560" width="9.109375"/>
    <col min="2561" max="2561" width="12.44140625" customWidth="1"/>
    <col min="2562" max="2562" width="10.6640625" bestFit="1" customWidth="1"/>
    <col min="2563" max="2565" width="9.109375"/>
    <col min="2566" max="2566" width="4" customWidth="1"/>
    <col min="2567" max="2569" width="9.109375"/>
    <col min="2570" max="2570" width="4.44140625" customWidth="1"/>
    <col min="2571" max="2571" width="7.44140625" customWidth="1"/>
    <col min="2572" max="2572" width="4" customWidth="1"/>
    <col min="2573" max="2573" width="2.6640625" customWidth="1"/>
    <col min="2574" max="2574" width="4" customWidth="1"/>
    <col min="2575" max="2576" width="3.33203125" customWidth="1"/>
    <col min="2577" max="2577" width="5.5546875" customWidth="1"/>
    <col min="2578" max="2579" width="3.6640625" customWidth="1"/>
    <col min="2580" max="2580" width="5.44140625" customWidth="1"/>
    <col min="2581" max="2581" width="6.6640625" customWidth="1"/>
    <col min="2582" max="2582" width="9.109375"/>
    <col min="2583" max="2584" width="5.6640625" customWidth="1"/>
    <col min="2585" max="2816" width="9.109375"/>
    <col min="2817" max="2817" width="12.44140625" customWidth="1"/>
    <col min="2818" max="2818" width="10.6640625" bestFit="1" customWidth="1"/>
    <col min="2819" max="2821" width="9.109375"/>
    <col min="2822" max="2822" width="4" customWidth="1"/>
    <col min="2823" max="2825" width="9.109375"/>
    <col min="2826" max="2826" width="4.44140625" customWidth="1"/>
    <col min="2827" max="2827" width="7.44140625" customWidth="1"/>
    <col min="2828" max="2828" width="4" customWidth="1"/>
    <col min="2829" max="2829" width="2.6640625" customWidth="1"/>
    <col min="2830" max="2830" width="4" customWidth="1"/>
    <col min="2831" max="2832" width="3.33203125" customWidth="1"/>
    <col min="2833" max="2833" width="5.5546875" customWidth="1"/>
    <col min="2834" max="2835" width="3.6640625" customWidth="1"/>
    <col min="2836" max="2836" width="5.44140625" customWidth="1"/>
    <col min="2837" max="2837" width="6.6640625" customWidth="1"/>
    <col min="2838" max="2838" width="9.109375"/>
    <col min="2839" max="2840" width="5.6640625" customWidth="1"/>
    <col min="2841" max="3072" width="9.109375"/>
    <col min="3073" max="3073" width="12.44140625" customWidth="1"/>
    <col min="3074" max="3074" width="10.6640625" bestFit="1" customWidth="1"/>
    <col min="3075" max="3077" width="9.109375"/>
    <col min="3078" max="3078" width="4" customWidth="1"/>
    <col min="3079" max="3081" width="9.109375"/>
    <col min="3082" max="3082" width="4.44140625" customWidth="1"/>
    <col min="3083" max="3083" width="7.44140625" customWidth="1"/>
    <col min="3084" max="3084" width="4" customWidth="1"/>
    <col min="3085" max="3085" width="2.6640625" customWidth="1"/>
    <col min="3086" max="3086" width="4" customWidth="1"/>
    <col min="3087" max="3088" width="3.33203125" customWidth="1"/>
    <col min="3089" max="3089" width="5.5546875" customWidth="1"/>
    <col min="3090" max="3091" width="3.6640625" customWidth="1"/>
    <col min="3092" max="3092" width="5.44140625" customWidth="1"/>
    <col min="3093" max="3093" width="6.6640625" customWidth="1"/>
    <col min="3094" max="3094" width="9.109375"/>
    <col min="3095" max="3096" width="5.6640625" customWidth="1"/>
    <col min="3097" max="3328" width="9.109375"/>
    <col min="3329" max="3329" width="12.44140625" customWidth="1"/>
    <col min="3330" max="3330" width="10.6640625" bestFit="1" customWidth="1"/>
    <col min="3331" max="3333" width="9.109375"/>
    <col min="3334" max="3334" width="4" customWidth="1"/>
    <col min="3335" max="3337" width="9.109375"/>
    <col min="3338" max="3338" width="4.44140625" customWidth="1"/>
    <col min="3339" max="3339" width="7.44140625" customWidth="1"/>
    <col min="3340" max="3340" width="4" customWidth="1"/>
    <col min="3341" max="3341" width="2.6640625" customWidth="1"/>
    <col min="3342" max="3342" width="4" customWidth="1"/>
    <col min="3343" max="3344" width="3.33203125" customWidth="1"/>
    <col min="3345" max="3345" width="5.5546875" customWidth="1"/>
    <col min="3346" max="3347" width="3.6640625" customWidth="1"/>
    <col min="3348" max="3348" width="5.44140625" customWidth="1"/>
    <col min="3349" max="3349" width="6.6640625" customWidth="1"/>
    <col min="3350" max="3350" width="9.109375"/>
    <col min="3351" max="3352" width="5.6640625" customWidth="1"/>
    <col min="3353" max="3584" width="9.109375"/>
    <col min="3585" max="3585" width="12.44140625" customWidth="1"/>
    <col min="3586" max="3586" width="10.6640625" bestFit="1" customWidth="1"/>
    <col min="3587" max="3589" width="9.109375"/>
    <col min="3590" max="3590" width="4" customWidth="1"/>
    <col min="3591" max="3593" width="9.109375"/>
    <col min="3594" max="3594" width="4.44140625" customWidth="1"/>
    <col min="3595" max="3595" width="7.44140625" customWidth="1"/>
    <col min="3596" max="3596" width="4" customWidth="1"/>
    <col min="3597" max="3597" width="2.6640625" customWidth="1"/>
    <col min="3598" max="3598" width="4" customWidth="1"/>
    <col min="3599" max="3600" width="3.33203125" customWidth="1"/>
    <col min="3601" max="3601" width="5.5546875" customWidth="1"/>
    <col min="3602" max="3603" width="3.6640625" customWidth="1"/>
    <col min="3604" max="3604" width="5.44140625" customWidth="1"/>
    <col min="3605" max="3605" width="6.6640625" customWidth="1"/>
    <col min="3606" max="3606" width="9.109375"/>
    <col min="3607" max="3608" width="5.6640625" customWidth="1"/>
    <col min="3609" max="3840" width="9.109375"/>
    <col min="3841" max="3841" width="12.44140625" customWidth="1"/>
    <col min="3842" max="3842" width="10.6640625" bestFit="1" customWidth="1"/>
    <col min="3843" max="3845" width="9.109375"/>
    <col min="3846" max="3846" width="4" customWidth="1"/>
    <col min="3847" max="3849" width="9.109375"/>
    <col min="3850" max="3850" width="4.44140625" customWidth="1"/>
    <col min="3851" max="3851" width="7.44140625" customWidth="1"/>
    <col min="3852" max="3852" width="4" customWidth="1"/>
    <col min="3853" max="3853" width="2.6640625" customWidth="1"/>
    <col min="3854" max="3854" width="4" customWidth="1"/>
    <col min="3855" max="3856" width="3.33203125" customWidth="1"/>
    <col min="3857" max="3857" width="5.5546875" customWidth="1"/>
    <col min="3858" max="3859" width="3.6640625" customWidth="1"/>
    <col min="3860" max="3860" width="5.44140625" customWidth="1"/>
    <col min="3861" max="3861" width="6.6640625" customWidth="1"/>
    <col min="3862" max="3862" width="9.109375"/>
    <col min="3863" max="3864" width="5.6640625" customWidth="1"/>
    <col min="3865" max="4096" width="9.109375"/>
    <col min="4097" max="4097" width="12.44140625" customWidth="1"/>
    <col min="4098" max="4098" width="10.6640625" bestFit="1" customWidth="1"/>
    <col min="4099" max="4101" width="9.109375"/>
    <col min="4102" max="4102" width="4" customWidth="1"/>
    <col min="4103" max="4105" width="9.109375"/>
    <col min="4106" max="4106" width="4.44140625" customWidth="1"/>
    <col min="4107" max="4107" width="7.44140625" customWidth="1"/>
    <col min="4108" max="4108" width="4" customWidth="1"/>
    <col min="4109" max="4109" width="2.6640625" customWidth="1"/>
    <col min="4110" max="4110" width="4" customWidth="1"/>
    <col min="4111" max="4112" width="3.33203125" customWidth="1"/>
    <col min="4113" max="4113" width="5.5546875" customWidth="1"/>
    <col min="4114" max="4115" width="3.6640625" customWidth="1"/>
    <col min="4116" max="4116" width="5.44140625" customWidth="1"/>
    <col min="4117" max="4117" width="6.6640625" customWidth="1"/>
    <col min="4118" max="4118" width="9.109375"/>
    <col min="4119" max="4120" width="5.6640625" customWidth="1"/>
    <col min="4121" max="4352" width="9.109375"/>
    <col min="4353" max="4353" width="12.44140625" customWidth="1"/>
    <col min="4354" max="4354" width="10.6640625" bestFit="1" customWidth="1"/>
    <col min="4355" max="4357" width="9.109375"/>
    <col min="4358" max="4358" width="4" customWidth="1"/>
    <col min="4359" max="4361" width="9.109375"/>
    <col min="4362" max="4362" width="4.44140625" customWidth="1"/>
    <col min="4363" max="4363" width="7.44140625" customWidth="1"/>
    <col min="4364" max="4364" width="4" customWidth="1"/>
    <col min="4365" max="4365" width="2.6640625" customWidth="1"/>
    <col min="4366" max="4366" width="4" customWidth="1"/>
    <col min="4367" max="4368" width="3.33203125" customWidth="1"/>
    <col min="4369" max="4369" width="5.5546875" customWidth="1"/>
    <col min="4370" max="4371" width="3.6640625" customWidth="1"/>
    <col min="4372" max="4372" width="5.44140625" customWidth="1"/>
    <col min="4373" max="4373" width="6.6640625" customWidth="1"/>
    <col min="4374" max="4374" width="9.109375"/>
    <col min="4375" max="4376" width="5.6640625" customWidth="1"/>
    <col min="4377" max="4608" width="9.109375"/>
    <col min="4609" max="4609" width="12.44140625" customWidth="1"/>
    <col min="4610" max="4610" width="10.6640625" bestFit="1" customWidth="1"/>
    <col min="4611" max="4613" width="9.109375"/>
    <col min="4614" max="4614" width="4" customWidth="1"/>
    <col min="4615" max="4617" width="9.109375"/>
    <col min="4618" max="4618" width="4.44140625" customWidth="1"/>
    <col min="4619" max="4619" width="7.44140625" customWidth="1"/>
    <col min="4620" max="4620" width="4" customWidth="1"/>
    <col min="4621" max="4621" width="2.6640625" customWidth="1"/>
    <col min="4622" max="4622" width="4" customWidth="1"/>
    <col min="4623" max="4624" width="3.33203125" customWidth="1"/>
    <col min="4625" max="4625" width="5.5546875" customWidth="1"/>
    <col min="4626" max="4627" width="3.6640625" customWidth="1"/>
    <col min="4628" max="4628" width="5.44140625" customWidth="1"/>
    <col min="4629" max="4629" width="6.6640625" customWidth="1"/>
    <col min="4630" max="4630" width="9.109375"/>
    <col min="4631" max="4632" width="5.6640625" customWidth="1"/>
    <col min="4633" max="4864" width="9.109375"/>
    <col min="4865" max="4865" width="12.44140625" customWidth="1"/>
    <col min="4866" max="4866" width="10.6640625" bestFit="1" customWidth="1"/>
    <col min="4867" max="4869" width="9.109375"/>
    <col min="4870" max="4870" width="4" customWidth="1"/>
    <col min="4871" max="4873" width="9.109375"/>
    <col min="4874" max="4874" width="4.44140625" customWidth="1"/>
    <col min="4875" max="4875" width="7.44140625" customWidth="1"/>
    <col min="4876" max="4876" width="4" customWidth="1"/>
    <col min="4877" max="4877" width="2.6640625" customWidth="1"/>
    <col min="4878" max="4878" width="4" customWidth="1"/>
    <col min="4879" max="4880" width="3.33203125" customWidth="1"/>
    <col min="4881" max="4881" width="5.5546875" customWidth="1"/>
    <col min="4882" max="4883" width="3.6640625" customWidth="1"/>
    <col min="4884" max="4884" width="5.44140625" customWidth="1"/>
    <col min="4885" max="4885" width="6.6640625" customWidth="1"/>
    <col min="4886" max="4886" width="9.109375"/>
    <col min="4887" max="4888" width="5.6640625" customWidth="1"/>
    <col min="4889" max="5120" width="9.109375"/>
    <col min="5121" max="5121" width="12.44140625" customWidth="1"/>
    <col min="5122" max="5122" width="10.6640625" bestFit="1" customWidth="1"/>
    <col min="5123" max="5125" width="9.109375"/>
    <col min="5126" max="5126" width="4" customWidth="1"/>
    <col min="5127" max="5129" width="9.109375"/>
    <col min="5130" max="5130" width="4.44140625" customWidth="1"/>
    <col min="5131" max="5131" width="7.44140625" customWidth="1"/>
    <col min="5132" max="5132" width="4" customWidth="1"/>
    <col min="5133" max="5133" width="2.6640625" customWidth="1"/>
    <col min="5134" max="5134" width="4" customWidth="1"/>
    <col min="5135" max="5136" width="3.33203125" customWidth="1"/>
    <col min="5137" max="5137" width="5.5546875" customWidth="1"/>
    <col min="5138" max="5139" width="3.6640625" customWidth="1"/>
    <col min="5140" max="5140" width="5.44140625" customWidth="1"/>
    <col min="5141" max="5141" width="6.6640625" customWidth="1"/>
    <col min="5142" max="5142" width="9.109375"/>
    <col min="5143" max="5144" width="5.6640625" customWidth="1"/>
    <col min="5145" max="5376" width="9.109375"/>
    <col min="5377" max="5377" width="12.44140625" customWidth="1"/>
    <col min="5378" max="5378" width="10.6640625" bestFit="1" customWidth="1"/>
    <col min="5379" max="5381" width="9.109375"/>
    <col min="5382" max="5382" width="4" customWidth="1"/>
    <col min="5383" max="5385" width="9.109375"/>
    <col min="5386" max="5386" width="4.44140625" customWidth="1"/>
    <col min="5387" max="5387" width="7.44140625" customWidth="1"/>
    <col min="5388" max="5388" width="4" customWidth="1"/>
    <col min="5389" max="5389" width="2.6640625" customWidth="1"/>
    <col min="5390" max="5390" width="4" customWidth="1"/>
    <col min="5391" max="5392" width="3.33203125" customWidth="1"/>
    <col min="5393" max="5393" width="5.5546875" customWidth="1"/>
    <col min="5394" max="5395" width="3.6640625" customWidth="1"/>
    <col min="5396" max="5396" width="5.44140625" customWidth="1"/>
    <col min="5397" max="5397" width="6.6640625" customWidth="1"/>
    <col min="5398" max="5398" width="9.109375"/>
    <col min="5399" max="5400" width="5.6640625" customWidth="1"/>
    <col min="5401" max="5632" width="9.109375"/>
    <col min="5633" max="5633" width="12.44140625" customWidth="1"/>
    <col min="5634" max="5634" width="10.6640625" bestFit="1" customWidth="1"/>
    <col min="5635" max="5637" width="9.109375"/>
    <col min="5638" max="5638" width="4" customWidth="1"/>
    <col min="5639" max="5641" width="9.109375"/>
    <col min="5642" max="5642" width="4.44140625" customWidth="1"/>
    <col min="5643" max="5643" width="7.44140625" customWidth="1"/>
    <col min="5644" max="5644" width="4" customWidth="1"/>
    <col min="5645" max="5645" width="2.6640625" customWidth="1"/>
    <col min="5646" max="5646" width="4" customWidth="1"/>
    <col min="5647" max="5648" width="3.33203125" customWidth="1"/>
    <col min="5649" max="5649" width="5.5546875" customWidth="1"/>
    <col min="5650" max="5651" width="3.6640625" customWidth="1"/>
    <col min="5652" max="5652" width="5.44140625" customWidth="1"/>
    <col min="5653" max="5653" width="6.6640625" customWidth="1"/>
    <col min="5654" max="5654" width="9.109375"/>
    <col min="5655" max="5656" width="5.6640625" customWidth="1"/>
    <col min="5657" max="5888" width="9.109375"/>
    <col min="5889" max="5889" width="12.44140625" customWidth="1"/>
    <col min="5890" max="5890" width="10.6640625" bestFit="1" customWidth="1"/>
    <col min="5891" max="5893" width="9.109375"/>
    <col min="5894" max="5894" width="4" customWidth="1"/>
    <col min="5895" max="5897" width="9.109375"/>
    <col min="5898" max="5898" width="4.44140625" customWidth="1"/>
    <col min="5899" max="5899" width="7.44140625" customWidth="1"/>
    <col min="5900" max="5900" width="4" customWidth="1"/>
    <col min="5901" max="5901" width="2.6640625" customWidth="1"/>
    <col min="5902" max="5902" width="4" customWidth="1"/>
    <col min="5903" max="5904" width="3.33203125" customWidth="1"/>
    <col min="5905" max="5905" width="5.5546875" customWidth="1"/>
    <col min="5906" max="5907" width="3.6640625" customWidth="1"/>
    <col min="5908" max="5908" width="5.44140625" customWidth="1"/>
    <col min="5909" max="5909" width="6.6640625" customWidth="1"/>
    <col min="5910" max="5910" width="9.109375"/>
    <col min="5911" max="5912" width="5.6640625" customWidth="1"/>
    <col min="5913" max="6144" width="9.109375"/>
    <col min="6145" max="6145" width="12.44140625" customWidth="1"/>
    <col min="6146" max="6146" width="10.6640625" bestFit="1" customWidth="1"/>
    <col min="6147" max="6149" width="9.109375"/>
    <col min="6150" max="6150" width="4" customWidth="1"/>
    <col min="6151" max="6153" width="9.109375"/>
    <col min="6154" max="6154" width="4.44140625" customWidth="1"/>
    <col min="6155" max="6155" width="7.44140625" customWidth="1"/>
    <col min="6156" max="6156" width="4" customWidth="1"/>
    <col min="6157" max="6157" width="2.6640625" customWidth="1"/>
    <col min="6158" max="6158" width="4" customWidth="1"/>
    <col min="6159" max="6160" width="3.33203125" customWidth="1"/>
    <col min="6161" max="6161" width="5.5546875" customWidth="1"/>
    <col min="6162" max="6163" width="3.6640625" customWidth="1"/>
    <col min="6164" max="6164" width="5.44140625" customWidth="1"/>
    <col min="6165" max="6165" width="6.6640625" customWidth="1"/>
    <col min="6166" max="6166" width="9.109375"/>
    <col min="6167" max="6168" width="5.6640625" customWidth="1"/>
    <col min="6169" max="6400" width="9.109375"/>
    <col min="6401" max="6401" width="12.44140625" customWidth="1"/>
    <col min="6402" max="6402" width="10.6640625" bestFit="1" customWidth="1"/>
    <col min="6403" max="6405" width="9.109375"/>
    <col min="6406" max="6406" width="4" customWidth="1"/>
    <col min="6407" max="6409" width="9.109375"/>
    <col min="6410" max="6410" width="4.44140625" customWidth="1"/>
    <col min="6411" max="6411" width="7.44140625" customWidth="1"/>
    <col min="6412" max="6412" width="4" customWidth="1"/>
    <col min="6413" max="6413" width="2.6640625" customWidth="1"/>
    <col min="6414" max="6414" width="4" customWidth="1"/>
    <col min="6415" max="6416" width="3.33203125" customWidth="1"/>
    <col min="6417" max="6417" width="5.5546875" customWidth="1"/>
    <col min="6418" max="6419" width="3.6640625" customWidth="1"/>
    <col min="6420" max="6420" width="5.44140625" customWidth="1"/>
    <col min="6421" max="6421" width="6.6640625" customWidth="1"/>
    <col min="6422" max="6422" width="9.109375"/>
    <col min="6423" max="6424" width="5.6640625" customWidth="1"/>
    <col min="6425" max="6656" width="9.109375"/>
    <col min="6657" max="6657" width="12.44140625" customWidth="1"/>
    <col min="6658" max="6658" width="10.6640625" bestFit="1" customWidth="1"/>
    <col min="6659" max="6661" width="9.109375"/>
    <col min="6662" max="6662" width="4" customWidth="1"/>
    <col min="6663" max="6665" width="9.109375"/>
    <col min="6666" max="6666" width="4.44140625" customWidth="1"/>
    <col min="6667" max="6667" width="7.44140625" customWidth="1"/>
    <col min="6668" max="6668" width="4" customWidth="1"/>
    <col min="6669" max="6669" width="2.6640625" customWidth="1"/>
    <col min="6670" max="6670" width="4" customWidth="1"/>
    <col min="6671" max="6672" width="3.33203125" customWidth="1"/>
    <col min="6673" max="6673" width="5.5546875" customWidth="1"/>
    <col min="6674" max="6675" width="3.6640625" customWidth="1"/>
    <col min="6676" max="6676" width="5.44140625" customWidth="1"/>
    <col min="6677" max="6677" width="6.6640625" customWidth="1"/>
    <col min="6678" max="6678" width="9.109375"/>
    <col min="6679" max="6680" width="5.6640625" customWidth="1"/>
    <col min="6681" max="6912" width="9.109375"/>
    <col min="6913" max="6913" width="12.44140625" customWidth="1"/>
    <col min="6914" max="6914" width="10.6640625" bestFit="1" customWidth="1"/>
    <col min="6915" max="6917" width="9.109375"/>
    <col min="6918" max="6918" width="4" customWidth="1"/>
    <col min="6919" max="6921" width="9.109375"/>
    <col min="6922" max="6922" width="4.44140625" customWidth="1"/>
    <col min="6923" max="6923" width="7.44140625" customWidth="1"/>
    <col min="6924" max="6924" width="4" customWidth="1"/>
    <col min="6925" max="6925" width="2.6640625" customWidth="1"/>
    <col min="6926" max="6926" width="4" customWidth="1"/>
    <col min="6927" max="6928" width="3.33203125" customWidth="1"/>
    <col min="6929" max="6929" width="5.5546875" customWidth="1"/>
    <col min="6930" max="6931" width="3.6640625" customWidth="1"/>
    <col min="6932" max="6932" width="5.44140625" customWidth="1"/>
    <col min="6933" max="6933" width="6.6640625" customWidth="1"/>
    <col min="6934" max="6934" width="9.109375"/>
    <col min="6935" max="6936" width="5.6640625" customWidth="1"/>
    <col min="6937" max="7168" width="9.109375"/>
    <col min="7169" max="7169" width="12.44140625" customWidth="1"/>
    <col min="7170" max="7170" width="10.6640625" bestFit="1" customWidth="1"/>
    <col min="7171" max="7173" width="9.109375"/>
    <col min="7174" max="7174" width="4" customWidth="1"/>
    <col min="7175" max="7177" width="9.109375"/>
    <col min="7178" max="7178" width="4.44140625" customWidth="1"/>
    <col min="7179" max="7179" width="7.44140625" customWidth="1"/>
    <col min="7180" max="7180" width="4" customWidth="1"/>
    <col min="7181" max="7181" width="2.6640625" customWidth="1"/>
    <col min="7182" max="7182" width="4" customWidth="1"/>
    <col min="7183" max="7184" width="3.33203125" customWidth="1"/>
    <col min="7185" max="7185" width="5.5546875" customWidth="1"/>
    <col min="7186" max="7187" width="3.6640625" customWidth="1"/>
    <col min="7188" max="7188" width="5.44140625" customWidth="1"/>
    <col min="7189" max="7189" width="6.6640625" customWidth="1"/>
    <col min="7190" max="7190" width="9.109375"/>
    <col min="7191" max="7192" width="5.6640625" customWidth="1"/>
    <col min="7193" max="7424" width="9.109375"/>
    <col min="7425" max="7425" width="12.44140625" customWidth="1"/>
    <col min="7426" max="7426" width="10.6640625" bestFit="1" customWidth="1"/>
    <col min="7427" max="7429" width="9.109375"/>
    <col min="7430" max="7430" width="4" customWidth="1"/>
    <col min="7431" max="7433" width="9.109375"/>
    <col min="7434" max="7434" width="4.44140625" customWidth="1"/>
    <col min="7435" max="7435" width="7.44140625" customWidth="1"/>
    <col min="7436" max="7436" width="4" customWidth="1"/>
    <col min="7437" max="7437" width="2.6640625" customWidth="1"/>
    <col min="7438" max="7438" width="4" customWidth="1"/>
    <col min="7439" max="7440" width="3.33203125" customWidth="1"/>
    <col min="7441" max="7441" width="5.5546875" customWidth="1"/>
    <col min="7442" max="7443" width="3.6640625" customWidth="1"/>
    <col min="7444" max="7444" width="5.44140625" customWidth="1"/>
    <col min="7445" max="7445" width="6.6640625" customWidth="1"/>
    <col min="7446" max="7446" width="9.109375"/>
    <col min="7447" max="7448" width="5.6640625" customWidth="1"/>
    <col min="7449" max="7680" width="9.109375"/>
    <col min="7681" max="7681" width="12.44140625" customWidth="1"/>
    <col min="7682" max="7682" width="10.6640625" bestFit="1" customWidth="1"/>
    <col min="7683" max="7685" width="9.109375"/>
    <col min="7686" max="7686" width="4" customWidth="1"/>
    <col min="7687" max="7689" width="9.109375"/>
    <col min="7690" max="7690" width="4.44140625" customWidth="1"/>
    <col min="7691" max="7691" width="7.44140625" customWidth="1"/>
    <col min="7692" max="7692" width="4" customWidth="1"/>
    <col min="7693" max="7693" width="2.6640625" customWidth="1"/>
    <col min="7694" max="7694" width="4" customWidth="1"/>
    <col min="7695" max="7696" width="3.33203125" customWidth="1"/>
    <col min="7697" max="7697" width="5.5546875" customWidth="1"/>
    <col min="7698" max="7699" width="3.6640625" customWidth="1"/>
    <col min="7700" max="7700" width="5.44140625" customWidth="1"/>
    <col min="7701" max="7701" width="6.6640625" customWidth="1"/>
    <col min="7702" max="7702" width="9.109375"/>
    <col min="7703" max="7704" width="5.6640625" customWidth="1"/>
    <col min="7705" max="7936" width="9.109375"/>
    <col min="7937" max="7937" width="12.44140625" customWidth="1"/>
    <col min="7938" max="7938" width="10.6640625" bestFit="1" customWidth="1"/>
    <col min="7939" max="7941" width="9.109375"/>
    <col min="7942" max="7942" width="4" customWidth="1"/>
    <col min="7943" max="7945" width="9.109375"/>
    <col min="7946" max="7946" width="4.44140625" customWidth="1"/>
    <col min="7947" max="7947" width="7.44140625" customWidth="1"/>
    <col min="7948" max="7948" width="4" customWidth="1"/>
    <col min="7949" max="7949" width="2.6640625" customWidth="1"/>
    <col min="7950" max="7950" width="4" customWidth="1"/>
    <col min="7951" max="7952" width="3.33203125" customWidth="1"/>
    <col min="7953" max="7953" width="5.5546875" customWidth="1"/>
    <col min="7954" max="7955" width="3.6640625" customWidth="1"/>
    <col min="7956" max="7956" width="5.44140625" customWidth="1"/>
    <col min="7957" max="7957" width="6.6640625" customWidth="1"/>
    <col min="7958" max="7958" width="9.109375"/>
    <col min="7959" max="7960" width="5.6640625" customWidth="1"/>
    <col min="7961" max="8192" width="9.109375"/>
    <col min="8193" max="8193" width="12.44140625" customWidth="1"/>
    <col min="8194" max="8194" width="10.6640625" bestFit="1" customWidth="1"/>
    <col min="8195" max="8197" width="9.109375"/>
    <col min="8198" max="8198" width="4" customWidth="1"/>
    <col min="8199" max="8201" width="9.109375"/>
    <col min="8202" max="8202" width="4.44140625" customWidth="1"/>
    <col min="8203" max="8203" width="7.44140625" customWidth="1"/>
    <col min="8204" max="8204" width="4" customWidth="1"/>
    <col min="8205" max="8205" width="2.6640625" customWidth="1"/>
    <col min="8206" max="8206" width="4" customWidth="1"/>
    <col min="8207" max="8208" width="3.33203125" customWidth="1"/>
    <col min="8209" max="8209" width="5.5546875" customWidth="1"/>
    <col min="8210" max="8211" width="3.6640625" customWidth="1"/>
    <col min="8212" max="8212" width="5.44140625" customWidth="1"/>
    <col min="8213" max="8213" width="6.6640625" customWidth="1"/>
    <col min="8214" max="8214" width="9.109375"/>
    <col min="8215" max="8216" width="5.6640625" customWidth="1"/>
    <col min="8217" max="8448" width="9.109375"/>
    <col min="8449" max="8449" width="12.44140625" customWidth="1"/>
    <col min="8450" max="8450" width="10.6640625" bestFit="1" customWidth="1"/>
    <col min="8451" max="8453" width="9.109375"/>
    <col min="8454" max="8454" width="4" customWidth="1"/>
    <col min="8455" max="8457" width="9.109375"/>
    <col min="8458" max="8458" width="4.44140625" customWidth="1"/>
    <col min="8459" max="8459" width="7.44140625" customWidth="1"/>
    <col min="8460" max="8460" width="4" customWidth="1"/>
    <col min="8461" max="8461" width="2.6640625" customWidth="1"/>
    <col min="8462" max="8462" width="4" customWidth="1"/>
    <col min="8463" max="8464" width="3.33203125" customWidth="1"/>
    <col min="8465" max="8465" width="5.5546875" customWidth="1"/>
    <col min="8466" max="8467" width="3.6640625" customWidth="1"/>
    <col min="8468" max="8468" width="5.44140625" customWidth="1"/>
    <col min="8469" max="8469" width="6.6640625" customWidth="1"/>
    <col min="8470" max="8470" width="9.109375"/>
    <col min="8471" max="8472" width="5.6640625" customWidth="1"/>
    <col min="8473" max="8704" width="9.109375"/>
    <col min="8705" max="8705" width="12.44140625" customWidth="1"/>
    <col min="8706" max="8706" width="10.6640625" bestFit="1" customWidth="1"/>
    <col min="8707" max="8709" width="9.109375"/>
    <col min="8710" max="8710" width="4" customWidth="1"/>
    <col min="8711" max="8713" width="9.109375"/>
    <col min="8714" max="8714" width="4.44140625" customWidth="1"/>
    <col min="8715" max="8715" width="7.44140625" customWidth="1"/>
    <col min="8716" max="8716" width="4" customWidth="1"/>
    <col min="8717" max="8717" width="2.6640625" customWidth="1"/>
    <col min="8718" max="8718" width="4" customWidth="1"/>
    <col min="8719" max="8720" width="3.33203125" customWidth="1"/>
    <col min="8721" max="8721" width="5.5546875" customWidth="1"/>
    <col min="8722" max="8723" width="3.6640625" customWidth="1"/>
    <col min="8724" max="8724" width="5.44140625" customWidth="1"/>
    <col min="8725" max="8725" width="6.6640625" customWidth="1"/>
    <col min="8726" max="8726" width="9.109375"/>
    <col min="8727" max="8728" width="5.6640625" customWidth="1"/>
    <col min="8729" max="8960" width="9.109375"/>
    <col min="8961" max="8961" width="12.44140625" customWidth="1"/>
    <col min="8962" max="8962" width="10.6640625" bestFit="1" customWidth="1"/>
    <col min="8963" max="8965" width="9.109375"/>
    <col min="8966" max="8966" width="4" customWidth="1"/>
    <col min="8967" max="8969" width="9.109375"/>
    <col min="8970" max="8970" width="4.44140625" customWidth="1"/>
    <col min="8971" max="8971" width="7.44140625" customWidth="1"/>
    <col min="8972" max="8972" width="4" customWidth="1"/>
    <col min="8973" max="8973" width="2.6640625" customWidth="1"/>
    <col min="8974" max="8974" width="4" customWidth="1"/>
    <col min="8975" max="8976" width="3.33203125" customWidth="1"/>
    <col min="8977" max="8977" width="5.5546875" customWidth="1"/>
    <col min="8978" max="8979" width="3.6640625" customWidth="1"/>
    <col min="8980" max="8980" width="5.44140625" customWidth="1"/>
    <col min="8981" max="8981" width="6.6640625" customWidth="1"/>
    <col min="8982" max="8982" width="9.109375"/>
    <col min="8983" max="8984" width="5.6640625" customWidth="1"/>
    <col min="8985" max="9216" width="9.109375"/>
    <col min="9217" max="9217" width="12.44140625" customWidth="1"/>
    <col min="9218" max="9218" width="10.6640625" bestFit="1" customWidth="1"/>
    <col min="9219" max="9221" width="9.109375"/>
    <col min="9222" max="9222" width="4" customWidth="1"/>
    <col min="9223" max="9225" width="9.109375"/>
    <col min="9226" max="9226" width="4.44140625" customWidth="1"/>
    <col min="9227" max="9227" width="7.44140625" customWidth="1"/>
    <col min="9228" max="9228" width="4" customWidth="1"/>
    <col min="9229" max="9229" width="2.6640625" customWidth="1"/>
    <col min="9230" max="9230" width="4" customWidth="1"/>
    <col min="9231" max="9232" width="3.33203125" customWidth="1"/>
    <col min="9233" max="9233" width="5.5546875" customWidth="1"/>
    <col min="9234" max="9235" width="3.6640625" customWidth="1"/>
    <col min="9236" max="9236" width="5.44140625" customWidth="1"/>
    <col min="9237" max="9237" width="6.6640625" customWidth="1"/>
    <col min="9238" max="9238" width="9.109375"/>
    <col min="9239" max="9240" width="5.6640625" customWidth="1"/>
    <col min="9241" max="9472" width="9.109375"/>
    <col min="9473" max="9473" width="12.44140625" customWidth="1"/>
    <col min="9474" max="9474" width="10.6640625" bestFit="1" customWidth="1"/>
    <col min="9475" max="9477" width="9.109375"/>
    <col min="9478" max="9478" width="4" customWidth="1"/>
    <col min="9479" max="9481" width="9.109375"/>
    <col min="9482" max="9482" width="4.44140625" customWidth="1"/>
    <col min="9483" max="9483" width="7.44140625" customWidth="1"/>
    <col min="9484" max="9484" width="4" customWidth="1"/>
    <col min="9485" max="9485" width="2.6640625" customWidth="1"/>
    <col min="9486" max="9486" width="4" customWidth="1"/>
    <col min="9487" max="9488" width="3.33203125" customWidth="1"/>
    <col min="9489" max="9489" width="5.5546875" customWidth="1"/>
    <col min="9490" max="9491" width="3.6640625" customWidth="1"/>
    <col min="9492" max="9492" width="5.44140625" customWidth="1"/>
    <col min="9493" max="9493" width="6.6640625" customWidth="1"/>
    <col min="9494" max="9494" width="9.109375"/>
    <col min="9495" max="9496" width="5.6640625" customWidth="1"/>
    <col min="9497" max="9728" width="9.109375"/>
    <col min="9729" max="9729" width="12.44140625" customWidth="1"/>
    <col min="9730" max="9730" width="10.6640625" bestFit="1" customWidth="1"/>
    <col min="9731" max="9733" width="9.109375"/>
    <col min="9734" max="9734" width="4" customWidth="1"/>
    <col min="9735" max="9737" width="9.109375"/>
    <col min="9738" max="9738" width="4.44140625" customWidth="1"/>
    <col min="9739" max="9739" width="7.44140625" customWidth="1"/>
    <col min="9740" max="9740" width="4" customWidth="1"/>
    <col min="9741" max="9741" width="2.6640625" customWidth="1"/>
    <col min="9742" max="9742" width="4" customWidth="1"/>
    <col min="9743" max="9744" width="3.33203125" customWidth="1"/>
    <col min="9745" max="9745" width="5.5546875" customWidth="1"/>
    <col min="9746" max="9747" width="3.6640625" customWidth="1"/>
    <col min="9748" max="9748" width="5.44140625" customWidth="1"/>
    <col min="9749" max="9749" width="6.6640625" customWidth="1"/>
    <col min="9750" max="9750" width="9.109375"/>
    <col min="9751" max="9752" width="5.6640625" customWidth="1"/>
    <col min="9753" max="9984" width="9.109375"/>
    <col min="9985" max="9985" width="12.44140625" customWidth="1"/>
    <col min="9986" max="9986" width="10.6640625" bestFit="1" customWidth="1"/>
    <col min="9987" max="9989" width="9.109375"/>
    <col min="9990" max="9990" width="4" customWidth="1"/>
    <col min="9991" max="9993" width="9.109375"/>
    <col min="9994" max="9994" width="4.44140625" customWidth="1"/>
    <col min="9995" max="9995" width="7.44140625" customWidth="1"/>
    <col min="9996" max="9996" width="4" customWidth="1"/>
    <col min="9997" max="9997" width="2.6640625" customWidth="1"/>
    <col min="9998" max="9998" width="4" customWidth="1"/>
    <col min="9999" max="10000" width="3.33203125" customWidth="1"/>
    <col min="10001" max="10001" width="5.5546875" customWidth="1"/>
    <col min="10002" max="10003" width="3.6640625" customWidth="1"/>
    <col min="10004" max="10004" width="5.44140625" customWidth="1"/>
    <col min="10005" max="10005" width="6.6640625" customWidth="1"/>
    <col min="10006" max="10006" width="9.109375"/>
    <col min="10007" max="10008" width="5.6640625" customWidth="1"/>
    <col min="10009" max="10240" width="9.109375"/>
    <col min="10241" max="10241" width="12.44140625" customWidth="1"/>
    <col min="10242" max="10242" width="10.6640625" bestFit="1" customWidth="1"/>
    <col min="10243" max="10245" width="9.109375"/>
    <col min="10246" max="10246" width="4" customWidth="1"/>
    <col min="10247" max="10249" width="9.109375"/>
    <col min="10250" max="10250" width="4.44140625" customWidth="1"/>
    <col min="10251" max="10251" width="7.44140625" customWidth="1"/>
    <col min="10252" max="10252" width="4" customWidth="1"/>
    <col min="10253" max="10253" width="2.6640625" customWidth="1"/>
    <col min="10254" max="10254" width="4" customWidth="1"/>
    <col min="10255" max="10256" width="3.33203125" customWidth="1"/>
    <col min="10257" max="10257" width="5.5546875" customWidth="1"/>
    <col min="10258" max="10259" width="3.6640625" customWidth="1"/>
    <col min="10260" max="10260" width="5.44140625" customWidth="1"/>
    <col min="10261" max="10261" width="6.6640625" customWidth="1"/>
    <col min="10262" max="10262" width="9.109375"/>
    <col min="10263" max="10264" width="5.6640625" customWidth="1"/>
    <col min="10265" max="10496" width="9.109375"/>
    <col min="10497" max="10497" width="12.44140625" customWidth="1"/>
    <col min="10498" max="10498" width="10.6640625" bestFit="1" customWidth="1"/>
    <col min="10499" max="10501" width="9.109375"/>
    <col min="10502" max="10502" width="4" customWidth="1"/>
    <col min="10503" max="10505" width="9.109375"/>
    <col min="10506" max="10506" width="4.44140625" customWidth="1"/>
    <col min="10507" max="10507" width="7.44140625" customWidth="1"/>
    <col min="10508" max="10508" width="4" customWidth="1"/>
    <col min="10509" max="10509" width="2.6640625" customWidth="1"/>
    <col min="10510" max="10510" width="4" customWidth="1"/>
    <col min="10511" max="10512" width="3.33203125" customWidth="1"/>
    <col min="10513" max="10513" width="5.5546875" customWidth="1"/>
    <col min="10514" max="10515" width="3.6640625" customWidth="1"/>
    <col min="10516" max="10516" width="5.44140625" customWidth="1"/>
    <col min="10517" max="10517" width="6.6640625" customWidth="1"/>
    <col min="10518" max="10518" width="9.109375"/>
    <col min="10519" max="10520" width="5.6640625" customWidth="1"/>
    <col min="10521" max="10752" width="9.109375"/>
    <col min="10753" max="10753" width="12.44140625" customWidth="1"/>
    <col min="10754" max="10754" width="10.6640625" bestFit="1" customWidth="1"/>
    <col min="10755" max="10757" width="9.109375"/>
    <col min="10758" max="10758" width="4" customWidth="1"/>
    <col min="10759" max="10761" width="9.109375"/>
    <col min="10762" max="10762" width="4.44140625" customWidth="1"/>
    <col min="10763" max="10763" width="7.44140625" customWidth="1"/>
    <col min="10764" max="10764" width="4" customWidth="1"/>
    <col min="10765" max="10765" width="2.6640625" customWidth="1"/>
    <col min="10766" max="10766" width="4" customWidth="1"/>
    <col min="10767" max="10768" width="3.33203125" customWidth="1"/>
    <col min="10769" max="10769" width="5.5546875" customWidth="1"/>
    <col min="10770" max="10771" width="3.6640625" customWidth="1"/>
    <col min="10772" max="10772" width="5.44140625" customWidth="1"/>
    <col min="10773" max="10773" width="6.6640625" customWidth="1"/>
    <col min="10774" max="10774" width="9.109375"/>
    <col min="10775" max="10776" width="5.6640625" customWidth="1"/>
    <col min="10777" max="11008" width="9.109375"/>
    <col min="11009" max="11009" width="12.44140625" customWidth="1"/>
    <col min="11010" max="11010" width="10.6640625" bestFit="1" customWidth="1"/>
    <col min="11011" max="11013" width="9.109375"/>
    <col min="11014" max="11014" width="4" customWidth="1"/>
    <col min="11015" max="11017" width="9.109375"/>
    <col min="11018" max="11018" width="4.44140625" customWidth="1"/>
    <col min="11019" max="11019" width="7.44140625" customWidth="1"/>
    <col min="11020" max="11020" width="4" customWidth="1"/>
    <col min="11021" max="11021" width="2.6640625" customWidth="1"/>
    <col min="11022" max="11022" width="4" customWidth="1"/>
    <col min="11023" max="11024" width="3.33203125" customWidth="1"/>
    <col min="11025" max="11025" width="5.5546875" customWidth="1"/>
    <col min="11026" max="11027" width="3.6640625" customWidth="1"/>
    <col min="11028" max="11028" width="5.44140625" customWidth="1"/>
    <col min="11029" max="11029" width="6.6640625" customWidth="1"/>
    <col min="11030" max="11030" width="9.109375"/>
    <col min="11031" max="11032" width="5.6640625" customWidth="1"/>
    <col min="11033" max="11264" width="9.109375"/>
    <col min="11265" max="11265" width="12.44140625" customWidth="1"/>
    <col min="11266" max="11266" width="10.6640625" bestFit="1" customWidth="1"/>
    <col min="11267" max="11269" width="9.109375"/>
    <col min="11270" max="11270" width="4" customWidth="1"/>
    <col min="11271" max="11273" width="9.109375"/>
    <col min="11274" max="11274" width="4.44140625" customWidth="1"/>
    <col min="11275" max="11275" width="7.44140625" customWidth="1"/>
    <col min="11276" max="11276" width="4" customWidth="1"/>
    <col min="11277" max="11277" width="2.6640625" customWidth="1"/>
    <col min="11278" max="11278" width="4" customWidth="1"/>
    <col min="11279" max="11280" width="3.33203125" customWidth="1"/>
    <col min="11281" max="11281" width="5.5546875" customWidth="1"/>
    <col min="11282" max="11283" width="3.6640625" customWidth="1"/>
    <col min="11284" max="11284" width="5.44140625" customWidth="1"/>
    <col min="11285" max="11285" width="6.6640625" customWidth="1"/>
    <col min="11286" max="11286" width="9.109375"/>
    <col min="11287" max="11288" width="5.6640625" customWidth="1"/>
    <col min="11289" max="11520" width="9.109375"/>
    <col min="11521" max="11521" width="12.44140625" customWidth="1"/>
    <col min="11522" max="11522" width="10.6640625" bestFit="1" customWidth="1"/>
    <col min="11523" max="11525" width="9.109375"/>
    <col min="11526" max="11526" width="4" customWidth="1"/>
    <col min="11527" max="11529" width="9.109375"/>
    <col min="11530" max="11530" width="4.44140625" customWidth="1"/>
    <col min="11531" max="11531" width="7.44140625" customWidth="1"/>
    <col min="11532" max="11532" width="4" customWidth="1"/>
    <col min="11533" max="11533" width="2.6640625" customWidth="1"/>
    <col min="11534" max="11534" width="4" customWidth="1"/>
    <col min="11535" max="11536" width="3.33203125" customWidth="1"/>
    <col min="11537" max="11537" width="5.5546875" customWidth="1"/>
    <col min="11538" max="11539" width="3.6640625" customWidth="1"/>
    <col min="11540" max="11540" width="5.44140625" customWidth="1"/>
    <col min="11541" max="11541" width="6.6640625" customWidth="1"/>
    <col min="11542" max="11542" width="9.109375"/>
    <col min="11543" max="11544" width="5.6640625" customWidth="1"/>
    <col min="11545" max="11776" width="9.109375"/>
    <col min="11777" max="11777" width="12.44140625" customWidth="1"/>
    <col min="11778" max="11778" width="10.6640625" bestFit="1" customWidth="1"/>
    <col min="11779" max="11781" width="9.109375"/>
    <col min="11782" max="11782" width="4" customWidth="1"/>
    <col min="11783" max="11785" width="9.109375"/>
    <col min="11786" max="11786" width="4.44140625" customWidth="1"/>
    <col min="11787" max="11787" width="7.44140625" customWidth="1"/>
    <col min="11788" max="11788" width="4" customWidth="1"/>
    <col min="11789" max="11789" width="2.6640625" customWidth="1"/>
    <col min="11790" max="11790" width="4" customWidth="1"/>
    <col min="11791" max="11792" width="3.33203125" customWidth="1"/>
    <col min="11793" max="11793" width="5.5546875" customWidth="1"/>
    <col min="11794" max="11795" width="3.6640625" customWidth="1"/>
    <col min="11796" max="11796" width="5.44140625" customWidth="1"/>
    <col min="11797" max="11797" width="6.6640625" customWidth="1"/>
    <col min="11798" max="11798" width="9.109375"/>
    <col min="11799" max="11800" width="5.6640625" customWidth="1"/>
    <col min="11801" max="12032" width="9.109375"/>
    <col min="12033" max="12033" width="12.44140625" customWidth="1"/>
    <col min="12034" max="12034" width="10.6640625" bestFit="1" customWidth="1"/>
    <col min="12035" max="12037" width="9.109375"/>
    <col min="12038" max="12038" width="4" customWidth="1"/>
    <col min="12039" max="12041" width="9.109375"/>
    <col min="12042" max="12042" width="4.44140625" customWidth="1"/>
    <col min="12043" max="12043" width="7.44140625" customWidth="1"/>
    <col min="12044" max="12044" width="4" customWidth="1"/>
    <col min="12045" max="12045" width="2.6640625" customWidth="1"/>
    <col min="12046" max="12046" width="4" customWidth="1"/>
    <col min="12047" max="12048" width="3.33203125" customWidth="1"/>
    <col min="12049" max="12049" width="5.5546875" customWidth="1"/>
    <col min="12050" max="12051" width="3.6640625" customWidth="1"/>
    <col min="12052" max="12052" width="5.44140625" customWidth="1"/>
    <col min="12053" max="12053" width="6.6640625" customWidth="1"/>
    <col min="12054" max="12054" width="9.109375"/>
    <col min="12055" max="12056" width="5.6640625" customWidth="1"/>
    <col min="12057" max="12288" width="9.109375"/>
    <col min="12289" max="12289" width="12.44140625" customWidth="1"/>
    <col min="12290" max="12290" width="10.6640625" bestFit="1" customWidth="1"/>
    <col min="12291" max="12293" width="9.109375"/>
    <col min="12294" max="12294" width="4" customWidth="1"/>
    <col min="12295" max="12297" width="9.109375"/>
    <col min="12298" max="12298" width="4.44140625" customWidth="1"/>
    <col min="12299" max="12299" width="7.44140625" customWidth="1"/>
    <col min="12300" max="12300" width="4" customWidth="1"/>
    <col min="12301" max="12301" width="2.6640625" customWidth="1"/>
    <col min="12302" max="12302" width="4" customWidth="1"/>
    <col min="12303" max="12304" width="3.33203125" customWidth="1"/>
    <col min="12305" max="12305" width="5.5546875" customWidth="1"/>
    <col min="12306" max="12307" width="3.6640625" customWidth="1"/>
    <col min="12308" max="12308" width="5.44140625" customWidth="1"/>
    <col min="12309" max="12309" width="6.6640625" customWidth="1"/>
    <col min="12310" max="12310" width="9.109375"/>
    <col min="12311" max="12312" width="5.6640625" customWidth="1"/>
    <col min="12313" max="12544" width="9.109375"/>
    <col min="12545" max="12545" width="12.44140625" customWidth="1"/>
    <col min="12546" max="12546" width="10.6640625" bestFit="1" customWidth="1"/>
    <col min="12547" max="12549" width="9.109375"/>
    <col min="12550" max="12550" width="4" customWidth="1"/>
    <col min="12551" max="12553" width="9.109375"/>
    <col min="12554" max="12554" width="4.44140625" customWidth="1"/>
    <col min="12555" max="12555" width="7.44140625" customWidth="1"/>
    <col min="12556" max="12556" width="4" customWidth="1"/>
    <col min="12557" max="12557" width="2.6640625" customWidth="1"/>
    <col min="12558" max="12558" width="4" customWidth="1"/>
    <col min="12559" max="12560" width="3.33203125" customWidth="1"/>
    <col min="12561" max="12561" width="5.5546875" customWidth="1"/>
    <col min="12562" max="12563" width="3.6640625" customWidth="1"/>
    <col min="12564" max="12564" width="5.44140625" customWidth="1"/>
    <col min="12565" max="12565" width="6.6640625" customWidth="1"/>
    <col min="12566" max="12566" width="9.109375"/>
    <col min="12567" max="12568" width="5.6640625" customWidth="1"/>
    <col min="12569" max="12800" width="9.109375"/>
    <col min="12801" max="12801" width="12.44140625" customWidth="1"/>
    <col min="12802" max="12802" width="10.6640625" bestFit="1" customWidth="1"/>
    <col min="12803" max="12805" width="9.109375"/>
    <col min="12806" max="12806" width="4" customWidth="1"/>
    <col min="12807" max="12809" width="9.109375"/>
    <col min="12810" max="12810" width="4.44140625" customWidth="1"/>
    <col min="12811" max="12811" width="7.44140625" customWidth="1"/>
    <col min="12812" max="12812" width="4" customWidth="1"/>
    <col min="12813" max="12813" width="2.6640625" customWidth="1"/>
    <col min="12814" max="12814" width="4" customWidth="1"/>
    <col min="12815" max="12816" width="3.33203125" customWidth="1"/>
    <col min="12817" max="12817" width="5.5546875" customWidth="1"/>
    <col min="12818" max="12819" width="3.6640625" customWidth="1"/>
    <col min="12820" max="12820" width="5.44140625" customWidth="1"/>
    <col min="12821" max="12821" width="6.6640625" customWidth="1"/>
    <col min="12822" max="12822" width="9.109375"/>
    <col min="12823" max="12824" width="5.6640625" customWidth="1"/>
    <col min="12825" max="13056" width="9.109375"/>
    <col min="13057" max="13057" width="12.44140625" customWidth="1"/>
    <col min="13058" max="13058" width="10.6640625" bestFit="1" customWidth="1"/>
    <col min="13059" max="13061" width="9.109375"/>
    <col min="13062" max="13062" width="4" customWidth="1"/>
    <col min="13063" max="13065" width="9.109375"/>
    <col min="13066" max="13066" width="4.44140625" customWidth="1"/>
    <col min="13067" max="13067" width="7.44140625" customWidth="1"/>
    <col min="13068" max="13068" width="4" customWidth="1"/>
    <col min="13069" max="13069" width="2.6640625" customWidth="1"/>
    <col min="13070" max="13070" width="4" customWidth="1"/>
    <col min="13071" max="13072" width="3.33203125" customWidth="1"/>
    <col min="13073" max="13073" width="5.5546875" customWidth="1"/>
    <col min="13074" max="13075" width="3.6640625" customWidth="1"/>
    <col min="13076" max="13076" width="5.44140625" customWidth="1"/>
    <col min="13077" max="13077" width="6.6640625" customWidth="1"/>
    <col min="13078" max="13078" width="9.109375"/>
    <col min="13079" max="13080" width="5.6640625" customWidth="1"/>
    <col min="13081" max="13312" width="9.109375"/>
    <col min="13313" max="13313" width="12.44140625" customWidth="1"/>
    <col min="13314" max="13314" width="10.6640625" bestFit="1" customWidth="1"/>
    <col min="13315" max="13317" width="9.109375"/>
    <col min="13318" max="13318" width="4" customWidth="1"/>
    <col min="13319" max="13321" width="9.109375"/>
    <col min="13322" max="13322" width="4.44140625" customWidth="1"/>
    <col min="13323" max="13323" width="7.44140625" customWidth="1"/>
    <col min="13324" max="13324" width="4" customWidth="1"/>
    <col min="13325" max="13325" width="2.6640625" customWidth="1"/>
    <col min="13326" max="13326" width="4" customWidth="1"/>
    <col min="13327" max="13328" width="3.33203125" customWidth="1"/>
    <col min="13329" max="13329" width="5.5546875" customWidth="1"/>
    <col min="13330" max="13331" width="3.6640625" customWidth="1"/>
    <col min="13332" max="13332" width="5.44140625" customWidth="1"/>
    <col min="13333" max="13333" width="6.6640625" customWidth="1"/>
    <col min="13334" max="13334" width="9.109375"/>
    <col min="13335" max="13336" width="5.6640625" customWidth="1"/>
    <col min="13337" max="13568" width="9.109375"/>
    <col min="13569" max="13569" width="12.44140625" customWidth="1"/>
    <col min="13570" max="13570" width="10.6640625" bestFit="1" customWidth="1"/>
    <col min="13571" max="13573" width="9.109375"/>
    <col min="13574" max="13574" width="4" customWidth="1"/>
    <col min="13575" max="13577" width="9.109375"/>
    <col min="13578" max="13578" width="4.44140625" customWidth="1"/>
    <col min="13579" max="13579" width="7.44140625" customWidth="1"/>
    <col min="13580" max="13580" width="4" customWidth="1"/>
    <col min="13581" max="13581" width="2.6640625" customWidth="1"/>
    <col min="13582" max="13582" width="4" customWidth="1"/>
    <col min="13583" max="13584" width="3.33203125" customWidth="1"/>
    <col min="13585" max="13585" width="5.5546875" customWidth="1"/>
    <col min="13586" max="13587" width="3.6640625" customWidth="1"/>
    <col min="13588" max="13588" width="5.44140625" customWidth="1"/>
    <col min="13589" max="13589" width="6.6640625" customWidth="1"/>
    <col min="13590" max="13590" width="9.109375"/>
    <col min="13591" max="13592" width="5.6640625" customWidth="1"/>
    <col min="13593" max="13824" width="9.109375"/>
    <col min="13825" max="13825" width="12.44140625" customWidth="1"/>
    <col min="13826" max="13826" width="10.6640625" bestFit="1" customWidth="1"/>
    <col min="13827" max="13829" width="9.109375"/>
    <col min="13830" max="13830" width="4" customWidth="1"/>
    <col min="13831" max="13833" width="9.109375"/>
    <col min="13834" max="13834" width="4.44140625" customWidth="1"/>
    <col min="13835" max="13835" width="7.44140625" customWidth="1"/>
    <col min="13836" max="13836" width="4" customWidth="1"/>
    <col min="13837" max="13837" width="2.6640625" customWidth="1"/>
    <col min="13838" max="13838" width="4" customWidth="1"/>
    <col min="13839" max="13840" width="3.33203125" customWidth="1"/>
    <col min="13841" max="13841" width="5.5546875" customWidth="1"/>
    <col min="13842" max="13843" width="3.6640625" customWidth="1"/>
    <col min="13844" max="13844" width="5.44140625" customWidth="1"/>
    <col min="13845" max="13845" width="6.6640625" customWidth="1"/>
    <col min="13846" max="13846" width="9.109375"/>
    <col min="13847" max="13848" width="5.6640625" customWidth="1"/>
    <col min="13849" max="14080" width="9.109375"/>
    <col min="14081" max="14081" width="12.44140625" customWidth="1"/>
    <col min="14082" max="14082" width="10.6640625" bestFit="1" customWidth="1"/>
    <col min="14083" max="14085" width="9.109375"/>
    <col min="14086" max="14086" width="4" customWidth="1"/>
    <col min="14087" max="14089" width="9.109375"/>
    <col min="14090" max="14090" width="4.44140625" customWidth="1"/>
    <col min="14091" max="14091" width="7.44140625" customWidth="1"/>
    <col min="14092" max="14092" width="4" customWidth="1"/>
    <col min="14093" max="14093" width="2.6640625" customWidth="1"/>
    <col min="14094" max="14094" width="4" customWidth="1"/>
    <col min="14095" max="14096" width="3.33203125" customWidth="1"/>
    <col min="14097" max="14097" width="5.5546875" customWidth="1"/>
    <col min="14098" max="14099" width="3.6640625" customWidth="1"/>
    <col min="14100" max="14100" width="5.44140625" customWidth="1"/>
    <col min="14101" max="14101" width="6.6640625" customWidth="1"/>
    <col min="14102" max="14102" width="9.109375"/>
    <col min="14103" max="14104" width="5.6640625" customWidth="1"/>
    <col min="14105" max="14336" width="9.109375"/>
    <col min="14337" max="14337" width="12.44140625" customWidth="1"/>
    <col min="14338" max="14338" width="10.6640625" bestFit="1" customWidth="1"/>
    <col min="14339" max="14341" width="9.109375"/>
    <col min="14342" max="14342" width="4" customWidth="1"/>
    <col min="14343" max="14345" width="9.109375"/>
    <col min="14346" max="14346" width="4.44140625" customWidth="1"/>
    <col min="14347" max="14347" width="7.44140625" customWidth="1"/>
    <col min="14348" max="14348" width="4" customWidth="1"/>
    <col min="14349" max="14349" width="2.6640625" customWidth="1"/>
    <col min="14350" max="14350" width="4" customWidth="1"/>
    <col min="14351" max="14352" width="3.33203125" customWidth="1"/>
    <col min="14353" max="14353" width="5.5546875" customWidth="1"/>
    <col min="14354" max="14355" width="3.6640625" customWidth="1"/>
    <col min="14356" max="14356" width="5.44140625" customWidth="1"/>
    <col min="14357" max="14357" width="6.6640625" customWidth="1"/>
    <col min="14358" max="14358" width="9.109375"/>
    <col min="14359" max="14360" width="5.6640625" customWidth="1"/>
    <col min="14361" max="14592" width="9.109375"/>
    <col min="14593" max="14593" width="12.44140625" customWidth="1"/>
    <col min="14594" max="14594" width="10.6640625" bestFit="1" customWidth="1"/>
    <col min="14595" max="14597" width="9.109375"/>
    <col min="14598" max="14598" width="4" customWidth="1"/>
    <col min="14599" max="14601" width="9.109375"/>
    <col min="14602" max="14602" width="4.44140625" customWidth="1"/>
    <col min="14603" max="14603" width="7.44140625" customWidth="1"/>
    <col min="14604" max="14604" width="4" customWidth="1"/>
    <col min="14605" max="14605" width="2.6640625" customWidth="1"/>
    <col min="14606" max="14606" width="4" customWidth="1"/>
    <col min="14607" max="14608" width="3.33203125" customWidth="1"/>
    <col min="14609" max="14609" width="5.5546875" customWidth="1"/>
    <col min="14610" max="14611" width="3.6640625" customWidth="1"/>
    <col min="14612" max="14612" width="5.44140625" customWidth="1"/>
    <col min="14613" max="14613" width="6.6640625" customWidth="1"/>
    <col min="14614" max="14614" width="9.109375"/>
    <col min="14615" max="14616" width="5.6640625" customWidth="1"/>
    <col min="14617" max="14848" width="9.109375"/>
    <col min="14849" max="14849" width="12.44140625" customWidth="1"/>
    <col min="14850" max="14850" width="10.6640625" bestFit="1" customWidth="1"/>
    <col min="14851" max="14853" width="9.109375"/>
    <col min="14854" max="14854" width="4" customWidth="1"/>
    <col min="14855" max="14857" width="9.109375"/>
    <col min="14858" max="14858" width="4.44140625" customWidth="1"/>
    <col min="14859" max="14859" width="7.44140625" customWidth="1"/>
    <col min="14860" max="14860" width="4" customWidth="1"/>
    <col min="14861" max="14861" width="2.6640625" customWidth="1"/>
    <col min="14862" max="14862" width="4" customWidth="1"/>
    <col min="14863" max="14864" width="3.33203125" customWidth="1"/>
    <col min="14865" max="14865" width="5.5546875" customWidth="1"/>
    <col min="14866" max="14867" width="3.6640625" customWidth="1"/>
    <col min="14868" max="14868" width="5.44140625" customWidth="1"/>
    <col min="14869" max="14869" width="6.6640625" customWidth="1"/>
    <col min="14870" max="14870" width="9.109375"/>
    <col min="14871" max="14872" width="5.6640625" customWidth="1"/>
    <col min="14873" max="15104" width="9.109375"/>
    <col min="15105" max="15105" width="12.44140625" customWidth="1"/>
    <col min="15106" max="15106" width="10.6640625" bestFit="1" customWidth="1"/>
    <col min="15107" max="15109" width="9.109375"/>
    <col min="15110" max="15110" width="4" customWidth="1"/>
    <col min="15111" max="15113" width="9.109375"/>
    <col min="15114" max="15114" width="4.44140625" customWidth="1"/>
    <col min="15115" max="15115" width="7.44140625" customWidth="1"/>
    <col min="15116" max="15116" width="4" customWidth="1"/>
    <col min="15117" max="15117" width="2.6640625" customWidth="1"/>
    <col min="15118" max="15118" width="4" customWidth="1"/>
    <col min="15119" max="15120" width="3.33203125" customWidth="1"/>
    <col min="15121" max="15121" width="5.5546875" customWidth="1"/>
    <col min="15122" max="15123" width="3.6640625" customWidth="1"/>
    <col min="15124" max="15124" width="5.44140625" customWidth="1"/>
    <col min="15125" max="15125" width="6.6640625" customWidth="1"/>
    <col min="15126" max="15126" width="9.109375"/>
    <col min="15127" max="15128" width="5.6640625" customWidth="1"/>
    <col min="15129" max="15360" width="9.109375"/>
    <col min="15361" max="15361" width="12.44140625" customWidth="1"/>
    <col min="15362" max="15362" width="10.6640625" bestFit="1" customWidth="1"/>
    <col min="15363" max="15365" width="9.109375"/>
    <col min="15366" max="15366" width="4" customWidth="1"/>
    <col min="15367" max="15369" width="9.109375"/>
    <col min="15370" max="15370" width="4.44140625" customWidth="1"/>
    <col min="15371" max="15371" width="7.44140625" customWidth="1"/>
    <col min="15372" max="15372" width="4" customWidth="1"/>
    <col min="15373" max="15373" width="2.6640625" customWidth="1"/>
    <col min="15374" max="15374" width="4" customWidth="1"/>
    <col min="15375" max="15376" width="3.33203125" customWidth="1"/>
    <col min="15377" max="15377" width="5.5546875" customWidth="1"/>
    <col min="15378" max="15379" width="3.6640625" customWidth="1"/>
    <col min="15380" max="15380" width="5.44140625" customWidth="1"/>
    <col min="15381" max="15381" width="6.6640625" customWidth="1"/>
    <col min="15382" max="15382" width="9.109375"/>
    <col min="15383" max="15384" width="5.6640625" customWidth="1"/>
    <col min="15385" max="15616" width="9.109375"/>
    <col min="15617" max="15617" width="12.44140625" customWidth="1"/>
    <col min="15618" max="15618" width="10.6640625" bestFit="1" customWidth="1"/>
    <col min="15619" max="15621" width="9.109375"/>
    <col min="15622" max="15622" width="4" customWidth="1"/>
    <col min="15623" max="15625" width="9.109375"/>
    <col min="15626" max="15626" width="4.44140625" customWidth="1"/>
    <col min="15627" max="15627" width="7.44140625" customWidth="1"/>
    <col min="15628" max="15628" width="4" customWidth="1"/>
    <col min="15629" max="15629" width="2.6640625" customWidth="1"/>
    <col min="15630" max="15630" width="4" customWidth="1"/>
    <col min="15631" max="15632" width="3.33203125" customWidth="1"/>
    <col min="15633" max="15633" width="5.5546875" customWidth="1"/>
    <col min="15634" max="15635" width="3.6640625" customWidth="1"/>
    <col min="15636" max="15636" width="5.44140625" customWidth="1"/>
    <col min="15637" max="15637" width="6.6640625" customWidth="1"/>
    <col min="15638" max="15638" width="9.109375"/>
    <col min="15639" max="15640" width="5.6640625" customWidth="1"/>
    <col min="15641" max="15872" width="9.109375"/>
    <col min="15873" max="15873" width="12.44140625" customWidth="1"/>
    <col min="15874" max="15874" width="10.6640625" bestFit="1" customWidth="1"/>
    <col min="15875" max="15877" width="9.109375"/>
    <col min="15878" max="15878" width="4" customWidth="1"/>
    <col min="15879" max="15881" width="9.109375"/>
    <col min="15882" max="15882" width="4.44140625" customWidth="1"/>
    <col min="15883" max="15883" width="7.44140625" customWidth="1"/>
    <col min="15884" max="15884" width="4" customWidth="1"/>
    <col min="15885" max="15885" width="2.6640625" customWidth="1"/>
    <col min="15886" max="15886" width="4" customWidth="1"/>
    <col min="15887" max="15888" width="3.33203125" customWidth="1"/>
    <col min="15889" max="15889" width="5.5546875" customWidth="1"/>
    <col min="15890" max="15891" width="3.6640625" customWidth="1"/>
    <col min="15892" max="15892" width="5.44140625" customWidth="1"/>
    <col min="15893" max="15893" width="6.6640625" customWidth="1"/>
    <col min="15894" max="15894" width="9.109375"/>
    <col min="15895" max="15896" width="5.6640625" customWidth="1"/>
    <col min="15897" max="16128" width="9.109375"/>
    <col min="16129" max="16129" width="12.44140625" customWidth="1"/>
    <col min="16130" max="16130" width="10.6640625" bestFit="1" customWidth="1"/>
    <col min="16131" max="16133" width="9.109375"/>
    <col min="16134" max="16134" width="4" customWidth="1"/>
    <col min="16135" max="16137" width="9.109375"/>
    <col min="16138" max="16138" width="4.44140625" customWidth="1"/>
    <col min="16139" max="16139" width="7.44140625" customWidth="1"/>
    <col min="16140" max="16140" width="4" customWidth="1"/>
    <col min="16141" max="16141" width="2.6640625" customWidth="1"/>
    <col min="16142" max="16142" width="4" customWidth="1"/>
    <col min="16143" max="16144" width="3.33203125" customWidth="1"/>
    <col min="16145" max="16145" width="5.5546875" customWidth="1"/>
    <col min="16146" max="16147" width="3.6640625" customWidth="1"/>
    <col min="16148" max="16148" width="5.44140625" customWidth="1"/>
    <col min="16149" max="16149" width="6.6640625" customWidth="1"/>
    <col min="16150" max="16150" width="9.109375"/>
    <col min="16151" max="16152" width="5.6640625" customWidth="1"/>
    <col min="16153" max="16384" width="9.109375"/>
  </cols>
  <sheetData>
    <row r="1" spans="1:24" x14ac:dyDescent="0.3">
      <c r="A1" t="s">
        <v>225</v>
      </c>
      <c r="B1">
        <v>1</v>
      </c>
      <c r="F1" s="69" t="s">
        <v>172</v>
      </c>
      <c r="G1" s="69"/>
      <c r="H1" s="69"/>
      <c r="J1" s="70" t="s">
        <v>173</v>
      </c>
      <c r="K1" s="70"/>
      <c r="M1" s="13" t="s">
        <v>174</v>
      </c>
      <c r="N1" s="13" t="s">
        <v>171</v>
      </c>
      <c r="O1" s="13" t="s">
        <v>175</v>
      </c>
      <c r="Q1" s="13" t="s">
        <v>176</v>
      </c>
      <c r="R1" s="13" t="s">
        <v>177</v>
      </c>
      <c r="T1" s="70" t="s">
        <v>173</v>
      </c>
      <c r="U1" s="70"/>
      <c r="W1" s="70" t="s">
        <v>173</v>
      </c>
      <c r="X1" s="70"/>
    </row>
    <row r="3" spans="1:24" x14ac:dyDescent="0.3">
      <c r="A3" t="s">
        <v>226</v>
      </c>
      <c r="B3" s="14">
        <v>36892</v>
      </c>
      <c r="C3" t="s">
        <v>227</v>
      </c>
    </row>
    <row r="4" spans="1:24" x14ac:dyDescent="0.3">
      <c r="B4" s="14"/>
    </row>
    <row r="5" spans="1:24" x14ac:dyDescent="0.3">
      <c r="A5" t="s">
        <v>228</v>
      </c>
      <c r="B5" t="s">
        <v>1385</v>
      </c>
      <c r="C5" t="s">
        <v>229</v>
      </c>
      <c r="D5" t="s">
        <v>1385</v>
      </c>
      <c r="F5">
        <v>1</v>
      </c>
      <c r="G5" t="str">
        <f t="shared" ref="G5:G68" si="0">+IF(D5="","",REPLACE(D5,5,1,":"))</f>
        <v>0:32:12.43</v>
      </c>
      <c r="H5" t="str">
        <f>+IF(G5="","",+LEFT(G5,7))</f>
        <v>0:32:12</v>
      </c>
      <c r="J5" s="15">
        <f t="shared" ref="J5:J68" ca="1" si="1">+INDIRECT("f"&amp;2*ROW()-5)</f>
        <v>1</v>
      </c>
      <c r="K5" s="15" t="str">
        <f t="shared" ref="K5:K68" ca="1" si="2">+INDIRECT("h"&amp;2*ROW()-5)</f>
        <v>0:32:12</v>
      </c>
      <c r="M5" t="str">
        <f ca="1">+LEFT(K5,1)</f>
        <v>0</v>
      </c>
      <c r="N5" t="str">
        <f ca="1">+MID(K5,3,2)</f>
        <v>32</v>
      </c>
      <c r="O5" t="str">
        <f ca="1">+RIGHT(K5,2)</f>
        <v>12</v>
      </c>
      <c r="Q5">
        <f ca="1">+M5*60+N5</f>
        <v>32</v>
      </c>
      <c r="R5" t="str">
        <f ca="1">+O5</f>
        <v>12</v>
      </c>
      <c r="T5">
        <f ca="1">+J5</f>
        <v>1</v>
      </c>
      <c r="U5" s="3" t="str">
        <f ca="1">+Q5&amp;":"&amp;R5</f>
        <v>32:12</v>
      </c>
      <c r="W5" s="3">
        <f ca="1">+J5</f>
        <v>1</v>
      </c>
      <c r="X5" s="3" t="str">
        <f ca="1">+Q5&amp;"."&amp;R5</f>
        <v>32.12</v>
      </c>
    </row>
    <row r="6" spans="1:24" x14ac:dyDescent="0.3">
      <c r="G6" t="str">
        <f t="shared" si="0"/>
        <v/>
      </c>
      <c r="H6" t="str">
        <f t="shared" ref="H6:H69" si="3">+IF(G6="","",+LEFT(G6,7))</f>
        <v/>
      </c>
      <c r="J6" s="15">
        <f t="shared" ca="1" si="1"/>
        <v>2</v>
      </c>
      <c r="K6" t="str">
        <f t="shared" ca="1" si="2"/>
        <v>0:33:38</v>
      </c>
      <c r="M6" t="str">
        <f t="shared" ref="M6:M69" ca="1" si="4">+LEFT(K6,1)</f>
        <v>0</v>
      </c>
      <c r="N6" t="str">
        <f t="shared" ref="N6:N69" ca="1" si="5">+MID(K6,3,2)</f>
        <v>33</v>
      </c>
      <c r="O6" t="str">
        <f t="shared" ref="O6:O69" ca="1" si="6">+RIGHT(K6,2)</f>
        <v>38</v>
      </c>
      <c r="Q6">
        <f t="shared" ref="Q6:Q69" ca="1" si="7">+M6*60+N6</f>
        <v>33</v>
      </c>
      <c r="R6" t="str">
        <f t="shared" ref="R6:R69" ca="1" si="8">+O6</f>
        <v>38</v>
      </c>
      <c r="T6">
        <f t="shared" ref="T6:T69" ca="1" si="9">+J6</f>
        <v>2</v>
      </c>
      <c r="U6" s="3" t="str">
        <f t="shared" ref="U6:U69" ca="1" si="10">+Q6&amp;":"&amp;R6</f>
        <v>33:38</v>
      </c>
      <c r="W6" s="3">
        <f t="shared" ref="W6:W69" ca="1" si="11">+J6</f>
        <v>2</v>
      </c>
      <c r="X6" s="3" t="str">
        <f t="shared" ref="X6:X69" ca="1" si="12">+Q6&amp;"."&amp;R6</f>
        <v>33.38</v>
      </c>
    </row>
    <row r="7" spans="1:24" x14ac:dyDescent="0.3">
      <c r="A7" t="s">
        <v>230</v>
      </c>
      <c r="B7" t="s">
        <v>1386</v>
      </c>
      <c r="C7" t="s">
        <v>231</v>
      </c>
      <c r="D7" t="s">
        <v>1387</v>
      </c>
      <c r="F7">
        <f>+F5+1</f>
        <v>2</v>
      </c>
      <c r="G7" t="str">
        <f t="shared" si="0"/>
        <v>0:33:38.81</v>
      </c>
      <c r="H7" t="str">
        <f t="shared" si="3"/>
        <v>0:33:38</v>
      </c>
      <c r="J7" s="15">
        <f t="shared" ca="1" si="1"/>
        <v>3</v>
      </c>
      <c r="K7" t="str">
        <f t="shared" ca="1" si="2"/>
        <v>0:33:58</v>
      </c>
      <c r="M7" t="str">
        <f t="shared" ca="1" si="4"/>
        <v>0</v>
      </c>
      <c r="N7" t="str">
        <f t="shared" ca="1" si="5"/>
        <v>33</v>
      </c>
      <c r="O7" t="str">
        <f t="shared" ca="1" si="6"/>
        <v>58</v>
      </c>
      <c r="Q7">
        <f t="shared" ca="1" si="7"/>
        <v>33</v>
      </c>
      <c r="R7" t="str">
        <f t="shared" ca="1" si="8"/>
        <v>58</v>
      </c>
      <c r="T7">
        <f t="shared" ca="1" si="9"/>
        <v>3</v>
      </c>
      <c r="U7" s="3" t="str">
        <f t="shared" ca="1" si="10"/>
        <v>33:58</v>
      </c>
      <c r="W7" s="3">
        <f t="shared" ca="1" si="11"/>
        <v>3</v>
      </c>
      <c r="X7" s="3" t="str">
        <f t="shared" ca="1" si="12"/>
        <v>33.58</v>
      </c>
    </row>
    <row r="8" spans="1:24" x14ac:dyDescent="0.3">
      <c r="G8" t="str">
        <f t="shared" si="0"/>
        <v/>
      </c>
      <c r="H8" t="str">
        <f t="shared" si="3"/>
        <v/>
      </c>
      <c r="J8" s="15">
        <f t="shared" ca="1" si="1"/>
        <v>4</v>
      </c>
      <c r="K8" t="str">
        <f t="shared" ca="1" si="2"/>
        <v>0:35:41</v>
      </c>
      <c r="M8" t="str">
        <f t="shared" ca="1" si="4"/>
        <v>0</v>
      </c>
      <c r="N8" t="str">
        <f t="shared" ca="1" si="5"/>
        <v>35</v>
      </c>
      <c r="O8" t="str">
        <f t="shared" ca="1" si="6"/>
        <v>41</v>
      </c>
      <c r="Q8">
        <f t="shared" ca="1" si="7"/>
        <v>35</v>
      </c>
      <c r="R8" t="str">
        <f t="shared" ca="1" si="8"/>
        <v>41</v>
      </c>
      <c r="T8">
        <f t="shared" ca="1" si="9"/>
        <v>4</v>
      </c>
      <c r="U8" s="3" t="str">
        <f t="shared" ca="1" si="10"/>
        <v>35:41</v>
      </c>
      <c r="W8" s="3">
        <f t="shared" ca="1" si="11"/>
        <v>4</v>
      </c>
      <c r="X8" s="3" t="str">
        <f t="shared" ca="1" si="12"/>
        <v>35.41</v>
      </c>
    </row>
    <row r="9" spans="1:24" x14ac:dyDescent="0.3">
      <c r="A9" t="s">
        <v>232</v>
      </c>
      <c r="B9" t="s">
        <v>1388</v>
      </c>
      <c r="C9" t="s">
        <v>233</v>
      </c>
      <c r="D9" t="s">
        <v>1389</v>
      </c>
      <c r="F9">
        <f>+F7+1</f>
        <v>3</v>
      </c>
      <c r="G9" t="str">
        <f t="shared" si="0"/>
        <v>0:33:58.66</v>
      </c>
      <c r="H9" t="str">
        <f t="shared" si="3"/>
        <v>0:33:58</v>
      </c>
      <c r="J9" s="15">
        <f t="shared" ca="1" si="1"/>
        <v>5</v>
      </c>
      <c r="K9" t="str">
        <f t="shared" ca="1" si="2"/>
        <v>0:35:42</v>
      </c>
      <c r="M9" t="str">
        <f t="shared" ca="1" si="4"/>
        <v>0</v>
      </c>
      <c r="N9" t="str">
        <f t="shared" ca="1" si="5"/>
        <v>35</v>
      </c>
      <c r="O9" t="str">
        <f t="shared" ca="1" si="6"/>
        <v>42</v>
      </c>
      <c r="Q9">
        <f t="shared" ca="1" si="7"/>
        <v>35</v>
      </c>
      <c r="R9" t="str">
        <f t="shared" ca="1" si="8"/>
        <v>42</v>
      </c>
      <c r="T9">
        <f t="shared" ca="1" si="9"/>
        <v>5</v>
      </c>
      <c r="U9" s="3" t="str">
        <f t="shared" ca="1" si="10"/>
        <v>35:42</v>
      </c>
      <c r="W9" s="3">
        <f t="shared" ca="1" si="11"/>
        <v>5</v>
      </c>
      <c r="X9" s="3" t="str">
        <f t="shared" ca="1" si="12"/>
        <v>35.42</v>
      </c>
    </row>
    <row r="10" spans="1:24" x14ac:dyDescent="0.3">
      <c r="G10" t="str">
        <f t="shared" si="0"/>
        <v/>
      </c>
      <c r="H10" t="str">
        <f t="shared" si="3"/>
        <v/>
      </c>
      <c r="J10" s="15">
        <f t="shared" ca="1" si="1"/>
        <v>6</v>
      </c>
      <c r="K10" t="str">
        <f t="shared" ca="1" si="2"/>
        <v>0:35:43</v>
      </c>
      <c r="M10" t="str">
        <f t="shared" ca="1" si="4"/>
        <v>0</v>
      </c>
      <c r="N10" t="str">
        <f t="shared" ca="1" si="5"/>
        <v>35</v>
      </c>
      <c r="O10" t="str">
        <f t="shared" ca="1" si="6"/>
        <v>43</v>
      </c>
      <c r="Q10">
        <f t="shared" ca="1" si="7"/>
        <v>35</v>
      </c>
      <c r="R10" t="str">
        <f t="shared" ca="1" si="8"/>
        <v>43</v>
      </c>
      <c r="T10">
        <f t="shared" ca="1" si="9"/>
        <v>6</v>
      </c>
      <c r="U10" s="3" t="str">
        <f t="shared" ca="1" si="10"/>
        <v>35:43</v>
      </c>
      <c r="W10" s="3">
        <f t="shared" ca="1" si="11"/>
        <v>6</v>
      </c>
      <c r="X10" s="3" t="str">
        <f t="shared" ca="1" si="12"/>
        <v>35.43</v>
      </c>
    </row>
    <row r="11" spans="1:24" x14ac:dyDescent="0.3">
      <c r="A11" t="s">
        <v>234</v>
      </c>
      <c r="B11" t="s">
        <v>1390</v>
      </c>
      <c r="C11" t="s">
        <v>235</v>
      </c>
      <c r="D11" t="s">
        <v>1391</v>
      </c>
      <c r="F11">
        <f>+F9+1</f>
        <v>4</v>
      </c>
      <c r="G11" t="str">
        <f t="shared" si="0"/>
        <v>0:35:41.22</v>
      </c>
      <c r="H11" t="str">
        <f t="shared" si="3"/>
        <v>0:35:41</v>
      </c>
      <c r="J11" s="15">
        <f t="shared" ca="1" si="1"/>
        <v>7</v>
      </c>
      <c r="K11" t="str">
        <f t="shared" ca="1" si="2"/>
        <v>0:35:44</v>
      </c>
      <c r="M11" t="str">
        <f t="shared" ca="1" si="4"/>
        <v>0</v>
      </c>
      <c r="N11" t="str">
        <f t="shared" ca="1" si="5"/>
        <v>35</v>
      </c>
      <c r="O11" t="str">
        <f t="shared" ca="1" si="6"/>
        <v>44</v>
      </c>
      <c r="Q11">
        <f t="shared" ca="1" si="7"/>
        <v>35</v>
      </c>
      <c r="R11" t="str">
        <f t="shared" ca="1" si="8"/>
        <v>44</v>
      </c>
      <c r="T11">
        <f t="shared" ca="1" si="9"/>
        <v>7</v>
      </c>
      <c r="U11" s="3" t="str">
        <f t="shared" ca="1" si="10"/>
        <v>35:44</v>
      </c>
      <c r="W11" s="3">
        <f t="shared" ca="1" si="11"/>
        <v>7</v>
      </c>
      <c r="X11" s="3" t="str">
        <f t="shared" ca="1" si="12"/>
        <v>35.44</v>
      </c>
    </row>
    <row r="12" spans="1:24" x14ac:dyDescent="0.3">
      <c r="G12" t="str">
        <f t="shared" si="0"/>
        <v/>
      </c>
      <c r="H12" t="str">
        <f t="shared" si="3"/>
        <v/>
      </c>
      <c r="J12" s="15">
        <f t="shared" ca="1" si="1"/>
        <v>8</v>
      </c>
      <c r="K12" t="str">
        <f t="shared" ca="1" si="2"/>
        <v>0:36:11</v>
      </c>
      <c r="M12" t="str">
        <f t="shared" ca="1" si="4"/>
        <v>0</v>
      </c>
      <c r="N12" t="str">
        <f t="shared" ca="1" si="5"/>
        <v>36</v>
      </c>
      <c r="O12" t="str">
        <f t="shared" ca="1" si="6"/>
        <v>11</v>
      </c>
      <c r="Q12">
        <f t="shared" ca="1" si="7"/>
        <v>36</v>
      </c>
      <c r="R12" t="str">
        <f t="shared" ca="1" si="8"/>
        <v>11</v>
      </c>
      <c r="T12">
        <f t="shared" ca="1" si="9"/>
        <v>8</v>
      </c>
      <c r="U12" s="3" t="str">
        <f t="shared" ca="1" si="10"/>
        <v>36:11</v>
      </c>
      <c r="W12" s="3">
        <f t="shared" ca="1" si="11"/>
        <v>8</v>
      </c>
      <c r="X12" s="3" t="str">
        <f t="shared" ca="1" si="12"/>
        <v>36.11</v>
      </c>
    </row>
    <row r="13" spans="1:24" x14ac:dyDescent="0.3">
      <c r="A13" t="s">
        <v>236</v>
      </c>
      <c r="B13" t="s">
        <v>1257</v>
      </c>
      <c r="C13" t="s">
        <v>237</v>
      </c>
      <c r="D13" t="s">
        <v>1392</v>
      </c>
      <c r="F13">
        <f>+F11+1</f>
        <v>5</v>
      </c>
      <c r="G13" t="str">
        <f t="shared" si="0"/>
        <v>0:35:42.55</v>
      </c>
      <c r="H13" t="str">
        <f t="shared" si="3"/>
        <v>0:35:42</v>
      </c>
      <c r="J13" s="15">
        <f t="shared" ca="1" si="1"/>
        <v>9</v>
      </c>
      <c r="K13" t="str">
        <f t="shared" ca="1" si="2"/>
        <v>0:36:15</v>
      </c>
      <c r="M13" t="str">
        <f t="shared" ca="1" si="4"/>
        <v>0</v>
      </c>
      <c r="N13" t="str">
        <f t="shared" ca="1" si="5"/>
        <v>36</v>
      </c>
      <c r="O13" t="str">
        <f t="shared" ca="1" si="6"/>
        <v>15</v>
      </c>
      <c r="Q13">
        <f t="shared" ca="1" si="7"/>
        <v>36</v>
      </c>
      <c r="R13" t="str">
        <f t="shared" ca="1" si="8"/>
        <v>15</v>
      </c>
      <c r="T13">
        <f t="shared" ca="1" si="9"/>
        <v>9</v>
      </c>
      <c r="U13" s="3" t="str">
        <f t="shared" ca="1" si="10"/>
        <v>36:15</v>
      </c>
      <c r="W13" s="3">
        <f t="shared" ca="1" si="11"/>
        <v>9</v>
      </c>
      <c r="X13" s="3" t="str">
        <f t="shared" ca="1" si="12"/>
        <v>36.15</v>
      </c>
    </row>
    <row r="14" spans="1:24" x14ac:dyDescent="0.3">
      <c r="G14" t="str">
        <f t="shared" si="0"/>
        <v/>
      </c>
      <c r="H14" t="str">
        <f t="shared" si="3"/>
        <v/>
      </c>
      <c r="J14" s="15">
        <f t="shared" ca="1" si="1"/>
        <v>10</v>
      </c>
      <c r="K14" t="str">
        <f t="shared" ca="1" si="2"/>
        <v>0:36:31</v>
      </c>
      <c r="M14" t="str">
        <f t="shared" ca="1" si="4"/>
        <v>0</v>
      </c>
      <c r="N14" t="str">
        <f t="shared" ca="1" si="5"/>
        <v>36</v>
      </c>
      <c r="O14" t="str">
        <f t="shared" ca="1" si="6"/>
        <v>31</v>
      </c>
      <c r="Q14">
        <f t="shared" ca="1" si="7"/>
        <v>36</v>
      </c>
      <c r="R14" t="str">
        <f t="shared" ca="1" si="8"/>
        <v>31</v>
      </c>
      <c r="T14">
        <f t="shared" ca="1" si="9"/>
        <v>10</v>
      </c>
      <c r="U14" s="3" t="str">
        <f t="shared" ca="1" si="10"/>
        <v>36:31</v>
      </c>
      <c r="W14" s="3">
        <f t="shared" ca="1" si="11"/>
        <v>10</v>
      </c>
      <c r="X14" s="3" t="str">
        <f t="shared" ca="1" si="12"/>
        <v>36.31</v>
      </c>
    </row>
    <row r="15" spans="1:24" x14ac:dyDescent="0.3">
      <c r="A15" t="s">
        <v>238</v>
      </c>
      <c r="B15" t="s">
        <v>1393</v>
      </c>
      <c r="C15" t="s">
        <v>239</v>
      </c>
      <c r="D15" t="s">
        <v>1394</v>
      </c>
      <c r="F15">
        <f>+F13+1</f>
        <v>6</v>
      </c>
      <c r="G15" t="str">
        <f t="shared" si="0"/>
        <v>0:35:43.78</v>
      </c>
      <c r="H15" t="str">
        <f t="shared" si="3"/>
        <v>0:35:43</v>
      </c>
      <c r="J15" s="15">
        <f t="shared" ca="1" si="1"/>
        <v>11</v>
      </c>
      <c r="K15" t="str">
        <f t="shared" ca="1" si="2"/>
        <v>0:36:42</v>
      </c>
      <c r="M15" t="str">
        <f t="shared" ca="1" si="4"/>
        <v>0</v>
      </c>
      <c r="N15" t="str">
        <f t="shared" ca="1" si="5"/>
        <v>36</v>
      </c>
      <c r="O15" t="str">
        <f t="shared" ca="1" si="6"/>
        <v>42</v>
      </c>
      <c r="Q15">
        <f t="shared" ca="1" si="7"/>
        <v>36</v>
      </c>
      <c r="R15" t="str">
        <f t="shared" ca="1" si="8"/>
        <v>42</v>
      </c>
      <c r="T15">
        <f t="shared" ca="1" si="9"/>
        <v>11</v>
      </c>
      <c r="U15" s="3" t="str">
        <f t="shared" ca="1" si="10"/>
        <v>36:42</v>
      </c>
      <c r="W15" s="3">
        <f t="shared" ca="1" si="11"/>
        <v>11</v>
      </c>
      <c r="X15" s="3" t="str">
        <f t="shared" ca="1" si="12"/>
        <v>36.42</v>
      </c>
    </row>
    <row r="16" spans="1:24" x14ac:dyDescent="0.3">
      <c r="G16" t="str">
        <f t="shared" si="0"/>
        <v/>
      </c>
      <c r="H16" t="str">
        <f t="shared" si="3"/>
        <v/>
      </c>
      <c r="J16" s="15">
        <f t="shared" ca="1" si="1"/>
        <v>12</v>
      </c>
      <c r="K16" t="str">
        <f t="shared" ca="1" si="2"/>
        <v>0:36:54</v>
      </c>
      <c r="M16" t="str">
        <f t="shared" ca="1" si="4"/>
        <v>0</v>
      </c>
      <c r="N16" t="str">
        <f t="shared" ca="1" si="5"/>
        <v>36</v>
      </c>
      <c r="O16" t="str">
        <f t="shared" ca="1" si="6"/>
        <v>54</v>
      </c>
      <c r="Q16">
        <f t="shared" ca="1" si="7"/>
        <v>36</v>
      </c>
      <c r="R16" t="str">
        <f t="shared" ca="1" si="8"/>
        <v>54</v>
      </c>
      <c r="T16">
        <f t="shared" ca="1" si="9"/>
        <v>12</v>
      </c>
      <c r="U16" s="3" t="str">
        <f t="shared" ca="1" si="10"/>
        <v>36:54</v>
      </c>
      <c r="W16" s="3">
        <f t="shared" ca="1" si="11"/>
        <v>12</v>
      </c>
      <c r="X16" s="3" t="str">
        <f t="shared" ca="1" si="12"/>
        <v>36.54</v>
      </c>
    </row>
    <row r="17" spans="1:24" x14ac:dyDescent="0.3">
      <c r="A17" t="s">
        <v>240</v>
      </c>
      <c r="B17" t="s">
        <v>1395</v>
      </c>
      <c r="C17" t="s">
        <v>241</v>
      </c>
      <c r="D17" t="s">
        <v>1396</v>
      </c>
      <c r="F17">
        <f>+F15+1</f>
        <v>7</v>
      </c>
      <c r="G17" t="str">
        <f t="shared" si="0"/>
        <v>0:35:44.32</v>
      </c>
      <c r="H17" t="str">
        <f t="shared" si="3"/>
        <v>0:35:44</v>
      </c>
      <c r="J17" s="15">
        <f t="shared" ca="1" si="1"/>
        <v>13</v>
      </c>
      <c r="K17" t="str">
        <f t="shared" ca="1" si="2"/>
        <v>0:37:29</v>
      </c>
      <c r="M17" t="str">
        <f t="shared" ca="1" si="4"/>
        <v>0</v>
      </c>
      <c r="N17" t="str">
        <f t="shared" ca="1" si="5"/>
        <v>37</v>
      </c>
      <c r="O17" t="str">
        <f t="shared" ca="1" si="6"/>
        <v>29</v>
      </c>
      <c r="Q17">
        <f t="shared" ca="1" si="7"/>
        <v>37</v>
      </c>
      <c r="R17" t="str">
        <f t="shared" ca="1" si="8"/>
        <v>29</v>
      </c>
      <c r="T17">
        <f t="shared" ca="1" si="9"/>
        <v>13</v>
      </c>
      <c r="U17" s="3" t="str">
        <f t="shared" ca="1" si="10"/>
        <v>37:29</v>
      </c>
      <c r="W17" s="3">
        <f t="shared" ca="1" si="11"/>
        <v>13</v>
      </c>
      <c r="X17" s="3" t="str">
        <f t="shared" ca="1" si="12"/>
        <v>37.29</v>
      </c>
    </row>
    <row r="18" spans="1:24" x14ac:dyDescent="0.3">
      <c r="G18" t="str">
        <f t="shared" si="0"/>
        <v/>
      </c>
      <c r="H18" t="str">
        <f t="shared" si="3"/>
        <v/>
      </c>
      <c r="J18" s="15">
        <f t="shared" ca="1" si="1"/>
        <v>14</v>
      </c>
      <c r="K18" t="str">
        <f t="shared" ca="1" si="2"/>
        <v>0:37:58</v>
      </c>
      <c r="M18" t="str">
        <f t="shared" ca="1" si="4"/>
        <v>0</v>
      </c>
      <c r="N18" t="str">
        <f t="shared" ca="1" si="5"/>
        <v>37</v>
      </c>
      <c r="O18" t="str">
        <f t="shared" ca="1" si="6"/>
        <v>58</v>
      </c>
      <c r="Q18">
        <f t="shared" ca="1" si="7"/>
        <v>37</v>
      </c>
      <c r="R18" t="str">
        <f t="shared" ca="1" si="8"/>
        <v>58</v>
      </c>
      <c r="T18">
        <f t="shared" ca="1" si="9"/>
        <v>14</v>
      </c>
      <c r="U18" s="3" t="str">
        <f t="shared" ca="1" si="10"/>
        <v>37:58</v>
      </c>
      <c r="W18" s="3">
        <f t="shared" ca="1" si="11"/>
        <v>14</v>
      </c>
      <c r="X18" s="3" t="str">
        <f t="shared" ca="1" si="12"/>
        <v>37.58</v>
      </c>
    </row>
    <row r="19" spans="1:24" x14ac:dyDescent="0.3">
      <c r="A19" t="s">
        <v>242</v>
      </c>
      <c r="B19" t="s">
        <v>1397</v>
      </c>
      <c r="C19" t="s">
        <v>243</v>
      </c>
      <c r="D19" t="s">
        <v>1398</v>
      </c>
      <c r="F19">
        <f>+F17+1</f>
        <v>8</v>
      </c>
      <c r="G19" t="str">
        <f t="shared" si="0"/>
        <v>0:36:11.91</v>
      </c>
      <c r="H19" t="str">
        <f t="shared" si="3"/>
        <v>0:36:11</v>
      </c>
      <c r="J19" s="15">
        <f t="shared" ca="1" si="1"/>
        <v>15</v>
      </c>
      <c r="K19" t="str">
        <f t="shared" ca="1" si="2"/>
        <v>0:38:33</v>
      </c>
      <c r="M19" t="str">
        <f t="shared" ca="1" si="4"/>
        <v>0</v>
      </c>
      <c r="N19" t="str">
        <f t="shared" ca="1" si="5"/>
        <v>38</v>
      </c>
      <c r="O19" t="str">
        <f t="shared" ca="1" si="6"/>
        <v>33</v>
      </c>
      <c r="Q19">
        <f t="shared" ca="1" si="7"/>
        <v>38</v>
      </c>
      <c r="R19" t="str">
        <f t="shared" ca="1" si="8"/>
        <v>33</v>
      </c>
      <c r="T19">
        <f t="shared" ca="1" si="9"/>
        <v>15</v>
      </c>
      <c r="U19" s="3" t="str">
        <f t="shared" ca="1" si="10"/>
        <v>38:33</v>
      </c>
      <c r="W19" s="3">
        <f t="shared" ca="1" si="11"/>
        <v>15</v>
      </c>
      <c r="X19" s="3" t="str">
        <f t="shared" ca="1" si="12"/>
        <v>38.33</v>
      </c>
    </row>
    <row r="20" spans="1:24" x14ac:dyDescent="0.3">
      <c r="G20" t="str">
        <f t="shared" si="0"/>
        <v/>
      </c>
      <c r="H20" t="str">
        <f t="shared" si="3"/>
        <v/>
      </c>
      <c r="J20" s="15">
        <f t="shared" ca="1" si="1"/>
        <v>16</v>
      </c>
      <c r="K20" t="str">
        <f t="shared" ca="1" si="2"/>
        <v>0:38:40</v>
      </c>
      <c r="M20" t="str">
        <f t="shared" ca="1" si="4"/>
        <v>0</v>
      </c>
      <c r="N20" t="str">
        <f t="shared" ca="1" si="5"/>
        <v>38</v>
      </c>
      <c r="O20" t="str">
        <f t="shared" ca="1" si="6"/>
        <v>40</v>
      </c>
      <c r="Q20">
        <f t="shared" ca="1" si="7"/>
        <v>38</v>
      </c>
      <c r="R20" t="str">
        <f t="shared" ca="1" si="8"/>
        <v>40</v>
      </c>
      <c r="T20">
        <f t="shared" ca="1" si="9"/>
        <v>16</v>
      </c>
      <c r="U20" s="3" t="str">
        <f t="shared" ca="1" si="10"/>
        <v>38:40</v>
      </c>
      <c r="W20" s="3">
        <f t="shared" ca="1" si="11"/>
        <v>16</v>
      </c>
      <c r="X20" s="3" t="str">
        <f t="shared" ca="1" si="12"/>
        <v>38.40</v>
      </c>
    </row>
    <row r="21" spans="1:24" x14ac:dyDescent="0.3">
      <c r="A21" t="s">
        <v>244</v>
      </c>
      <c r="B21" t="s">
        <v>1399</v>
      </c>
      <c r="C21" t="s">
        <v>245</v>
      </c>
      <c r="D21" t="s">
        <v>1400</v>
      </c>
      <c r="F21">
        <f>+F19+1</f>
        <v>9</v>
      </c>
      <c r="G21" t="str">
        <f t="shared" si="0"/>
        <v>0:36:15.93</v>
      </c>
      <c r="H21" t="str">
        <f t="shared" si="3"/>
        <v>0:36:15</v>
      </c>
      <c r="J21" s="15">
        <f t="shared" ca="1" si="1"/>
        <v>17</v>
      </c>
      <c r="K21" t="str">
        <f t="shared" ca="1" si="2"/>
        <v>0:38:51</v>
      </c>
      <c r="M21" t="str">
        <f t="shared" ca="1" si="4"/>
        <v>0</v>
      </c>
      <c r="N21" t="str">
        <f t="shared" ca="1" si="5"/>
        <v>38</v>
      </c>
      <c r="O21" t="str">
        <f t="shared" ca="1" si="6"/>
        <v>51</v>
      </c>
      <c r="Q21">
        <f t="shared" ca="1" si="7"/>
        <v>38</v>
      </c>
      <c r="R21" t="str">
        <f t="shared" ca="1" si="8"/>
        <v>51</v>
      </c>
      <c r="T21">
        <f t="shared" ca="1" si="9"/>
        <v>17</v>
      </c>
      <c r="U21" s="3" t="str">
        <f t="shared" ca="1" si="10"/>
        <v>38:51</v>
      </c>
      <c r="W21" s="3">
        <f t="shared" ca="1" si="11"/>
        <v>17</v>
      </c>
      <c r="X21" s="3" t="str">
        <f t="shared" ca="1" si="12"/>
        <v>38.51</v>
      </c>
    </row>
    <row r="22" spans="1:24" x14ac:dyDescent="0.3">
      <c r="G22" t="str">
        <f t="shared" si="0"/>
        <v/>
      </c>
      <c r="H22" t="str">
        <f t="shared" si="3"/>
        <v/>
      </c>
      <c r="J22" s="15">
        <f t="shared" ca="1" si="1"/>
        <v>18</v>
      </c>
      <c r="K22" t="str">
        <f t="shared" ca="1" si="2"/>
        <v>0:38:53</v>
      </c>
      <c r="M22" t="str">
        <f t="shared" ca="1" si="4"/>
        <v>0</v>
      </c>
      <c r="N22" t="str">
        <f t="shared" ca="1" si="5"/>
        <v>38</v>
      </c>
      <c r="O22" t="str">
        <f t="shared" ca="1" si="6"/>
        <v>53</v>
      </c>
      <c r="Q22">
        <f t="shared" ca="1" si="7"/>
        <v>38</v>
      </c>
      <c r="R22" t="str">
        <f t="shared" ca="1" si="8"/>
        <v>53</v>
      </c>
      <c r="T22">
        <f t="shared" ca="1" si="9"/>
        <v>18</v>
      </c>
      <c r="U22" s="3" t="str">
        <f t="shared" ca="1" si="10"/>
        <v>38:53</v>
      </c>
      <c r="W22" s="3">
        <f t="shared" ca="1" si="11"/>
        <v>18</v>
      </c>
      <c r="X22" s="3" t="str">
        <f t="shared" ca="1" si="12"/>
        <v>38.53</v>
      </c>
    </row>
    <row r="23" spans="1:24" x14ac:dyDescent="0.3">
      <c r="A23" t="s">
        <v>246</v>
      </c>
      <c r="B23" t="s">
        <v>1401</v>
      </c>
      <c r="C23" t="s">
        <v>247</v>
      </c>
      <c r="D23" t="s">
        <v>1402</v>
      </c>
      <c r="F23">
        <f>+F21+1</f>
        <v>10</v>
      </c>
      <c r="G23" t="str">
        <f t="shared" si="0"/>
        <v>0:36:31.33</v>
      </c>
      <c r="H23" t="str">
        <f t="shared" si="3"/>
        <v>0:36:31</v>
      </c>
      <c r="J23" s="15">
        <f t="shared" ca="1" si="1"/>
        <v>19</v>
      </c>
      <c r="K23" t="str">
        <f t="shared" ca="1" si="2"/>
        <v>0:39:01</v>
      </c>
      <c r="M23" t="str">
        <f t="shared" ca="1" si="4"/>
        <v>0</v>
      </c>
      <c r="N23" t="str">
        <f t="shared" ca="1" si="5"/>
        <v>39</v>
      </c>
      <c r="O23" t="str">
        <f t="shared" ca="1" si="6"/>
        <v>01</v>
      </c>
      <c r="Q23">
        <f t="shared" ca="1" si="7"/>
        <v>39</v>
      </c>
      <c r="R23" t="str">
        <f t="shared" ca="1" si="8"/>
        <v>01</v>
      </c>
      <c r="T23">
        <f t="shared" ca="1" si="9"/>
        <v>19</v>
      </c>
      <c r="U23" s="3" t="str">
        <f t="shared" ca="1" si="10"/>
        <v>39:01</v>
      </c>
      <c r="W23" s="3">
        <f t="shared" ca="1" si="11"/>
        <v>19</v>
      </c>
      <c r="X23" s="3" t="str">
        <f t="shared" ca="1" si="12"/>
        <v>39.01</v>
      </c>
    </row>
    <row r="24" spans="1:24" x14ac:dyDescent="0.3">
      <c r="G24" t="str">
        <f t="shared" si="0"/>
        <v/>
      </c>
      <c r="H24" t="str">
        <f t="shared" si="3"/>
        <v/>
      </c>
      <c r="J24" s="15">
        <f t="shared" ca="1" si="1"/>
        <v>20</v>
      </c>
      <c r="K24" t="str">
        <f t="shared" ca="1" si="2"/>
        <v>0:39:13</v>
      </c>
      <c r="M24" t="str">
        <f t="shared" ca="1" si="4"/>
        <v>0</v>
      </c>
      <c r="N24" t="str">
        <f t="shared" ca="1" si="5"/>
        <v>39</v>
      </c>
      <c r="O24" t="str">
        <f t="shared" ca="1" si="6"/>
        <v>13</v>
      </c>
      <c r="Q24">
        <f t="shared" ca="1" si="7"/>
        <v>39</v>
      </c>
      <c r="R24" t="str">
        <f t="shared" ca="1" si="8"/>
        <v>13</v>
      </c>
      <c r="T24">
        <f t="shared" ca="1" si="9"/>
        <v>20</v>
      </c>
      <c r="U24" s="3" t="str">
        <f t="shared" ca="1" si="10"/>
        <v>39:13</v>
      </c>
      <c r="W24" s="3">
        <f t="shared" ca="1" si="11"/>
        <v>20</v>
      </c>
      <c r="X24" s="3" t="str">
        <f t="shared" ca="1" si="12"/>
        <v>39.13</v>
      </c>
    </row>
    <row r="25" spans="1:24" x14ac:dyDescent="0.3">
      <c r="A25" t="s">
        <v>248</v>
      </c>
      <c r="B25" t="s">
        <v>1403</v>
      </c>
      <c r="C25" t="s">
        <v>249</v>
      </c>
      <c r="D25" t="s">
        <v>1404</v>
      </c>
      <c r="F25">
        <f>+F23+1</f>
        <v>11</v>
      </c>
      <c r="G25" t="str">
        <f t="shared" si="0"/>
        <v>0:36:42.50</v>
      </c>
      <c r="H25" t="str">
        <f t="shared" si="3"/>
        <v>0:36:42</v>
      </c>
      <c r="J25" s="15">
        <f t="shared" ca="1" si="1"/>
        <v>21</v>
      </c>
      <c r="K25" t="str">
        <f t="shared" ca="1" si="2"/>
        <v>0:39:29</v>
      </c>
      <c r="M25" t="str">
        <f t="shared" ca="1" si="4"/>
        <v>0</v>
      </c>
      <c r="N25" t="str">
        <f t="shared" ca="1" si="5"/>
        <v>39</v>
      </c>
      <c r="O25" t="str">
        <f t="shared" ca="1" si="6"/>
        <v>29</v>
      </c>
      <c r="Q25">
        <f t="shared" ca="1" si="7"/>
        <v>39</v>
      </c>
      <c r="R25" t="str">
        <f t="shared" ca="1" si="8"/>
        <v>29</v>
      </c>
      <c r="T25">
        <f t="shared" ca="1" si="9"/>
        <v>21</v>
      </c>
      <c r="U25" s="3" t="str">
        <f t="shared" ca="1" si="10"/>
        <v>39:29</v>
      </c>
      <c r="W25" s="3">
        <f t="shared" ca="1" si="11"/>
        <v>21</v>
      </c>
      <c r="X25" s="3" t="str">
        <f t="shared" ca="1" si="12"/>
        <v>39.29</v>
      </c>
    </row>
    <row r="26" spans="1:24" x14ac:dyDescent="0.3">
      <c r="G26" t="str">
        <f t="shared" si="0"/>
        <v/>
      </c>
      <c r="H26" t="str">
        <f t="shared" si="3"/>
        <v/>
      </c>
      <c r="J26" s="15">
        <f t="shared" ca="1" si="1"/>
        <v>22</v>
      </c>
      <c r="K26" t="str">
        <f t="shared" ca="1" si="2"/>
        <v>0:39:36</v>
      </c>
      <c r="M26" t="str">
        <f t="shared" ca="1" si="4"/>
        <v>0</v>
      </c>
      <c r="N26" t="str">
        <f t="shared" ca="1" si="5"/>
        <v>39</v>
      </c>
      <c r="O26" t="str">
        <f t="shared" ca="1" si="6"/>
        <v>36</v>
      </c>
      <c r="Q26">
        <f t="shared" ca="1" si="7"/>
        <v>39</v>
      </c>
      <c r="R26" t="str">
        <f t="shared" ca="1" si="8"/>
        <v>36</v>
      </c>
      <c r="T26">
        <f t="shared" ca="1" si="9"/>
        <v>22</v>
      </c>
      <c r="U26" s="3" t="str">
        <f t="shared" ca="1" si="10"/>
        <v>39:36</v>
      </c>
      <c r="W26" s="3">
        <f t="shared" ca="1" si="11"/>
        <v>22</v>
      </c>
      <c r="X26" s="3" t="str">
        <f t="shared" ca="1" si="12"/>
        <v>39.36</v>
      </c>
    </row>
    <row r="27" spans="1:24" x14ac:dyDescent="0.3">
      <c r="A27" t="s">
        <v>250</v>
      </c>
      <c r="B27" t="s">
        <v>1405</v>
      </c>
      <c r="C27" t="s">
        <v>251</v>
      </c>
      <c r="D27" t="s">
        <v>1406</v>
      </c>
      <c r="F27">
        <f>+F25+1</f>
        <v>12</v>
      </c>
      <c r="G27" t="str">
        <f t="shared" si="0"/>
        <v>0:36:54.22</v>
      </c>
      <c r="H27" t="str">
        <f t="shared" si="3"/>
        <v>0:36:54</v>
      </c>
      <c r="J27" s="15">
        <f t="shared" ca="1" si="1"/>
        <v>23</v>
      </c>
      <c r="K27" t="str">
        <f t="shared" ca="1" si="2"/>
        <v>0:39:42</v>
      </c>
      <c r="M27" t="str">
        <f t="shared" ca="1" si="4"/>
        <v>0</v>
      </c>
      <c r="N27" t="str">
        <f t="shared" ca="1" si="5"/>
        <v>39</v>
      </c>
      <c r="O27" t="str">
        <f t="shared" ca="1" si="6"/>
        <v>42</v>
      </c>
      <c r="Q27">
        <f t="shared" ca="1" si="7"/>
        <v>39</v>
      </c>
      <c r="R27" t="str">
        <f t="shared" ca="1" si="8"/>
        <v>42</v>
      </c>
      <c r="T27">
        <f t="shared" ca="1" si="9"/>
        <v>23</v>
      </c>
      <c r="U27" s="3" t="str">
        <f t="shared" ca="1" si="10"/>
        <v>39:42</v>
      </c>
      <c r="W27" s="3">
        <f t="shared" ca="1" si="11"/>
        <v>23</v>
      </c>
      <c r="X27" s="3" t="str">
        <f t="shared" ca="1" si="12"/>
        <v>39.42</v>
      </c>
    </row>
    <row r="28" spans="1:24" x14ac:dyDescent="0.3">
      <c r="G28" t="str">
        <f t="shared" si="0"/>
        <v/>
      </c>
      <c r="H28" t="str">
        <f t="shared" si="3"/>
        <v/>
      </c>
      <c r="J28" s="15">
        <f t="shared" ca="1" si="1"/>
        <v>24</v>
      </c>
      <c r="K28" t="str">
        <f t="shared" ca="1" si="2"/>
        <v>0:39:54</v>
      </c>
      <c r="M28" t="str">
        <f t="shared" ca="1" si="4"/>
        <v>0</v>
      </c>
      <c r="N28" t="str">
        <f t="shared" ca="1" si="5"/>
        <v>39</v>
      </c>
      <c r="O28" t="str">
        <f t="shared" ca="1" si="6"/>
        <v>54</v>
      </c>
      <c r="Q28">
        <f t="shared" ca="1" si="7"/>
        <v>39</v>
      </c>
      <c r="R28" t="str">
        <f t="shared" ca="1" si="8"/>
        <v>54</v>
      </c>
      <c r="T28">
        <f t="shared" ca="1" si="9"/>
        <v>24</v>
      </c>
      <c r="U28" s="3" t="str">
        <f t="shared" ca="1" si="10"/>
        <v>39:54</v>
      </c>
      <c r="W28" s="3">
        <f t="shared" ca="1" si="11"/>
        <v>24</v>
      </c>
      <c r="X28" s="3" t="str">
        <f t="shared" ca="1" si="12"/>
        <v>39.54</v>
      </c>
    </row>
    <row r="29" spans="1:24" x14ac:dyDescent="0.3">
      <c r="A29" t="s">
        <v>252</v>
      </c>
      <c r="B29" t="s">
        <v>1407</v>
      </c>
      <c r="C29" t="s">
        <v>253</v>
      </c>
      <c r="D29" t="s">
        <v>1408</v>
      </c>
      <c r="F29">
        <f>+F27+1</f>
        <v>13</v>
      </c>
      <c r="G29" t="str">
        <f t="shared" si="0"/>
        <v>0:37:29.97</v>
      </c>
      <c r="H29" t="str">
        <f t="shared" si="3"/>
        <v>0:37:29</v>
      </c>
      <c r="J29" s="15">
        <f t="shared" ca="1" si="1"/>
        <v>25</v>
      </c>
      <c r="K29" t="str">
        <f t="shared" ca="1" si="2"/>
        <v>0:41:00</v>
      </c>
      <c r="M29" t="str">
        <f t="shared" ca="1" si="4"/>
        <v>0</v>
      </c>
      <c r="N29" t="str">
        <f t="shared" ca="1" si="5"/>
        <v>41</v>
      </c>
      <c r="O29" t="str">
        <f t="shared" ca="1" si="6"/>
        <v>00</v>
      </c>
      <c r="Q29">
        <f t="shared" ca="1" si="7"/>
        <v>41</v>
      </c>
      <c r="R29" t="str">
        <f t="shared" ca="1" si="8"/>
        <v>00</v>
      </c>
      <c r="T29">
        <f t="shared" ca="1" si="9"/>
        <v>25</v>
      </c>
      <c r="U29" s="3" t="str">
        <f t="shared" ca="1" si="10"/>
        <v>41:00</v>
      </c>
      <c r="W29" s="3">
        <f t="shared" ca="1" si="11"/>
        <v>25</v>
      </c>
      <c r="X29" s="3" t="str">
        <f t="shared" ca="1" si="12"/>
        <v>41.00</v>
      </c>
    </row>
    <row r="30" spans="1:24" x14ac:dyDescent="0.3">
      <c r="G30" t="str">
        <f t="shared" si="0"/>
        <v/>
      </c>
      <c r="H30" t="str">
        <f t="shared" si="3"/>
        <v/>
      </c>
      <c r="J30" s="15">
        <f t="shared" ca="1" si="1"/>
        <v>26</v>
      </c>
      <c r="K30" t="str">
        <f t="shared" ca="1" si="2"/>
        <v>0:41:04</v>
      </c>
      <c r="M30" t="str">
        <f t="shared" ca="1" si="4"/>
        <v>0</v>
      </c>
      <c r="N30" t="str">
        <f t="shared" ca="1" si="5"/>
        <v>41</v>
      </c>
      <c r="O30" t="str">
        <f t="shared" ca="1" si="6"/>
        <v>04</v>
      </c>
      <c r="Q30">
        <f t="shared" ca="1" si="7"/>
        <v>41</v>
      </c>
      <c r="R30" t="str">
        <f t="shared" ca="1" si="8"/>
        <v>04</v>
      </c>
      <c r="T30">
        <f t="shared" ca="1" si="9"/>
        <v>26</v>
      </c>
      <c r="U30" s="3" t="str">
        <f t="shared" ca="1" si="10"/>
        <v>41:04</v>
      </c>
      <c r="W30" s="3">
        <f t="shared" ca="1" si="11"/>
        <v>26</v>
      </c>
      <c r="X30" s="3" t="str">
        <f t="shared" ca="1" si="12"/>
        <v>41.04</v>
      </c>
    </row>
    <row r="31" spans="1:24" x14ac:dyDescent="0.3">
      <c r="A31" t="s">
        <v>254</v>
      </c>
      <c r="B31" t="s">
        <v>1409</v>
      </c>
      <c r="C31" t="s">
        <v>255</v>
      </c>
      <c r="D31" t="s">
        <v>1410</v>
      </c>
      <c r="F31">
        <f>+F29+1</f>
        <v>14</v>
      </c>
      <c r="G31" t="str">
        <f t="shared" si="0"/>
        <v>0:37:58.78</v>
      </c>
      <c r="H31" t="str">
        <f t="shared" si="3"/>
        <v>0:37:58</v>
      </c>
      <c r="J31" s="15">
        <f t="shared" ca="1" si="1"/>
        <v>27</v>
      </c>
      <c r="K31" t="str">
        <f t="shared" ca="1" si="2"/>
        <v>0:41:45</v>
      </c>
      <c r="M31" t="str">
        <f t="shared" ca="1" si="4"/>
        <v>0</v>
      </c>
      <c r="N31" t="str">
        <f t="shared" ca="1" si="5"/>
        <v>41</v>
      </c>
      <c r="O31" t="str">
        <f t="shared" ca="1" si="6"/>
        <v>45</v>
      </c>
      <c r="Q31">
        <f t="shared" ca="1" si="7"/>
        <v>41</v>
      </c>
      <c r="R31" t="str">
        <f t="shared" ca="1" si="8"/>
        <v>45</v>
      </c>
      <c r="T31">
        <f t="shared" ca="1" si="9"/>
        <v>27</v>
      </c>
      <c r="U31" s="3" t="str">
        <f t="shared" ca="1" si="10"/>
        <v>41:45</v>
      </c>
      <c r="W31" s="3">
        <f t="shared" ca="1" si="11"/>
        <v>27</v>
      </c>
      <c r="X31" s="3" t="str">
        <f t="shared" ca="1" si="12"/>
        <v>41.45</v>
      </c>
    </row>
    <row r="32" spans="1:24" x14ac:dyDescent="0.3">
      <c r="G32" t="str">
        <f t="shared" si="0"/>
        <v/>
      </c>
      <c r="H32" t="str">
        <f t="shared" si="3"/>
        <v/>
      </c>
      <c r="J32" s="15">
        <f t="shared" ca="1" si="1"/>
        <v>28</v>
      </c>
      <c r="K32" t="str">
        <f t="shared" ca="1" si="2"/>
        <v>0:42:08</v>
      </c>
      <c r="M32" t="str">
        <f t="shared" ca="1" si="4"/>
        <v>0</v>
      </c>
      <c r="N32" t="str">
        <f t="shared" ca="1" si="5"/>
        <v>42</v>
      </c>
      <c r="O32" t="str">
        <f t="shared" ca="1" si="6"/>
        <v>08</v>
      </c>
      <c r="Q32">
        <f t="shared" ca="1" si="7"/>
        <v>42</v>
      </c>
      <c r="R32" t="str">
        <f t="shared" ca="1" si="8"/>
        <v>08</v>
      </c>
      <c r="T32">
        <f t="shared" ca="1" si="9"/>
        <v>28</v>
      </c>
      <c r="U32" s="3" t="str">
        <f t="shared" ca="1" si="10"/>
        <v>42:08</v>
      </c>
      <c r="W32" s="3">
        <f t="shared" ca="1" si="11"/>
        <v>28</v>
      </c>
      <c r="X32" s="3" t="str">
        <f t="shared" ca="1" si="12"/>
        <v>42.08</v>
      </c>
    </row>
    <row r="33" spans="1:24" x14ac:dyDescent="0.3">
      <c r="A33" t="s">
        <v>256</v>
      </c>
      <c r="B33" t="s">
        <v>1411</v>
      </c>
      <c r="C33" t="s">
        <v>257</v>
      </c>
      <c r="D33" t="s">
        <v>1412</v>
      </c>
      <c r="F33">
        <f>+F31+1</f>
        <v>15</v>
      </c>
      <c r="G33" t="str">
        <f t="shared" si="0"/>
        <v>0:38:33.98</v>
      </c>
      <c r="H33" t="str">
        <f t="shared" si="3"/>
        <v>0:38:33</v>
      </c>
      <c r="J33" s="15">
        <f t="shared" ca="1" si="1"/>
        <v>29</v>
      </c>
      <c r="K33" t="str">
        <f t="shared" ca="1" si="2"/>
        <v>0:42:13</v>
      </c>
      <c r="M33" t="str">
        <f t="shared" ca="1" si="4"/>
        <v>0</v>
      </c>
      <c r="N33" t="str">
        <f t="shared" ca="1" si="5"/>
        <v>42</v>
      </c>
      <c r="O33" t="str">
        <f t="shared" ca="1" si="6"/>
        <v>13</v>
      </c>
      <c r="Q33">
        <f t="shared" ca="1" si="7"/>
        <v>42</v>
      </c>
      <c r="R33" t="str">
        <f t="shared" ca="1" si="8"/>
        <v>13</v>
      </c>
      <c r="T33">
        <f t="shared" ca="1" si="9"/>
        <v>29</v>
      </c>
      <c r="U33" s="3" t="str">
        <f t="shared" ca="1" si="10"/>
        <v>42:13</v>
      </c>
      <c r="W33" s="3">
        <f t="shared" ca="1" si="11"/>
        <v>29</v>
      </c>
      <c r="X33" s="3" t="str">
        <f t="shared" ca="1" si="12"/>
        <v>42.13</v>
      </c>
    </row>
    <row r="34" spans="1:24" x14ac:dyDescent="0.3">
      <c r="B34" s="14"/>
      <c r="G34" t="str">
        <f t="shared" si="0"/>
        <v/>
      </c>
      <c r="H34" t="str">
        <f t="shared" si="3"/>
        <v/>
      </c>
      <c r="J34" s="15">
        <f t="shared" ca="1" si="1"/>
        <v>30</v>
      </c>
      <c r="K34" t="str">
        <f t="shared" ca="1" si="2"/>
        <v>0:42:32</v>
      </c>
      <c r="M34" t="str">
        <f t="shared" ca="1" si="4"/>
        <v>0</v>
      </c>
      <c r="N34" t="str">
        <f t="shared" ca="1" si="5"/>
        <v>42</v>
      </c>
      <c r="O34" t="str">
        <f t="shared" ca="1" si="6"/>
        <v>32</v>
      </c>
      <c r="Q34">
        <f t="shared" ca="1" si="7"/>
        <v>42</v>
      </c>
      <c r="R34" t="str">
        <f t="shared" ca="1" si="8"/>
        <v>32</v>
      </c>
      <c r="T34">
        <f t="shared" ca="1" si="9"/>
        <v>30</v>
      </c>
      <c r="U34" s="3" t="str">
        <f t="shared" ca="1" si="10"/>
        <v>42:32</v>
      </c>
      <c r="W34" s="3">
        <f t="shared" ca="1" si="11"/>
        <v>30</v>
      </c>
      <c r="X34" s="3" t="str">
        <f t="shared" ca="1" si="12"/>
        <v>42.32</v>
      </c>
    </row>
    <row r="35" spans="1:24" x14ac:dyDescent="0.3">
      <c r="A35" t="s">
        <v>258</v>
      </c>
      <c r="B35" t="s">
        <v>1413</v>
      </c>
      <c r="C35" t="s">
        <v>259</v>
      </c>
      <c r="D35" t="s">
        <v>1414</v>
      </c>
      <c r="F35">
        <f>+F33+1</f>
        <v>16</v>
      </c>
      <c r="G35" t="str">
        <f t="shared" si="0"/>
        <v>0:38:40.25</v>
      </c>
      <c r="H35" t="str">
        <f t="shared" si="3"/>
        <v>0:38:40</v>
      </c>
      <c r="J35" s="15">
        <f t="shared" ca="1" si="1"/>
        <v>31</v>
      </c>
      <c r="K35" t="str">
        <f t="shared" ca="1" si="2"/>
        <v>0:44:49</v>
      </c>
      <c r="M35" t="str">
        <f t="shared" ca="1" si="4"/>
        <v>0</v>
      </c>
      <c r="N35" t="str">
        <f t="shared" ca="1" si="5"/>
        <v>44</v>
      </c>
      <c r="O35" t="str">
        <f t="shared" ca="1" si="6"/>
        <v>49</v>
      </c>
      <c r="Q35">
        <f t="shared" ca="1" si="7"/>
        <v>44</v>
      </c>
      <c r="R35" t="str">
        <f t="shared" ca="1" si="8"/>
        <v>49</v>
      </c>
      <c r="T35">
        <f t="shared" ca="1" si="9"/>
        <v>31</v>
      </c>
      <c r="U35" s="3" t="str">
        <f t="shared" ca="1" si="10"/>
        <v>44:49</v>
      </c>
      <c r="W35" s="3">
        <f t="shared" ca="1" si="11"/>
        <v>31</v>
      </c>
      <c r="X35" s="3" t="str">
        <f t="shared" ca="1" si="12"/>
        <v>44.49</v>
      </c>
    </row>
    <row r="36" spans="1:24" x14ac:dyDescent="0.3">
      <c r="G36" t="str">
        <f t="shared" si="0"/>
        <v/>
      </c>
      <c r="H36" t="str">
        <f t="shared" si="3"/>
        <v/>
      </c>
      <c r="J36" s="15">
        <f t="shared" ca="1" si="1"/>
        <v>32</v>
      </c>
      <c r="K36" t="str">
        <f t="shared" ca="1" si="2"/>
        <v>0:45:02</v>
      </c>
      <c r="M36" t="str">
        <f t="shared" ca="1" si="4"/>
        <v>0</v>
      </c>
      <c r="N36" t="str">
        <f t="shared" ca="1" si="5"/>
        <v>45</v>
      </c>
      <c r="O36" t="str">
        <f t="shared" ca="1" si="6"/>
        <v>02</v>
      </c>
      <c r="Q36">
        <f t="shared" ca="1" si="7"/>
        <v>45</v>
      </c>
      <c r="R36" t="str">
        <f t="shared" ca="1" si="8"/>
        <v>02</v>
      </c>
      <c r="T36">
        <f t="shared" ca="1" si="9"/>
        <v>32</v>
      </c>
      <c r="U36" s="3" t="str">
        <f t="shared" ca="1" si="10"/>
        <v>45:02</v>
      </c>
      <c r="W36" s="3">
        <f t="shared" ca="1" si="11"/>
        <v>32</v>
      </c>
      <c r="X36" s="3" t="str">
        <f t="shared" ca="1" si="12"/>
        <v>45.02</v>
      </c>
    </row>
    <row r="37" spans="1:24" x14ac:dyDescent="0.3">
      <c r="A37" t="s">
        <v>260</v>
      </c>
      <c r="B37" t="s">
        <v>1405</v>
      </c>
      <c r="C37" t="s">
        <v>261</v>
      </c>
      <c r="D37" t="s">
        <v>1415</v>
      </c>
      <c r="F37">
        <f>+F35+1</f>
        <v>17</v>
      </c>
      <c r="G37" t="str">
        <f t="shared" si="0"/>
        <v>0:38:51.97</v>
      </c>
      <c r="H37" t="str">
        <f t="shared" si="3"/>
        <v>0:38:51</v>
      </c>
      <c r="J37" s="15">
        <f t="shared" ca="1" si="1"/>
        <v>33</v>
      </c>
      <c r="K37" t="str">
        <f t="shared" ca="1" si="2"/>
        <v>0:45:11</v>
      </c>
      <c r="M37" t="str">
        <f t="shared" ca="1" si="4"/>
        <v>0</v>
      </c>
      <c r="N37" t="str">
        <f t="shared" ca="1" si="5"/>
        <v>45</v>
      </c>
      <c r="O37" t="str">
        <f t="shared" ca="1" si="6"/>
        <v>11</v>
      </c>
      <c r="Q37">
        <f t="shared" ca="1" si="7"/>
        <v>45</v>
      </c>
      <c r="R37" t="str">
        <f t="shared" ca="1" si="8"/>
        <v>11</v>
      </c>
      <c r="T37">
        <f t="shared" ca="1" si="9"/>
        <v>33</v>
      </c>
      <c r="U37" s="3" t="str">
        <f t="shared" ca="1" si="10"/>
        <v>45:11</v>
      </c>
      <c r="W37" s="3">
        <f t="shared" ca="1" si="11"/>
        <v>33</v>
      </c>
      <c r="X37" s="3" t="str">
        <f t="shared" ca="1" si="12"/>
        <v>45.11</v>
      </c>
    </row>
    <row r="38" spans="1:24" x14ac:dyDescent="0.3">
      <c r="G38" t="str">
        <f t="shared" si="0"/>
        <v/>
      </c>
      <c r="H38" t="str">
        <f t="shared" si="3"/>
        <v/>
      </c>
      <c r="J38" s="15">
        <f t="shared" ca="1" si="1"/>
        <v>34</v>
      </c>
      <c r="K38" t="str">
        <f t="shared" ca="1" si="2"/>
        <v>0:45:34</v>
      </c>
      <c r="M38" t="str">
        <f t="shared" ca="1" si="4"/>
        <v>0</v>
      </c>
      <c r="N38" t="str">
        <f t="shared" ca="1" si="5"/>
        <v>45</v>
      </c>
      <c r="O38" t="str">
        <f t="shared" ca="1" si="6"/>
        <v>34</v>
      </c>
      <c r="Q38">
        <f t="shared" ca="1" si="7"/>
        <v>45</v>
      </c>
      <c r="R38" t="str">
        <f t="shared" ca="1" si="8"/>
        <v>34</v>
      </c>
      <c r="T38">
        <f t="shared" ca="1" si="9"/>
        <v>34</v>
      </c>
      <c r="U38" s="3" t="str">
        <f t="shared" ca="1" si="10"/>
        <v>45:34</v>
      </c>
      <c r="W38" s="3">
        <f t="shared" ca="1" si="11"/>
        <v>34</v>
      </c>
      <c r="X38" s="3" t="str">
        <f t="shared" ca="1" si="12"/>
        <v>45.34</v>
      </c>
    </row>
    <row r="39" spans="1:24" x14ac:dyDescent="0.3">
      <c r="A39" t="s">
        <v>262</v>
      </c>
      <c r="B39" t="s">
        <v>1059</v>
      </c>
      <c r="C39" t="s">
        <v>263</v>
      </c>
      <c r="D39" t="s">
        <v>1416</v>
      </c>
      <c r="F39">
        <f>+F37+1</f>
        <v>18</v>
      </c>
      <c r="G39" t="str">
        <f t="shared" si="0"/>
        <v>0:38:53.94</v>
      </c>
      <c r="H39" t="str">
        <f t="shared" si="3"/>
        <v>0:38:53</v>
      </c>
      <c r="J39" s="15">
        <f t="shared" ca="1" si="1"/>
        <v>35</v>
      </c>
      <c r="K39" t="str">
        <f t="shared" ca="1" si="2"/>
        <v>0:45:43</v>
      </c>
      <c r="M39" t="str">
        <f t="shared" ca="1" si="4"/>
        <v>0</v>
      </c>
      <c r="N39" t="str">
        <f t="shared" ca="1" si="5"/>
        <v>45</v>
      </c>
      <c r="O39" t="str">
        <f t="shared" ca="1" si="6"/>
        <v>43</v>
      </c>
      <c r="Q39">
        <f t="shared" ca="1" si="7"/>
        <v>45</v>
      </c>
      <c r="R39" t="str">
        <f t="shared" ca="1" si="8"/>
        <v>43</v>
      </c>
      <c r="T39">
        <f t="shared" ca="1" si="9"/>
        <v>35</v>
      </c>
      <c r="U39" s="3" t="str">
        <f t="shared" ca="1" si="10"/>
        <v>45:43</v>
      </c>
      <c r="W39" s="3">
        <f t="shared" ca="1" si="11"/>
        <v>35</v>
      </c>
      <c r="X39" s="3" t="str">
        <f t="shared" ca="1" si="12"/>
        <v>45.43</v>
      </c>
    </row>
    <row r="40" spans="1:24" x14ac:dyDescent="0.3">
      <c r="G40" t="str">
        <f t="shared" si="0"/>
        <v/>
      </c>
      <c r="H40" t="str">
        <f t="shared" si="3"/>
        <v/>
      </c>
      <c r="J40" s="15">
        <f t="shared" ca="1" si="1"/>
        <v>36</v>
      </c>
      <c r="K40" t="str">
        <f t="shared" ca="1" si="2"/>
        <v>0:46:16</v>
      </c>
      <c r="M40" t="str">
        <f t="shared" ca="1" si="4"/>
        <v>0</v>
      </c>
      <c r="N40" t="str">
        <f t="shared" ca="1" si="5"/>
        <v>46</v>
      </c>
      <c r="O40" t="str">
        <f t="shared" ca="1" si="6"/>
        <v>16</v>
      </c>
      <c r="Q40">
        <f t="shared" ca="1" si="7"/>
        <v>46</v>
      </c>
      <c r="R40" t="str">
        <f t="shared" ca="1" si="8"/>
        <v>16</v>
      </c>
      <c r="T40">
        <f t="shared" ca="1" si="9"/>
        <v>36</v>
      </c>
      <c r="U40" s="3" t="str">
        <f t="shared" ca="1" si="10"/>
        <v>46:16</v>
      </c>
      <c r="W40" s="3">
        <f t="shared" ca="1" si="11"/>
        <v>36</v>
      </c>
      <c r="X40" s="3" t="str">
        <f t="shared" ca="1" si="12"/>
        <v>46.16</v>
      </c>
    </row>
    <row r="41" spans="1:24" x14ac:dyDescent="0.3">
      <c r="A41" t="s">
        <v>264</v>
      </c>
      <c r="B41" t="s">
        <v>1417</v>
      </c>
      <c r="C41" t="s">
        <v>265</v>
      </c>
      <c r="D41" t="s">
        <v>1418</v>
      </c>
      <c r="F41">
        <f>+F39+1</f>
        <v>19</v>
      </c>
      <c r="G41" t="str">
        <f t="shared" si="0"/>
        <v>0:39:01.93</v>
      </c>
      <c r="H41" t="str">
        <f t="shared" si="3"/>
        <v>0:39:01</v>
      </c>
      <c r="J41" s="15">
        <f t="shared" ca="1" si="1"/>
        <v>37</v>
      </c>
      <c r="K41" t="str">
        <f t="shared" ca="1" si="2"/>
        <v>0:47:43</v>
      </c>
      <c r="M41" t="str">
        <f t="shared" ca="1" si="4"/>
        <v>0</v>
      </c>
      <c r="N41" t="str">
        <f t="shared" ca="1" si="5"/>
        <v>47</v>
      </c>
      <c r="O41" t="str">
        <f t="shared" ca="1" si="6"/>
        <v>43</v>
      </c>
      <c r="Q41">
        <f t="shared" ca="1" si="7"/>
        <v>47</v>
      </c>
      <c r="R41" t="str">
        <f t="shared" ca="1" si="8"/>
        <v>43</v>
      </c>
      <c r="T41">
        <f t="shared" ca="1" si="9"/>
        <v>37</v>
      </c>
      <c r="U41" s="3" t="str">
        <f t="shared" ca="1" si="10"/>
        <v>47:43</v>
      </c>
      <c r="W41" s="3">
        <f t="shared" ca="1" si="11"/>
        <v>37</v>
      </c>
      <c r="X41" s="3" t="str">
        <f t="shared" ca="1" si="12"/>
        <v>47.43</v>
      </c>
    </row>
    <row r="42" spans="1:24" x14ac:dyDescent="0.3">
      <c r="G42" t="str">
        <f t="shared" si="0"/>
        <v/>
      </c>
      <c r="H42" t="str">
        <f t="shared" si="3"/>
        <v/>
      </c>
      <c r="J42" s="15">
        <f t="shared" ca="1" si="1"/>
        <v>38</v>
      </c>
      <c r="K42" t="str">
        <f t="shared" ca="1" si="2"/>
        <v>0:47:57</v>
      </c>
      <c r="M42" t="str">
        <f t="shared" ca="1" si="4"/>
        <v>0</v>
      </c>
      <c r="N42" t="str">
        <f t="shared" ca="1" si="5"/>
        <v>47</v>
      </c>
      <c r="O42" t="str">
        <f t="shared" ca="1" si="6"/>
        <v>57</v>
      </c>
      <c r="Q42">
        <f t="shared" ca="1" si="7"/>
        <v>47</v>
      </c>
      <c r="R42" t="str">
        <f t="shared" ca="1" si="8"/>
        <v>57</v>
      </c>
      <c r="T42">
        <f t="shared" ca="1" si="9"/>
        <v>38</v>
      </c>
      <c r="U42" s="3" t="str">
        <f t="shared" ca="1" si="10"/>
        <v>47:57</v>
      </c>
      <c r="W42" s="3">
        <f t="shared" ca="1" si="11"/>
        <v>38</v>
      </c>
      <c r="X42" s="3" t="str">
        <f t="shared" ca="1" si="12"/>
        <v>47.57</v>
      </c>
    </row>
    <row r="43" spans="1:24" x14ac:dyDescent="0.3">
      <c r="A43" t="s">
        <v>266</v>
      </c>
      <c r="B43" t="s">
        <v>1419</v>
      </c>
      <c r="C43" t="s">
        <v>267</v>
      </c>
      <c r="D43" t="s">
        <v>1420</v>
      </c>
      <c r="F43">
        <f>+F41+1</f>
        <v>20</v>
      </c>
      <c r="G43" t="str">
        <f t="shared" si="0"/>
        <v>0:39:13.15</v>
      </c>
      <c r="H43" t="str">
        <f t="shared" si="3"/>
        <v>0:39:13</v>
      </c>
      <c r="J43" s="15">
        <f t="shared" ca="1" si="1"/>
        <v>39</v>
      </c>
      <c r="K43" t="str">
        <f t="shared" ca="1" si="2"/>
        <v>0:48:33</v>
      </c>
      <c r="M43" t="str">
        <f t="shared" ca="1" si="4"/>
        <v>0</v>
      </c>
      <c r="N43" t="str">
        <f t="shared" ca="1" si="5"/>
        <v>48</v>
      </c>
      <c r="O43" t="str">
        <f t="shared" ca="1" si="6"/>
        <v>33</v>
      </c>
      <c r="Q43">
        <f t="shared" ca="1" si="7"/>
        <v>48</v>
      </c>
      <c r="R43" t="str">
        <f t="shared" ca="1" si="8"/>
        <v>33</v>
      </c>
      <c r="T43">
        <f t="shared" ca="1" si="9"/>
        <v>39</v>
      </c>
      <c r="U43" s="3" t="str">
        <f t="shared" ca="1" si="10"/>
        <v>48:33</v>
      </c>
      <c r="W43" s="3">
        <f t="shared" ca="1" si="11"/>
        <v>39</v>
      </c>
      <c r="X43" s="3" t="str">
        <f t="shared" ca="1" si="12"/>
        <v>48.33</v>
      </c>
    </row>
    <row r="44" spans="1:24" x14ac:dyDescent="0.3">
      <c r="G44" t="str">
        <f t="shared" si="0"/>
        <v/>
      </c>
      <c r="H44" t="str">
        <f t="shared" si="3"/>
        <v/>
      </c>
      <c r="J44" s="15">
        <f t="shared" ca="1" si="1"/>
        <v>40</v>
      </c>
      <c r="K44" t="str">
        <f t="shared" ca="1" si="2"/>
        <v>0:48:56</v>
      </c>
      <c r="M44" t="str">
        <f t="shared" ca="1" si="4"/>
        <v>0</v>
      </c>
      <c r="N44" t="str">
        <f t="shared" ca="1" si="5"/>
        <v>48</v>
      </c>
      <c r="O44" t="str">
        <f t="shared" ca="1" si="6"/>
        <v>56</v>
      </c>
      <c r="Q44">
        <f t="shared" ca="1" si="7"/>
        <v>48</v>
      </c>
      <c r="R44" t="str">
        <f t="shared" ca="1" si="8"/>
        <v>56</v>
      </c>
      <c r="T44">
        <f t="shared" ca="1" si="9"/>
        <v>40</v>
      </c>
      <c r="U44" s="3" t="str">
        <f t="shared" ca="1" si="10"/>
        <v>48:56</v>
      </c>
      <c r="W44" s="3">
        <f t="shared" ca="1" si="11"/>
        <v>40</v>
      </c>
      <c r="X44" s="3" t="str">
        <f t="shared" ca="1" si="12"/>
        <v>48.56</v>
      </c>
    </row>
    <row r="45" spans="1:24" x14ac:dyDescent="0.3">
      <c r="A45" t="s">
        <v>268</v>
      </c>
      <c r="B45" t="s">
        <v>1421</v>
      </c>
      <c r="C45" t="s">
        <v>269</v>
      </c>
      <c r="D45" t="s">
        <v>1422</v>
      </c>
      <c r="F45">
        <f>+F43+1</f>
        <v>21</v>
      </c>
      <c r="G45" t="str">
        <f t="shared" si="0"/>
        <v>0:39:29.62</v>
      </c>
      <c r="H45" t="str">
        <f t="shared" si="3"/>
        <v>0:39:29</v>
      </c>
      <c r="J45" s="15">
        <f t="shared" ca="1" si="1"/>
        <v>41</v>
      </c>
      <c r="K45" t="str">
        <f t="shared" ca="1" si="2"/>
        <v>0:49:09</v>
      </c>
      <c r="M45" t="str">
        <f t="shared" ca="1" si="4"/>
        <v>0</v>
      </c>
      <c r="N45" t="str">
        <f t="shared" ca="1" si="5"/>
        <v>49</v>
      </c>
      <c r="O45" t="str">
        <f t="shared" ca="1" si="6"/>
        <v>09</v>
      </c>
      <c r="Q45">
        <f t="shared" ca="1" si="7"/>
        <v>49</v>
      </c>
      <c r="R45" t="str">
        <f t="shared" ca="1" si="8"/>
        <v>09</v>
      </c>
      <c r="T45">
        <f t="shared" ca="1" si="9"/>
        <v>41</v>
      </c>
      <c r="U45" s="3" t="str">
        <f t="shared" ca="1" si="10"/>
        <v>49:09</v>
      </c>
      <c r="W45" s="3">
        <f t="shared" ca="1" si="11"/>
        <v>41</v>
      </c>
      <c r="X45" s="3" t="str">
        <f t="shared" ca="1" si="12"/>
        <v>49.09</v>
      </c>
    </row>
    <row r="46" spans="1:24" x14ac:dyDescent="0.3">
      <c r="G46" t="str">
        <f t="shared" si="0"/>
        <v/>
      </c>
      <c r="H46" t="str">
        <f t="shared" si="3"/>
        <v/>
      </c>
      <c r="J46" s="15">
        <f t="shared" ca="1" si="1"/>
        <v>42</v>
      </c>
      <c r="K46" t="str">
        <f t="shared" ca="1" si="2"/>
        <v>0:50:20</v>
      </c>
      <c r="M46" t="str">
        <f t="shared" ca="1" si="4"/>
        <v>0</v>
      </c>
      <c r="N46" t="str">
        <f t="shared" ca="1" si="5"/>
        <v>50</v>
      </c>
      <c r="O46" t="str">
        <f t="shared" ca="1" si="6"/>
        <v>20</v>
      </c>
      <c r="Q46">
        <f t="shared" ca="1" si="7"/>
        <v>50</v>
      </c>
      <c r="R46" t="str">
        <f t="shared" ca="1" si="8"/>
        <v>20</v>
      </c>
      <c r="T46">
        <f t="shared" ca="1" si="9"/>
        <v>42</v>
      </c>
      <c r="U46" s="3" t="str">
        <f t="shared" ca="1" si="10"/>
        <v>50:20</v>
      </c>
      <c r="W46" s="3">
        <f t="shared" ca="1" si="11"/>
        <v>42</v>
      </c>
      <c r="X46" s="3" t="str">
        <f t="shared" ca="1" si="12"/>
        <v>50.20</v>
      </c>
    </row>
    <row r="47" spans="1:24" x14ac:dyDescent="0.3">
      <c r="A47" t="s">
        <v>270</v>
      </c>
      <c r="B47" t="s">
        <v>1423</v>
      </c>
      <c r="C47" t="s">
        <v>271</v>
      </c>
      <c r="D47" t="s">
        <v>1424</v>
      </c>
      <c r="F47">
        <f>+F45+1</f>
        <v>22</v>
      </c>
      <c r="G47" t="str">
        <f t="shared" si="0"/>
        <v>0:39:36.31</v>
      </c>
      <c r="H47" t="str">
        <f t="shared" si="3"/>
        <v>0:39:36</v>
      </c>
      <c r="J47" s="15">
        <f t="shared" ca="1" si="1"/>
        <v>43</v>
      </c>
      <c r="K47" t="str">
        <f t="shared" ca="1" si="2"/>
        <v>0:50:23</v>
      </c>
      <c r="M47" t="str">
        <f t="shared" ca="1" si="4"/>
        <v>0</v>
      </c>
      <c r="N47" t="str">
        <f t="shared" ca="1" si="5"/>
        <v>50</v>
      </c>
      <c r="O47" t="str">
        <f t="shared" ca="1" si="6"/>
        <v>23</v>
      </c>
      <c r="Q47">
        <f t="shared" ca="1" si="7"/>
        <v>50</v>
      </c>
      <c r="R47" t="str">
        <f t="shared" ca="1" si="8"/>
        <v>23</v>
      </c>
      <c r="T47">
        <f t="shared" ca="1" si="9"/>
        <v>43</v>
      </c>
      <c r="U47" s="3" t="str">
        <f t="shared" ca="1" si="10"/>
        <v>50:23</v>
      </c>
      <c r="W47" s="3">
        <f t="shared" ca="1" si="11"/>
        <v>43</v>
      </c>
      <c r="X47" s="3" t="str">
        <f t="shared" ca="1" si="12"/>
        <v>50.23</v>
      </c>
    </row>
    <row r="48" spans="1:24" x14ac:dyDescent="0.3">
      <c r="G48" t="str">
        <f t="shared" si="0"/>
        <v/>
      </c>
      <c r="H48" t="str">
        <f t="shared" si="3"/>
        <v/>
      </c>
      <c r="J48" s="15">
        <f t="shared" ca="1" si="1"/>
        <v>44</v>
      </c>
      <c r="K48" t="str">
        <f t="shared" ca="1" si="2"/>
        <v>0:52:13</v>
      </c>
      <c r="M48" t="str">
        <f t="shared" ca="1" si="4"/>
        <v>0</v>
      </c>
      <c r="N48" t="str">
        <f t="shared" ca="1" si="5"/>
        <v>52</v>
      </c>
      <c r="O48" t="str">
        <f t="shared" ca="1" si="6"/>
        <v>13</v>
      </c>
      <c r="Q48">
        <f t="shared" ca="1" si="7"/>
        <v>52</v>
      </c>
      <c r="R48" t="str">
        <f t="shared" ca="1" si="8"/>
        <v>13</v>
      </c>
      <c r="T48">
        <f t="shared" ca="1" si="9"/>
        <v>44</v>
      </c>
      <c r="U48" s="3" t="str">
        <f t="shared" ca="1" si="10"/>
        <v>52:13</v>
      </c>
      <c r="W48" s="3">
        <f t="shared" ca="1" si="11"/>
        <v>44</v>
      </c>
      <c r="X48" s="3" t="str">
        <f t="shared" ca="1" si="12"/>
        <v>52.13</v>
      </c>
    </row>
    <row r="49" spans="1:24" x14ac:dyDescent="0.3">
      <c r="A49" t="s">
        <v>272</v>
      </c>
      <c r="B49" t="s">
        <v>1425</v>
      </c>
      <c r="C49" t="s">
        <v>273</v>
      </c>
      <c r="D49" t="s">
        <v>1426</v>
      </c>
      <c r="F49">
        <f>+F47+1</f>
        <v>23</v>
      </c>
      <c r="G49" t="str">
        <f t="shared" si="0"/>
        <v>0:39:42.41</v>
      </c>
      <c r="H49" t="str">
        <f t="shared" si="3"/>
        <v>0:39:42</v>
      </c>
      <c r="J49" s="15">
        <f t="shared" ca="1" si="1"/>
        <v>45</v>
      </c>
      <c r="K49" t="str">
        <f t="shared" ca="1" si="2"/>
        <v>0:52:21</v>
      </c>
      <c r="M49" t="str">
        <f t="shared" ca="1" si="4"/>
        <v>0</v>
      </c>
      <c r="N49" t="str">
        <f t="shared" ca="1" si="5"/>
        <v>52</v>
      </c>
      <c r="O49" t="str">
        <f t="shared" ca="1" si="6"/>
        <v>21</v>
      </c>
      <c r="Q49">
        <f t="shared" ca="1" si="7"/>
        <v>52</v>
      </c>
      <c r="R49" t="str">
        <f t="shared" ca="1" si="8"/>
        <v>21</v>
      </c>
      <c r="T49">
        <f t="shared" ca="1" si="9"/>
        <v>45</v>
      </c>
      <c r="U49" s="3" t="str">
        <f t="shared" ca="1" si="10"/>
        <v>52:21</v>
      </c>
      <c r="W49" s="3">
        <f t="shared" ca="1" si="11"/>
        <v>45</v>
      </c>
      <c r="X49" s="3" t="str">
        <f t="shared" ca="1" si="12"/>
        <v>52.21</v>
      </c>
    </row>
    <row r="50" spans="1:24" x14ac:dyDescent="0.3">
      <c r="G50" t="str">
        <f t="shared" si="0"/>
        <v/>
      </c>
      <c r="H50" t="str">
        <f t="shared" si="3"/>
        <v/>
      </c>
      <c r="J50" s="15">
        <f t="shared" ca="1" si="1"/>
        <v>46</v>
      </c>
      <c r="K50" t="str">
        <f t="shared" ca="1" si="2"/>
        <v>0:53:11</v>
      </c>
      <c r="M50" t="str">
        <f t="shared" ca="1" si="4"/>
        <v>0</v>
      </c>
      <c r="N50" t="str">
        <f t="shared" ca="1" si="5"/>
        <v>53</v>
      </c>
      <c r="O50" t="str">
        <f t="shared" ca="1" si="6"/>
        <v>11</v>
      </c>
      <c r="Q50">
        <f t="shared" ca="1" si="7"/>
        <v>53</v>
      </c>
      <c r="R50" t="str">
        <f t="shared" ca="1" si="8"/>
        <v>11</v>
      </c>
      <c r="T50">
        <f t="shared" ca="1" si="9"/>
        <v>46</v>
      </c>
      <c r="U50" s="3" t="str">
        <f t="shared" ca="1" si="10"/>
        <v>53:11</v>
      </c>
      <c r="W50" s="3">
        <f t="shared" ca="1" si="11"/>
        <v>46</v>
      </c>
      <c r="X50" s="3" t="str">
        <f t="shared" ca="1" si="12"/>
        <v>53.11</v>
      </c>
    </row>
    <row r="51" spans="1:24" x14ac:dyDescent="0.3">
      <c r="A51" t="s">
        <v>274</v>
      </c>
      <c r="B51" t="s">
        <v>1427</v>
      </c>
      <c r="C51" t="s">
        <v>275</v>
      </c>
      <c r="D51" t="s">
        <v>1428</v>
      </c>
      <c r="F51">
        <f>+F49+1</f>
        <v>24</v>
      </c>
      <c r="G51" t="str">
        <f t="shared" si="0"/>
        <v>0:39:54.08</v>
      </c>
      <c r="H51" t="str">
        <f t="shared" si="3"/>
        <v>0:39:54</v>
      </c>
      <c r="J51" s="15">
        <f t="shared" ca="1" si="1"/>
        <v>47</v>
      </c>
      <c r="K51" t="str">
        <f t="shared" ca="1" si="2"/>
        <v>0:54:20</v>
      </c>
      <c r="M51" t="str">
        <f t="shared" ca="1" si="4"/>
        <v>0</v>
      </c>
      <c r="N51" t="str">
        <f t="shared" ca="1" si="5"/>
        <v>54</v>
      </c>
      <c r="O51" t="str">
        <f t="shared" ca="1" si="6"/>
        <v>20</v>
      </c>
      <c r="Q51">
        <f t="shared" ca="1" si="7"/>
        <v>54</v>
      </c>
      <c r="R51" t="str">
        <f t="shared" ca="1" si="8"/>
        <v>20</v>
      </c>
      <c r="T51">
        <f t="shared" ca="1" si="9"/>
        <v>47</v>
      </c>
      <c r="U51" s="3" t="str">
        <f t="shared" ca="1" si="10"/>
        <v>54:20</v>
      </c>
      <c r="W51" s="3">
        <f t="shared" ca="1" si="11"/>
        <v>47</v>
      </c>
      <c r="X51" s="3" t="str">
        <f t="shared" ca="1" si="12"/>
        <v>54.20</v>
      </c>
    </row>
    <row r="52" spans="1:24" x14ac:dyDescent="0.3">
      <c r="G52" t="str">
        <f t="shared" si="0"/>
        <v/>
      </c>
      <c r="H52" t="str">
        <f t="shared" si="3"/>
        <v/>
      </c>
      <c r="J52" s="15">
        <f t="shared" ca="1" si="1"/>
        <v>48</v>
      </c>
      <c r="K52" t="str">
        <f t="shared" ca="1" si="2"/>
        <v>0:56:15</v>
      </c>
      <c r="M52" t="str">
        <f t="shared" ca="1" si="4"/>
        <v>0</v>
      </c>
      <c r="N52" t="str">
        <f t="shared" ca="1" si="5"/>
        <v>56</v>
      </c>
      <c r="O52" t="str">
        <f t="shared" ca="1" si="6"/>
        <v>15</v>
      </c>
      <c r="Q52">
        <f t="shared" ca="1" si="7"/>
        <v>56</v>
      </c>
      <c r="R52" t="str">
        <f t="shared" ca="1" si="8"/>
        <v>15</v>
      </c>
      <c r="T52">
        <f t="shared" ca="1" si="9"/>
        <v>48</v>
      </c>
      <c r="U52" s="3" t="str">
        <f t="shared" ca="1" si="10"/>
        <v>56:15</v>
      </c>
      <c r="W52" s="3">
        <f t="shared" ca="1" si="11"/>
        <v>48</v>
      </c>
      <c r="X52" s="3" t="str">
        <f t="shared" ca="1" si="12"/>
        <v>56.15</v>
      </c>
    </row>
    <row r="53" spans="1:24" x14ac:dyDescent="0.3">
      <c r="A53" t="s">
        <v>276</v>
      </c>
      <c r="B53" t="s">
        <v>1429</v>
      </c>
      <c r="C53" t="s">
        <v>277</v>
      </c>
      <c r="D53" t="s">
        <v>1430</v>
      </c>
      <c r="F53">
        <f>+F51+1</f>
        <v>25</v>
      </c>
      <c r="G53" t="str">
        <f t="shared" si="0"/>
        <v>0:41:00.43</v>
      </c>
      <c r="H53" t="str">
        <f t="shared" si="3"/>
        <v>0:41:00</v>
      </c>
      <c r="J53" s="15">
        <f t="shared" ca="1" si="1"/>
        <v>49</v>
      </c>
      <c r="K53" t="str">
        <f t="shared" ca="1" si="2"/>
        <v>0:58:21</v>
      </c>
      <c r="M53" t="str">
        <f t="shared" ca="1" si="4"/>
        <v>0</v>
      </c>
      <c r="N53" t="str">
        <f t="shared" ca="1" si="5"/>
        <v>58</v>
      </c>
      <c r="O53" t="str">
        <f t="shared" ca="1" si="6"/>
        <v>21</v>
      </c>
      <c r="Q53">
        <f t="shared" ca="1" si="7"/>
        <v>58</v>
      </c>
      <c r="R53" t="str">
        <f t="shared" ca="1" si="8"/>
        <v>21</v>
      </c>
      <c r="T53">
        <f t="shared" ca="1" si="9"/>
        <v>49</v>
      </c>
      <c r="U53" s="3" t="str">
        <f t="shared" ca="1" si="10"/>
        <v>58:21</v>
      </c>
      <c r="W53" s="3">
        <f t="shared" ca="1" si="11"/>
        <v>49</v>
      </c>
      <c r="X53" s="3" t="str">
        <f t="shared" ca="1" si="12"/>
        <v>58.21</v>
      </c>
    </row>
    <row r="54" spans="1:24" x14ac:dyDescent="0.3">
      <c r="G54" t="str">
        <f t="shared" si="0"/>
        <v/>
      </c>
      <c r="H54" t="str">
        <f t="shared" si="3"/>
        <v/>
      </c>
      <c r="J54" s="15">
        <f t="shared" ca="1" si="1"/>
        <v>50</v>
      </c>
      <c r="K54" t="str">
        <f t="shared" ca="1" si="2"/>
        <v>0:59:04</v>
      </c>
      <c r="M54" t="str">
        <f t="shared" ca="1" si="4"/>
        <v>0</v>
      </c>
      <c r="N54" t="str">
        <f t="shared" ca="1" si="5"/>
        <v>59</v>
      </c>
      <c r="O54" t="str">
        <f t="shared" ca="1" si="6"/>
        <v>04</v>
      </c>
      <c r="Q54">
        <f t="shared" ca="1" si="7"/>
        <v>59</v>
      </c>
      <c r="R54" t="str">
        <f t="shared" ca="1" si="8"/>
        <v>04</v>
      </c>
      <c r="T54">
        <f t="shared" ca="1" si="9"/>
        <v>50</v>
      </c>
      <c r="U54" s="3" t="str">
        <f t="shared" ca="1" si="10"/>
        <v>59:04</v>
      </c>
      <c r="W54" s="3">
        <f t="shared" ca="1" si="11"/>
        <v>50</v>
      </c>
      <c r="X54" s="3" t="str">
        <f t="shared" ca="1" si="12"/>
        <v>59.04</v>
      </c>
    </row>
    <row r="55" spans="1:24" x14ac:dyDescent="0.3">
      <c r="A55" t="s">
        <v>278</v>
      </c>
      <c r="B55" t="s">
        <v>1399</v>
      </c>
      <c r="C55" t="s">
        <v>279</v>
      </c>
      <c r="D55" t="s">
        <v>1431</v>
      </c>
      <c r="F55">
        <f>+F53+1</f>
        <v>26</v>
      </c>
      <c r="G55" t="str">
        <f t="shared" si="0"/>
        <v>0:41:04.45</v>
      </c>
      <c r="H55" t="str">
        <f t="shared" si="3"/>
        <v>0:41:04</v>
      </c>
      <c r="J55" s="15">
        <f t="shared" ca="1" si="1"/>
        <v>51</v>
      </c>
      <c r="K55" t="str">
        <f t="shared" ca="1" si="2"/>
        <v>1:02:24</v>
      </c>
      <c r="M55" t="str">
        <f t="shared" ca="1" si="4"/>
        <v>1</v>
      </c>
      <c r="N55" t="str">
        <f t="shared" ca="1" si="5"/>
        <v>02</v>
      </c>
      <c r="O55" t="str">
        <f t="shared" ca="1" si="6"/>
        <v>24</v>
      </c>
      <c r="Q55">
        <f t="shared" ca="1" si="7"/>
        <v>62</v>
      </c>
      <c r="R55" t="str">
        <f t="shared" ca="1" si="8"/>
        <v>24</v>
      </c>
      <c r="T55">
        <f t="shared" ca="1" si="9"/>
        <v>51</v>
      </c>
      <c r="U55" s="3" t="str">
        <f t="shared" ca="1" si="10"/>
        <v>62:24</v>
      </c>
      <c r="W55" s="3">
        <f t="shared" ca="1" si="11"/>
        <v>51</v>
      </c>
      <c r="X55" s="3" t="str">
        <f t="shared" ca="1" si="12"/>
        <v>62.24</v>
      </c>
    </row>
    <row r="56" spans="1:24" x14ac:dyDescent="0.3">
      <c r="G56" t="str">
        <f t="shared" si="0"/>
        <v/>
      </c>
      <c r="H56" t="str">
        <f t="shared" si="3"/>
        <v/>
      </c>
      <c r="J56" s="15">
        <f t="shared" ca="1" si="1"/>
        <v>52</v>
      </c>
      <c r="K56" t="str">
        <f t="shared" ca="1" si="2"/>
        <v/>
      </c>
      <c r="M56" t="str">
        <f t="shared" ca="1" si="4"/>
        <v/>
      </c>
      <c r="N56" t="str">
        <f t="shared" ca="1" si="5"/>
        <v/>
      </c>
      <c r="O56" t="str">
        <f t="shared" ca="1" si="6"/>
        <v/>
      </c>
      <c r="Q56" t="e">
        <f t="shared" ca="1" si="7"/>
        <v>#VALUE!</v>
      </c>
      <c r="R56" t="str">
        <f t="shared" ca="1" si="8"/>
        <v/>
      </c>
      <c r="T56">
        <f t="shared" ca="1" si="9"/>
        <v>52</v>
      </c>
      <c r="U56" s="3" t="e">
        <f t="shared" ca="1" si="10"/>
        <v>#VALUE!</v>
      </c>
      <c r="W56" s="3">
        <f t="shared" ca="1" si="11"/>
        <v>52</v>
      </c>
      <c r="X56" s="3" t="e">
        <f t="shared" ca="1" si="12"/>
        <v>#VALUE!</v>
      </c>
    </row>
    <row r="57" spans="1:24" x14ac:dyDescent="0.3">
      <c r="A57" t="s">
        <v>280</v>
      </c>
      <c r="B57" t="s">
        <v>1432</v>
      </c>
      <c r="C57" t="s">
        <v>281</v>
      </c>
      <c r="D57" t="s">
        <v>1433</v>
      </c>
      <c r="F57">
        <f>+F55+1</f>
        <v>27</v>
      </c>
      <c r="G57" t="str">
        <f t="shared" si="0"/>
        <v>0:41:45.58</v>
      </c>
      <c r="H57" t="str">
        <f t="shared" si="3"/>
        <v>0:41:45</v>
      </c>
      <c r="J57" s="15">
        <f t="shared" ca="1" si="1"/>
        <v>53</v>
      </c>
      <c r="K57" t="str">
        <f t="shared" ca="1" si="2"/>
        <v/>
      </c>
      <c r="M57" t="str">
        <f t="shared" ca="1" si="4"/>
        <v/>
      </c>
      <c r="N57" t="str">
        <f t="shared" ca="1" si="5"/>
        <v/>
      </c>
      <c r="O57" t="str">
        <f t="shared" ca="1" si="6"/>
        <v/>
      </c>
      <c r="Q57" t="e">
        <f t="shared" ca="1" si="7"/>
        <v>#VALUE!</v>
      </c>
      <c r="R57" t="str">
        <f t="shared" ca="1" si="8"/>
        <v/>
      </c>
      <c r="T57">
        <f t="shared" ca="1" si="9"/>
        <v>53</v>
      </c>
      <c r="U57" s="3" t="e">
        <f t="shared" ca="1" si="10"/>
        <v>#VALUE!</v>
      </c>
      <c r="W57" s="3">
        <f t="shared" ca="1" si="11"/>
        <v>53</v>
      </c>
      <c r="X57" s="3" t="e">
        <f t="shared" ca="1" si="12"/>
        <v>#VALUE!</v>
      </c>
    </row>
    <row r="58" spans="1:24" x14ac:dyDescent="0.3">
      <c r="G58" t="str">
        <f t="shared" si="0"/>
        <v/>
      </c>
      <c r="H58" t="str">
        <f t="shared" si="3"/>
        <v/>
      </c>
      <c r="J58" s="15">
        <f t="shared" ca="1" si="1"/>
        <v>54</v>
      </c>
      <c r="K58" t="str">
        <f t="shared" ca="1" si="2"/>
        <v/>
      </c>
      <c r="M58" t="str">
        <f t="shared" ca="1" si="4"/>
        <v/>
      </c>
      <c r="N58" t="str">
        <f t="shared" ca="1" si="5"/>
        <v/>
      </c>
      <c r="O58" t="str">
        <f t="shared" ca="1" si="6"/>
        <v/>
      </c>
      <c r="Q58" t="e">
        <f t="shared" ca="1" si="7"/>
        <v>#VALUE!</v>
      </c>
      <c r="R58" t="str">
        <f t="shared" ca="1" si="8"/>
        <v/>
      </c>
      <c r="T58">
        <f t="shared" ca="1" si="9"/>
        <v>54</v>
      </c>
      <c r="U58" s="3" t="e">
        <f t="shared" ca="1" si="10"/>
        <v>#VALUE!</v>
      </c>
      <c r="W58" s="3">
        <f t="shared" ca="1" si="11"/>
        <v>54</v>
      </c>
      <c r="X58" s="3" t="e">
        <f t="shared" ca="1" si="12"/>
        <v>#VALUE!</v>
      </c>
    </row>
    <row r="59" spans="1:24" x14ac:dyDescent="0.3">
      <c r="A59" t="s">
        <v>282</v>
      </c>
      <c r="B59" t="s">
        <v>1434</v>
      </c>
      <c r="C59" t="s">
        <v>283</v>
      </c>
      <c r="D59" t="s">
        <v>1435</v>
      </c>
      <c r="F59">
        <f>+F57+1</f>
        <v>28</v>
      </c>
      <c r="G59" t="str">
        <f t="shared" si="0"/>
        <v>0:42:08.31</v>
      </c>
      <c r="H59" t="str">
        <f t="shared" si="3"/>
        <v>0:42:08</v>
      </c>
      <c r="J59" s="15">
        <f t="shared" ca="1" si="1"/>
        <v>55</v>
      </c>
      <c r="K59" t="str">
        <f t="shared" ca="1" si="2"/>
        <v/>
      </c>
      <c r="M59" t="str">
        <f t="shared" ca="1" si="4"/>
        <v/>
      </c>
      <c r="N59" t="str">
        <f t="shared" ca="1" si="5"/>
        <v/>
      </c>
      <c r="O59" t="str">
        <f t="shared" ca="1" si="6"/>
        <v/>
      </c>
      <c r="Q59" t="e">
        <f t="shared" ca="1" si="7"/>
        <v>#VALUE!</v>
      </c>
      <c r="R59" t="str">
        <f t="shared" ca="1" si="8"/>
        <v/>
      </c>
      <c r="T59">
        <f t="shared" ca="1" si="9"/>
        <v>55</v>
      </c>
      <c r="U59" s="3" t="e">
        <f t="shared" ca="1" si="10"/>
        <v>#VALUE!</v>
      </c>
      <c r="W59" s="3">
        <f t="shared" ca="1" si="11"/>
        <v>55</v>
      </c>
      <c r="X59" s="3" t="e">
        <f t="shared" ca="1" si="12"/>
        <v>#VALUE!</v>
      </c>
    </row>
    <row r="60" spans="1:24" x14ac:dyDescent="0.3">
      <c r="G60" t="str">
        <f t="shared" si="0"/>
        <v/>
      </c>
      <c r="H60" t="str">
        <f t="shared" si="3"/>
        <v/>
      </c>
      <c r="J60" s="15">
        <f t="shared" ca="1" si="1"/>
        <v>56</v>
      </c>
      <c r="K60" t="str">
        <f t="shared" ca="1" si="2"/>
        <v/>
      </c>
      <c r="M60" t="str">
        <f t="shared" ca="1" si="4"/>
        <v/>
      </c>
      <c r="N60" t="str">
        <f t="shared" ca="1" si="5"/>
        <v/>
      </c>
      <c r="O60" t="str">
        <f t="shared" ca="1" si="6"/>
        <v/>
      </c>
      <c r="Q60" t="e">
        <f t="shared" ca="1" si="7"/>
        <v>#VALUE!</v>
      </c>
      <c r="R60" t="str">
        <f t="shared" ca="1" si="8"/>
        <v/>
      </c>
      <c r="T60">
        <f t="shared" ca="1" si="9"/>
        <v>56</v>
      </c>
      <c r="U60" s="3" t="e">
        <f t="shared" ca="1" si="10"/>
        <v>#VALUE!</v>
      </c>
      <c r="W60" s="3">
        <f t="shared" ca="1" si="11"/>
        <v>56</v>
      </c>
      <c r="X60" s="3" t="e">
        <f t="shared" ca="1" si="12"/>
        <v>#VALUE!</v>
      </c>
    </row>
    <row r="61" spans="1:24" x14ac:dyDescent="0.3">
      <c r="A61" t="s">
        <v>284</v>
      </c>
      <c r="B61" t="s">
        <v>1436</v>
      </c>
      <c r="C61" t="s">
        <v>285</v>
      </c>
      <c r="D61" t="s">
        <v>1437</v>
      </c>
      <c r="F61">
        <f>+F59+1</f>
        <v>29</v>
      </c>
      <c r="G61" t="str">
        <f t="shared" si="0"/>
        <v>0:42:13.70</v>
      </c>
      <c r="H61" t="str">
        <f t="shared" si="3"/>
        <v>0:42:13</v>
      </c>
      <c r="J61" s="15">
        <f t="shared" ca="1" si="1"/>
        <v>57</v>
      </c>
      <c r="K61" t="str">
        <f t="shared" ca="1" si="2"/>
        <v/>
      </c>
      <c r="M61" t="str">
        <f t="shared" ca="1" si="4"/>
        <v/>
      </c>
      <c r="N61" t="str">
        <f t="shared" ca="1" si="5"/>
        <v/>
      </c>
      <c r="O61" t="str">
        <f t="shared" ca="1" si="6"/>
        <v/>
      </c>
      <c r="Q61" t="e">
        <f t="shared" ca="1" si="7"/>
        <v>#VALUE!</v>
      </c>
      <c r="R61" t="str">
        <f t="shared" ca="1" si="8"/>
        <v/>
      </c>
      <c r="T61">
        <f t="shared" ca="1" si="9"/>
        <v>57</v>
      </c>
      <c r="U61" s="3" t="e">
        <f t="shared" ca="1" si="10"/>
        <v>#VALUE!</v>
      </c>
      <c r="W61" s="3">
        <f t="shared" ca="1" si="11"/>
        <v>57</v>
      </c>
      <c r="X61" s="3" t="e">
        <f t="shared" ca="1" si="12"/>
        <v>#VALUE!</v>
      </c>
    </row>
    <row r="62" spans="1:24" x14ac:dyDescent="0.3">
      <c r="G62" t="str">
        <f t="shared" si="0"/>
        <v/>
      </c>
      <c r="H62" t="str">
        <f t="shared" si="3"/>
        <v/>
      </c>
      <c r="J62" s="15">
        <f t="shared" ca="1" si="1"/>
        <v>58</v>
      </c>
      <c r="K62" t="str">
        <f t="shared" ca="1" si="2"/>
        <v/>
      </c>
      <c r="M62" t="str">
        <f t="shared" ca="1" si="4"/>
        <v/>
      </c>
      <c r="N62" t="str">
        <f t="shared" ca="1" si="5"/>
        <v/>
      </c>
      <c r="O62" t="str">
        <f t="shared" ca="1" si="6"/>
        <v/>
      </c>
      <c r="Q62" t="e">
        <f t="shared" ca="1" si="7"/>
        <v>#VALUE!</v>
      </c>
      <c r="R62" t="str">
        <f t="shared" ca="1" si="8"/>
        <v/>
      </c>
      <c r="T62">
        <f t="shared" ca="1" si="9"/>
        <v>58</v>
      </c>
      <c r="U62" s="3" t="e">
        <f t="shared" ca="1" si="10"/>
        <v>#VALUE!</v>
      </c>
      <c r="W62" s="3">
        <f t="shared" ca="1" si="11"/>
        <v>58</v>
      </c>
      <c r="X62" s="3" t="e">
        <f t="shared" ca="1" si="12"/>
        <v>#VALUE!</v>
      </c>
    </row>
    <row r="63" spans="1:24" x14ac:dyDescent="0.3">
      <c r="A63" t="s">
        <v>286</v>
      </c>
      <c r="B63" t="s">
        <v>1438</v>
      </c>
      <c r="C63" t="s">
        <v>287</v>
      </c>
      <c r="D63" t="s">
        <v>1439</v>
      </c>
      <c r="F63">
        <f>+F61+1</f>
        <v>30</v>
      </c>
      <c r="G63" t="str">
        <f t="shared" si="0"/>
        <v>0:42:32.22</v>
      </c>
      <c r="H63" t="str">
        <f t="shared" si="3"/>
        <v>0:42:32</v>
      </c>
      <c r="J63" s="15">
        <f t="shared" ca="1" si="1"/>
        <v>59</v>
      </c>
      <c r="K63" t="str">
        <f t="shared" ca="1" si="2"/>
        <v/>
      </c>
      <c r="M63" t="str">
        <f t="shared" ca="1" si="4"/>
        <v/>
      </c>
      <c r="N63" t="str">
        <f t="shared" ca="1" si="5"/>
        <v/>
      </c>
      <c r="O63" t="str">
        <f t="shared" ca="1" si="6"/>
        <v/>
      </c>
      <c r="Q63" t="e">
        <f t="shared" ca="1" si="7"/>
        <v>#VALUE!</v>
      </c>
      <c r="R63" t="str">
        <f t="shared" ca="1" si="8"/>
        <v/>
      </c>
      <c r="T63">
        <f t="shared" ca="1" si="9"/>
        <v>59</v>
      </c>
      <c r="U63" s="3" t="e">
        <f t="shared" ca="1" si="10"/>
        <v>#VALUE!</v>
      </c>
      <c r="W63" s="3">
        <f t="shared" ca="1" si="11"/>
        <v>59</v>
      </c>
      <c r="X63" s="3" t="e">
        <f t="shared" ca="1" si="12"/>
        <v>#VALUE!</v>
      </c>
    </row>
    <row r="64" spans="1:24" x14ac:dyDescent="0.3">
      <c r="G64" t="str">
        <f t="shared" si="0"/>
        <v/>
      </c>
      <c r="H64" t="str">
        <f t="shared" si="3"/>
        <v/>
      </c>
      <c r="J64" s="15">
        <f t="shared" ca="1" si="1"/>
        <v>60</v>
      </c>
      <c r="K64" t="str">
        <f t="shared" ca="1" si="2"/>
        <v/>
      </c>
      <c r="M64" t="str">
        <f t="shared" ca="1" si="4"/>
        <v/>
      </c>
      <c r="N64" t="str">
        <f t="shared" ca="1" si="5"/>
        <v/>
      </c>
      <c r="O64" t="str">
        <f t="shared" ca="1" si="6"/>
        <v/>
      </c>
      <c r="Q64" t="e">
        <f t="shared" ca="1" si="7"/>
        <v>#VALUE!</v>
      </c>
      <c r="R64" t="str">
        <f t="shared" ca="1" si="8"/>
        <v/>
      </c>
      <c r="T64">
        <f t="shared" ca="1" si="9"/>
        <v>60</v>
      </c>
      <c r="U64" s="3" t="e">
        <f t="shared" ca="1" si="10"/>
        <v>#VALUE!</v>
      </c>
      <c r="W64" s="3">
        <f t="shared" ca="1" si="11"/>
        <v>60</v>
      </c>
      <c r="X64" s="3" t="e">
        <f t="shared" ca="1" si="12"/>
        <v>#VALUE!</v>
      </c>
    </row>
    <row r="65" spans="1:24" x14ac:dyDescent="0.3">
      <c r="A65" t="s">
        <v>288</v>
      </c>
      <c r="B65" t="s">
        <v>1440</v>
      </c>
      <c r="C65" t="s">
        <v>289</v>
      </c>
      <c r="D65" t="s">
        <v>1441</v>
      </c>
      <c r="F65">
        <f>+F63+1</f>
        <v>31</v>
      </c>
      <c r="G65" t="str">
        <f t="shared" si="0"/>
        <v>0:44:49.06</v>
      </c>
      <c r="H65" t="str">
        <f t="shared" si="3"/>
        <v>0:44:49</v>
      </c>
      <c r="J65" s="15">
        <f t="shared" ca="1" si="1"/>
        <v>61</v>
      </c>
      <c r="K65" t="str">
        <f t="shared" ca="1" si="2"/>
        <v/>
      </c>
      <c r="M65" t="str">
        <f t="shared" ca="1" si="4"/>
        <v/>
      </c>
      <c r="N65" t="str">
        <f t="shared" ca="1" si="5"/>
        <v/>
      </c>
      <c r="O65" t="str">
        <f t="shared" ca="1" si="6"/>
        <v/>
      </c>
      <c r="Q65" t="e">
        <f t="shared" ca="1" si="7"/>
        <v>#VALUE!</v>
      </c>
      <c r="R65" t="str">
        <f t="shared" ca="1" si="8"/>
        <v/>
      </c>
      <c r="T65">
        <f t="shared" ca="1" si="9"/>
        <v>61</v>
      </c>
      <c r="U65" s="3" t="e">
        <f t="shared" ca="1" si="10"/>
        <v>#VALUE!</v>
      </c>
      <c r="W65" s="3">
        <f t="shared" ca="1" si="11"/>
        <v>61</v>
      </c>
      <c r="X65" s="3" t="e">
        <f t="shared" ca="1" si="12"/>
        <v>#VALUE!</v>
      </c>
    </row>
    <row r="66" spans="1:24" x14ac:dyDescent="0.3">
      <c r="G66" t="str">
        <f t="shared" si="0"/>
        <v/>
      </c>
      <c r="H66" t="str">
        <f t="shared" si="3"/>
        <v/>
      </c>
      <c r="J66" s="15">
        <f t="shared" ca="1" si="1"/>
        <v>62</v>
      </c>
      <c r="K66" t="str">
        <f t="shared" ca="1" si="2"/>
        <v/>
      </c>
      <c r="M66" t="str">
        <f t="shared" ca="1" si="4"/>
        <v/>
      </c>
      <c r="N66" t="str">
        <f t="shared" ca="1" si="5"/>
        <v/>
      </c>
      <c r="O66" t="str">
        <f t="shared" ca="1" si="6"/>
        <v/>
      </c>
      <c r="Q66" t="e">
        <f t="shared" ca="1" si="7"/>
        <v>#VALUE!</v>
      </c>
      <c r="R66" t="str">
        <f t="shared" ca="1" si="8"/>
        <v/>
      </c>
      <c r="T66">
        <f t="shared" ca="1" si="9"/>
        <v>62</v>
      </c>
      <c r="U66" s="3" t="e">
        <f t="shared" ca="1" si="10"/>
        <v>#VALUE!</v>
      </c>
      <c r="W66" s="3">
        <f t="shared" ca="1" si="11"/>
        <v>62</v>
      </c>
      <c r="X66" s="3" t="e">
        <f t="shared" ca="1" si="12"/>
        <v>#VALUE!</v>
      </c>
    </row>
    <row r="67" spans="1:24" x14ac:dyDescent="0.3">
      <c r="A67" t="s">
        <v>290</v>
      </c>
      <c r="B67" t="s">
        <v>1442</v>
      </c>
      <c r="C67" t="s">
        <v>291</v>
      </c>
      <c r="D67" t="s">
        <v>1443</v>
      </c>
      <c r="F67">
        <f>+F65+1</f>
        <v>32</v>
      </c>
      <c r="G67" t="str">
        <f t="shared" si="0"/>
        <v>0:45:02.45</v>
      </c>
      <c r="H67" t="str">
        <f t="shared" si="3"/>
        <v>0:45:02</v>
      </c>
      <c r="J67" s="15">
        <f t="shared" ca="1" si="1"/>
        <v>63</v>
      </c>
      <c r="K67" t="str">
        <f t="shared" ca="1" si="2"/>
        <v/>
      </c>
      <c r="M67" t="str">
        <f t="shared" ca="1" si="4"/>
        <v/>
      </c>
      <c r="N67" t="str">
        <f t="shared" ca="1" si="5"/>
        <v/>
      </c>
      <c r="O67" t="str">
        <f t="shared" ca="1" si="6"/>
        <v/>
      </c>
      <c r="Q67" t="e">
        <f t="shared" ca="1" si="7"/>
        <v>#VALUE!</v>
      </c>
      <c r="R67" t="str">
        <f t="shared" ca="1" si="8"/>
        <v/>
      </c>
      <c r="T67">
        <f t="shared" ca="1" si="9"/>
        <v>63</v>
      </c>
      <c r="U67" s="3" t="e">
        <f t="shared" ca="1" si="10"/>
        <v>#VALUE!</v>
      </c>
      <c r="W67" s="3">
        <f t="shared" ca="1" si="11"/>
        <v>63</v>
      </c>
      <c r="X67" s="3" t="e">
        <f t="shared" ca="1" si="12"/>
        <v>#VALUE!</v>
      </c>
    </row>
    <row r="68" spans="1:24" x14ac:dyDescent="0.3">
      <c r="G68" t="str">
        <f t="shared" si="0"/>
        <v/>
      </c>
      <c r="H68" t="str">
        <f t="shared" si="3"/>
        <v/>
      </c>
      <c r="J68" s="15">
        <f t="shared" ca="1" si="1"/>
        <v>64</v>
      </c>
      <c r="K68" t="str">
        <f t="shared" ca="1" si="2"/>
        <v/>
      </c>
      <c r="M68" t="str">
        <f t="shared" ca="1" si="4"/>
        <v/>
      </c>
      <c r="N68" t="str">
        <f t="shared" ca="1" si="5"/>
        <v/>
      </c>
      <c r="O68" t="str">
        <f t="shared" ca="1" si="6"/>
        <v/>
      </c>
      <c r="Q68" t="e">
        <f t="shared" ca="1" si="7"/>
        <v>#VALUE!</v>
      </c>
      <c r="R68" t="str">
        <f t="shared" ca="1" si="8"/>
        <v/>
      </c>
      <c r="T68">
        <f t="shared" ca="1" si="9"/>
        <v>64</v>
      </c>
      <c r="U68" s="3" t="e">
        <f t="shared" ca="1" si="10"/>
        <v>#VALUE!</v>
      </c>
      <c r="W68" s="3">
        <f t="shared" ca="1" si="11"/>
        <v>64</v>
      </c>
      <c r="X68" s="3" t="e">
        <f t="shared" ca="1" si="12"/>
        <v>#VALUE!</v>
      </c>
    </row>
    <row r="69" spans="1:24" x14ac:dyDescent="0.3">
      <c r="A69" t="s">
        <v>297</v>
      </c>
      <c r="B69" t="s">
        <v>1444</v>
      </c>
      <c r="C69" t="s">
        <v>298</v>
      </c>
      <c r="D69" t="s">
        <v>1445</v>
      </c>
      <c r="F69">
        <f>+F67+1</f>
        <v>33</v>
      </c>
      <c r="G69" t="str">
        <f t="shared" ref="G69:G132" si="13">+IF(D69="","",REPLACE(D69,5,1,":"))</f>
        <v>0:45:11.15</v>
      </c>
      <c r="H69" t="str">
        <f t="shared" si="3"/>
        <v>0:45:11</v>
      </c>
      <c r="J69" s="15">
        <f t="shared" ref="J69:J132" ca="1" si="14">+INDIRECT("f"&amp;2*ROW()-5)</f>
        <v>65</v>
      </c>
      <c r="K69" t="str">
        <f t="shared" ref="K69:K132" ca="1" si="15">+INDIRECT("h"&amp;2*ROW()-5)</f>
        <v/>
      </c>
      <c r="M69" t="str">
        <f t="shared" ca="1" si="4"/>
        <v/>
      </c>
      <c r="N69" t="str">
        <f t="shared" ca="1" si="5"/>
        <v/>
      </c>
      <c r="O69" t="str">
        <f t="shared" ca="1" si="6"/>
        <v/>
      </c>
      <c r="Q69" t="e">
        <f t="shared" ca="1" si="7"/>
        <v>#VALUE!</v>
      </c>
      <c r="R69" t="str">
        <f t="shared" ca="1" si="8"/>
        <v/>
      </c>
      <c r="T69">
        <f t="shared" ca="1" si="9"/>
        <v>65</v>
      </c>
      <c r="U69" s="3" t="e">
        <f t="shared" ca="1" si="10"/>
        <v>#VALUE!</v>
      </c>
      <c r="W69" s="3">
        <f t="shared" ca="1" si="11"/>
        <v>65</v>
      </c>
      <c r="X69" s="3" t="e">
        <f t="shared" ca="1" si="12"/>
        <v>#VALUE!</v>
      </c>
    </row>
    <row r="70" spans="1:24" x14ac:dyDescent="0.3">
      <c r="G70" t="str">
        <f t="shared" si="13"/>
        <v/>
      </c>
      <c r="H70" t="str">
        <f t="shared" ref="H70:H133" si="16">+IF(G70="","",+LEFT(G70,7))</f>
        <v/>
      </c>
      <c r="J70" s="15">
        <f t="shared" ca="1" si="14"/>
        <v>66</v>
      </c>
      <c r="K70" t="str">
        <f t="shared" ca="1" si="15"/>
        <v/>
      </c>
      <c r="M70" t="str">
        <f t="shared" ref="M70:M133" ca="1" si="17">+LEFT(K70,1)</f>
        <v/>
      </c>
      <c r="N70" t="str">
        <f t="shared" ref="N70:N133" ca="1" si="18">+MID(K70,3,2)</f>
        <v/>
      </c>
      <c r="O70" t="str">
        <f t="shared" ref="O70:O133" ca="1" si="19">+RIGHT(K70,2)</f>
        <v/>
      </c>
      <c r="Q70" t="e">
        <f t="shared" ref="Q70:Q133" ca="1" si="20">+M70*60+N70</f>
        <v>#VALUE!</v>
      </c>
      <c r="R70" t="str">
        <f t="shared" ref="R70:R133" ca="1" si="21">+O70</f>
        <v/>
      </c>
      <c r="T70">
        <f t="shared" ref="T70:T133" ca="1" si="22">+J70</f>
        <v>66</v>
      </c>
      <c r="U70" s="3" t="e">
        <f t="shared" ref="U70:U133" ca="1" si="23">+Q70&amp;":"&amp;R70</f>
        <v>#VALUE!</v>
      </c>
      <c r="W70" s="3">
        <f t="shared" ref="W70:W133" ca="1" si="24">+J70</f>
        <v>66</v>
      </c>
      <c r="X70" s="3" t="e">
        <f t="shared" ref="X70:X133" ca="1" si="25">+Q70&amp;"."&amp;R70</f>
        <v>#VALUE!</v>
      </c>
    </row>
    <row r="71" spans="1:24" x14ac:dyDescent="0.3">
      <c r="A71" t="s">
        <v>299</v>
      </c>
      <c r="B71" t="s">
        <v>1446</v>
      </c>
      <c r="C71" t="s">
        <v>300</v>
      </c>
      <c r="D71" t="s">
        <v>1447</v>
      </c>
      <c r="F71">
        <f>+F69+1</f>
        <v>34</v>
      </c>
      <c r="G71" t="str">
        <f t="shared" si="13"/>
        <v>0:45:34.72</v>
      </c>
      <c r="H71" t="str">
        <f t="shared" si="16"/>
        <v>0:45:34</v>
      </c>
      <c r="J71" s="15">
        <f t="shared" ca="1" si="14"/>
        <v>67</v>
      </c>
      <c r="K71" t="str">
        <f t="shared" ca="1" si="15"/>
        <v/>
      </c>
      <c r="M71" t="str">
        <f t="shared" ca="1" si="17"/>
        <v/>
      </c>
      <c r="N71" t="str">
        <f t="shared" ca="1" si="18"/>
        <v/>
      </c>
      <c r="O71" t="str">
        <f t="shared" ca="1" si="19"/>
        <v/>
      </c>
      <c r="Q71" t="e">
        <f t="shared" ca="1" si="20"/>
        <v>#VALUE!</v>
      </c>
      <c r="R71" t="str">
        <f t="shared" ca="1" si="21"/>
        <v/>
      </c>
      <c r="T71">
        <f t="shared" ca="1" si="22"/>
        <v>67</v>
      </c>
      <c r="U71" s="3" t="e">
        <f t="shared" ca="1" si="23"/>
        <v>#VALUE!</v>
      </c>
      <c r="W71" s="3">
        <f t="shared" ca="1" si="24"/>
        <v>67</v>
      </c>
      <c r="X71" s="3" t="e">
        <f t="shared" ca="1" si="25"/>
        <v>#VALUE!</v>
      </c>
    </row>
    <row r="72" spans="1:24" x14ac:dyDescent="0.3">
      <c r="G72" t="str">
        <f t="shared" si="13"/>
        <v/>
      </c>
      <c r="H72" t="str">
        <f t="shared" si="16"/>
        <v/>
      </c>
      <c r="J72" s="15">
        <f t="shared" ca="1" si="14"/>
        <v>68</v>
      </c>
      <c r="K72" t="str">
        <f t="shared" ca="1" si="15"/>
        <v/>
      </c>
      <c r="M72" t="str">
        <f t="shared" ca="1" si="17"/>
        <v/>
      </c>
      <c r="N72" t="str">
        <f t="shared" ca="1" si="18"/>
        <v/>
      </c>
      <c r="O72" t="str">
        <f t="shared" ca="1" si="19"/>
        <v/>
      </c>
      <c r="Q72" t="e">
        <f t="shared" ca="1" si="20"/>
        <v>#VALUE!</v>
      </c>
      <c r="R72" t="str">
        <f t="shared" ca="1" si="21"/>
        <v/>
      </c>
      <c r="T72">
        <f t="shared" ca="1" si="22"/>
        <v>68</v>
      </c>
      <c r="U72" s="3" t="e">
        <f t="shared" ca="1" si="23"/>
        <v>#VALUE!</v>
      </c>
      <c r="W72" s="3">
        <f t="shared" ca="1" si="24"/>
        <v>68</v>
      </c>
      <c r="X72" s="3" t="e">
        <f t="shared" ca="1" si="25"/>
        <v>#VALUE!</v>
      </c>
    </row>
    <row r="73" spans="1:24" x14ac:dyDescent="0.3">
      <c r="A73" t="s">
        <v>301</v>
      </c>
      <c r="B73" t="s">
        <v>1448</v>
      </c>
      <c r="C73" t="s">
        <v>302</v>
      </c>
      <c r="D73" t="s">
        <v>1449</v>
      </c>
      <c r="F73">
        <f>+F71+1</f>
        <v>35</v>
      </c>
      <c r="G73" t="str">
        <f t="shared" si="13"/>
        <v>0:45:43.29</v>
      </c>
      <c r="H73" t="str">
        <f t="shared" si="16"/>
        <v>0:45:43</v>
      </c>
      <c r="J73" s="15">
        <f t="shared" ca="1" si="14"/>
        <v>69</v>
      </c>
      <c r="K73" t="str">
        <f t="shared" ca="1" si="15"/>
        <v/>
      </c>
      <c r="M73" t="str">
        <f t="shared" ca="1" si="17"/>
        <v/>
      </c>
      <c r="N73" t="str">
        <f t="shared" ca="1" si="18"/>
        <v/>
      </c>
      <c r="O73" t="str">
        <f t="shared" ca="1" si="19"/>
        <v/>
      </c>
      <c r="Q73" t="e">
        <f t="shared" ca="1" si="20"/>
        <v>#VALUE!</v>
      </c>
      <c r="R73" t="str">
        <f t="shared" ca="1" si="21"/>
        <v/>
      </c>
      <c r="T73">
        <f t="shared" ca="1" si="22"/>
        <v>69</v>
      </c>
      <c r="U73" s="3" t="e">
        <f t="shared" ca="1" si="23"/>
        <v>#VALUE!</v>
      </c>
      <c r="W73" s="3">
        <f t="shared" ca="1" si="24"/>
        <v>69</v>
      </c>
      <c r="X73" s="3" t="e">
        <f t="shared" ca="1" si="25"/>
        <v>#VALUE!</v>
      </c>
    </row>
    <row r="74" spans="1:24" x14ac:dyDescent="0.3">
      <c r="G74" t="str">
        <f t="shared" si="13"/>
        <v/>
      </c>
      <c r="H74" t="str">
        <f t="shared" si="16"/>
        <v/>
      </c>
      <c r="J74" s="15">
        <f t="shared" ca="1" si="14"/>
        <v>70</v>
      </c>
      <c r="K74" t="str">
        <f t="shared" ca="1" si="15"/>
        <v/>
      </c>
      <c r="M74" t="str">
        <f t="shared" ca="1" si="17"/>
        <v/>
      </c>
      <c r="N74" t="str">
        <f t="shared" ca="1" si="18"/>
        <v/>
      </c>
      <c r="O74" t="str">
        <f t="shared" ca="1" si="19"/>
        <v/>
      </c>
      <c r="Q74" t="e">
        <f t="shared" ca="1" si="20"/>
        <v>#VALUE!</v>
      </c>
      <c r="R74" t="str">
        <f t="shared" ca="1" si="21"/>
        <v/>
      </c>
      <c r="T74">
        <f t="shared" ca="1" si="22"/>
        <v>70</v>
      </c>
      <c r="U74" s="3" t="e">
        <f t="shared" ca="1" si="23"/>
        <v>#VALUE!</v>
      </c>
      <c r="W74" s="3">
        <f t="shared" ca="1" si="24"/>
        <v>70</v>
      </c>
      <c r="X74" s="3" t="e">
        <f t="shared" ca="1" si="25"/>
        <v>#VALUE!</v>
      </c>
    </row>
    <row r="75" spans="1:24" x14ac:dyDescent="0.3">
      <c r="A75" t="s">
        <v>303</v>
      </c>
      <c r="B75" t="s">
        <v>1450</v>
      </c>
      <c r="C75" t="s">
        <v>304</v>
      </c>
      <c r="D75" t="s">
        <v>1451</v>
      </c>
      <c r="F75">
        <f>+F73+1</f>
        <v>36</v>
      </c>
      <c r="G75" t="str">
        <f t="shared" si="13"/>
        <v>0:46:16.96</v>
      </c>
      <c r="H75" t="str">
        <f t="shared" si="16"/>
        <v>0:46:16</v>
      </c>
      <c r="J75" s="15">
        <f t="shared" ca="1" si="14"/>
        <v>71</v>
      </c>
      <c r="K75" t="str">
        <f t="shared" ca="1" si="15"/>
        <v/>
      </c>
      <c r="M75" t="str">
        <f t="shared" ca="1" si="17"/>
        <v/>
      </c>
      <c r="N75" t="str">
        <f t="shared" ca="1" si="18"/>
        <v/>
      </c>
      <c r="O75" t="str">
        <f t="shared" ca="1" si="19"/>
        <v/>
      </c>
      <c r="Q75" t="e">
        <f t="shared" ca="1" si="20"/>
        <v>#VALUE!</v>
      </c>
      <c r="R75" t="str">
        <f t="shared" ca="1" si="21"/>
        <v/>
      </c>
      <c r="T75">
        <f t="shared" ca="1" si="22"/>
        <v>71</v>
      </c>
      <c r="U75" s="3" t="e">
        <f t="shared" ca="1" si="23"/>
        <v>#VALUE!</v>
      </c>
      <c r="W75" s="3">
        <f t="shared" ca="1" si="24"/>
        <v>71</v>
      </c>
      <c r="X75" s="3" t="e">
        <f t="shared" ca="1" si="25"/>
        <v>#VALUE!</v>
      </c>
    </row>
    <row r="76" spans="1:24" x14ac:dyDescent="0.3">
      <c r="G76" t="str">
        <f t="shared" si="13"/>
        <v/>
      </c>
      <c r="H76" t="str">
        <f t="shared" si="16"/>
        <v/>
      </c>
      <c r="J76" s="15">
        <f t="shared" ca="1" si="14"/>
        <v>72</v>
      </c>
      <c r="K76" t="str">
        <f t="shared" ca="1" si="15"/>
        <v/>
      </c>
      <c r="M76" t="str">
        <f t="shared" ca="1" si="17"/>
        <v/>
      </c>
      <c r="N76" t="str">
        <f t="shared" ca="1" si="18"/>
        <v/>
      </c>
      <c r="O76" t="str">
        <f t="shared" ca="1" si="19"/>
        <v/>
      </c>
      <c r="Q76" t="e">
        <f t="shared" ca="1" si="20"/>
        <v>#VALUE!</v>
      </c>
      <c r="R76" t="str">
        <f t="shared" ca="1" si="21"/>
        <v/>
      </c>
      <c r="T76">
        <f t="shared" ca="1" si="22"/>
        <v>72</v>
      </c>
      <c r="U76" s="3" t="e">
        <f t="shared" ca="1" si="23"/>
        <v>#VALUE!</v>
      </c>
      <c r="W76" s="3">
        <f t="shared" ca="1" si="24"/>
        <v>72</v>
      </c>
      <c r="X76" s="3" t="e">
        <f t="shared" ca="1" si="25"/>
        <v>#VALUE!</v>
      </c>
    </row>
    <row r="77" spans="1:24" x14ac:dyDescent="0.3">
      <c r="A77" t="s">
        <v>305</v>
      </c>
      <c r="B77" t="s">
        <v>1452</v>
      </c>
      <c r="C77" t="s">
        <v>306</v>
      </c>
      <c r="D77" t="s">
        <v>1453</v>
      </c>
      <c r="F77">
        <f>+F75+1</f>
        <v>37</v>
      </c>
      <c r="G77" t="str">
        <f t="shared" si="13"/>
        <v>0:47:43.08</v>
      </c>
      <c r="H77" t="str">
        <f t="shared" si="16"/>
        <v>0:47:43</v>
      </c>
      <c r="J77" s="15">
        <f t="shared" ca="1" si="14"/>
        <v>73</v>
      </c>
      <c r="K77" t="str">
        <f t="shared" ca="1" si="15"/>
        <v/>
      </c>
      <c r="M77" t="str">
        <f t="shared" ca="1" si="17"/>
        <v/>
      </c>
      <c r="N77" t="str">
        <f t="shared" ca="1" si="18"/>
        <v/>
      </c>
      <c r="O77" t="str">
        <f t="shared" ca="1" si="19"/>
        <v/>
      </c>
      <c r="Q77" t="e">
        <f t="shared" ca="1" si="20"/>
        <v>#VALUE!</v>
      </c>
      <c r="R77" t="str">
        <f t="shared" ca="1" si="21"/>
        <v/>
      </c>
      <c r="T77">
        <f t="shared" ca="1" si="22"/>
        <v>73</v>
      </c>
      <c r="U77" s="3" t="e">
        <f t="shared" ca="1" si="23"/>
        <v>#VALUE!</v>
      </c>
      <c r="W77" s="3">
        <f t="shared" ca="1" si="24"/>
        <v>73</v>
      </c>
      <c r="X77" s="3" t="e">
        <f t="shared" ca="1" si="25"/>
        <v>#VALUE!</v>
      </c>
    </row>
    <row r="78" spans="1:24" x14ac:dyDescent="0.3">
      <c r="G78" t="str">
        <f t="shared" si="13"/>
        <v/>
      </c>
      <c r="H78" t="str">
        <f t="shared" si="16"/>
        <v/>
      </c>
      <c r="J78" s="15">
        <f t="shared" ca="1" si="14"/>
        <v>74</v>
      </c>
      <c r="K78" t="str">
        <f t="shared" ca="1" si="15"/>
        <v/>
      </c>
      <c r="M78" t="str">
        <f t="shared" ca="1" si="17"/>
        <v/>
      </c>
      <c r="N78" t="str">
        <f t="shared" ca="1" si="18"/>
        <v/>
      </c>
      <c r="O78" t="str">
        <f t="shared" ca="1" si="19"/>
        <v/>
      </c>
      <c r="Q78" t="e">
        <f t="shared" ca="1" si="20"/>
        <v>#VALUE!</v>
      </c>
      <c r="R78" t="str">
        <f t="shared" ca="1" si="21"/>
        <v/>
      </c>
      <c r="T78">
        <f t="shared" ca="1" si="22"/>
        <v>74</v>
      </c>
      <c r="U78" s="3" t="e">
        <f t="shared" ca="1" si="23"/>
        <v>#VALUE!</v>
      </c>
      <c r="W78" s="3">
        <f t="shared" ca="1" si="24"/>
        <v>74</v>
      </c>
      <c r="X78" s="3" t="e">
        <f t="shared" ca="1" si="25"/>
        <v>#VALUE!</v>
      </c>
    </row>
    <row r="79" spans="1:24" x14ac:dyDescent="0.3">
      <c r="A79" t="s">
        <v>307</v>
      </c>
      <c r="B79" t="s">
        <v>1454</v>
      </c>
      <c r="C79" t="s">
        <v>308</v>
      </c>
      <c r="D79" t="s">
        <v>1455</v>
      </c>
      <c r="F79">
        <f>+F77+1</f>
        <v>38</v>
      </c>
      <c r="G79" t="str">
        <f t="shared" si="13"/>
        <v>0:47:57.18</v>
      </c>
      <c r="H79" t="str">
        <f t="shared" si="16"/>
        <v>0:47:57</v>
      </c>
      <c r="J79" s="15">
        <f t="shared" ca="1" si="14"/>
        <v>75</v>
      </c>
      <c r="K79" t="str">
        <f t="shared" ca="1" si="15"/>
        <v/>
      </c>
      <c r="M79" t="str">
        <f t="shared" ca="1" si="17"/>
        <v/>
      </c>
      <c r="N79" t="str">
        <f t="shared" ca="1" si="18"/>
        <v/>
      </c>
      <c r="O79" t="str">
        <f t="shared" ca="1" si="19"/>
        <v/>
      </c>
      <c r="Q79" t="e">
        <f t="shared" ca="1" si="20"/>
        <v>#VALUE!</v>
      </c>
      <c r="R79" t="str">
        <f t="shared" ca="1" si="21"/>
        <v/>
      </c>
      <c r="T79">
        <f t="shared" ca="1" si="22"/>
        <v>75</v>
      </c>
      <c r="U79" s="3" t="e">
        <f t="shared" ca="1" si="23"/>
        <v>#VALUE!</v>
      </c>
      <c r="W79" s="3">
        <f t="shared" ca="1" si="24"/>
        <v>75</v>
      </c>
      <c r="X79" s="3" t="e">
        <f t="shared" ca="1" si="25"/>
        <v>#VALUE!</v>
      </c>
    </row>
    <row r="80" spans="1:24" x14ac:dyDescent="0.3">
      <c r="G80" t="str">
        <f t="shared" si="13"/>
        <v/>
      </c>
      <c r="H80" t="str">
        <f t="shared" si="16"/>
        <v/>
      </c>
      <c r="J80" s="15">
        <f t="shared" ca="1" si="14"/>
        <v>76</v>
      </c>
      <c r="K80" t="str">
        <f t="shared" ca="1" si="15"/>
        <v/>
      </c>
      <c r="M80" t="str">
        <f t="shared" ca="1" si="17"/>
        <v/>
      </c>
      <c r="N80" t="str">
        <f t="shared" ca="1" si="18"/>
        <v/>
      </c>
      <c r="O80" t="str">
        <f t="shared" ca="1" si="19"/>
        <v/>
      </c>
      <c r="Q80" t="e">
        <f t="shared" ca="1" si="20"/>
        <v>#VALUE!</v>
      </c>
      <c r="R80" t="str">
        <f t="shared" ca="1" si="21"/>
        <v/>
      </c>
      <c r="T80">
        <f t="shared" ca="1" si="22"/>
        <v>76</v>
      </c>
      <c r="U80" s="3" t="e">
        <f t="shared" ca="1" si="23"/>
        <v>#VALUE!</v>
      </c>
      <c r="W80" s="3">
        <f t="shared" ca="1" si="24"/>
        <v>76</v>
      </c>
      <c r="X80" s="3" t="e">
        <f t="shared" ca="1" si="25"/>
        <v>#VALUE!</v>
      </c>
    </row>
    <row r="81" spans="1:24" x14ac:dyDescent="0.3">
      <c r="A81" t="s">
        <v>309</v>
      </c>
      <c r="B81" t="s">
        <v>1456</v>
      </c>
      <c r="C81" t="s">
        <v>310</v>
      </c>
      <c r="D81" t="s">
        <v>1457</v>
      </c>
      <c r="F81">
        <f>+F79+1</f>
        <v>39</v>
      </c>
      <c r="G81" t="str">
        <f t="shared" si="13"/>
        <v>0:48:33.63</v>
      </c>
      <c r="H81" t="str">
        <f t="shared" si="16"/>
        <v>0:48:33</v>
      </c>
      <c r="J81" s="15">
        <f t="shared" ca="1" si="14"/>
        <v>77</v>
      </c>
      <c r="K81" t="str">
        <f t="shared" ca="1" si="15"/>
        <v/>
      </c>
      <c r="M81" t="str">
        <f t="shared" ca="1" si="17"/>
        <v/>
      </c>
      <c r="N81" t="str">
        <f t="shared" ca="1" si="18"/>
        <v/>
      </c>
      <c r="O81" t="str">
        <f t="shared" ca="1" si="19"/>
        <v/>
      </c>
      <c r="Q81" t="e">
        <f t="shared" ca="1" si="20"/>
        <v>#VALUE!</v>
      </c>
      <c r="R81" t="str">
        <f t="shared" ca="1" si="21"/>
        <v/>
      </c>
      <c r="T81">
        <f t="shared" ca="1" si="22"/>
        <v>77</v>
      </c>
      <c r="U81" s="3" t="e">
        <f t="shared" ca="1" si="23"/>
        <v>#VALUE!</v>
      </c>
      <c r="W81" s="3">
        <f t="shared" ca="1" si="24"/>
        <v>77</v>
      </c>
      <c r="X81" s="3" t="e">
        <f t="shared" ca="1" si="25"/>
        <v>#VALUE!</v>
      </c>
    </row>
    <row r="82" spans="1:24" x14ac:dyDescent="0.3">
      <c r="G82" t="str">
        <f t="shared" si="13"/>
        <v/>
      </c>
      <c r="H82" t="str">
        <f t="shared" si="16"/>
        <v/>
      </c>
      <c r="J82" s="15">
        <f t="shared" ca="1" si="14"/>
        <v>78</v>
      </c>
      <c r="K82" t="str">
        <f t="shared" ca="1" si="15"/>
        <v/>
      </c>
      <c r="M82" t="str">
        <f t="shared" ca="1" si="17"/>
        <v/>
      </c>
      <c r="N82" t="str">
        <f t="shared" ca="1" si="18"/>
        <v/>
      </c>
      <c r="O82" t="str">
        <f t="shared" ca="1" si="19"/>
        <v/>
      </c>
      <c r="Q82" t="e">
        <f t="shared" ca="1" si="20"/>
        <v>#VALUE!</v>
      </c>
      <c r="R82" t="str">
        <f t="shared" ca="1" si="21"/>
        <v/>
      </c>
      <c r="T82">
        <f t="shared" ca="1" si="22"/>
        <v>78</v>
      </c>
      <c r="U82" s="3" t="e">
        <f t="shared" ca="1" si="23"/>
        <v>#VALUE!</v>
      </c>
      <c r="W82" s="3">
        <f t="shared" ca="1" si="24"/>
        <v>78</v>
      </c>
      <c r="X82" s="3" t="e">
        <f t="shared" ca="1" si="25"/>
        <v>#VALUE!</v>
      </c>
    </row>
    <row r="83" spans="1:24" x14ac:dyDescent="0.3">
      <c r="A83" t="s">
        <v>311</v>
      </c>
      <c r="B83" t="s">
        <v>1458</v>
      </c>
      <c r="C83" t="s">
        <v>312</v>
      </c>
      <c r="D83" t="s">
        <v>1459</v>
      </c>
      <c r="F83">
        <f>+F81+1</f>
        <v>40</v>
      </c>
      <c r="G83" t="str">
        <f t="shared" si="13"/>
        <v>0:48:56.51</v>
      </c>
      <c r="H83" t="str">
        <f t="shared" si="16"/>
        <v>0:48:56</v>
      </c>
      <c r="J83" s="15">
        <f t="shared" ca="1" si="14"/>
        <v>79</v>
      </c>
      <c r="K83" t="str">
        <f t="shared" ca="1" si="15"/>
        <v/>
      </c>
      <c r="M83" t="str">
        <f t="shared" ca="1" si="17"/>
        <v/>
      </c>
      <c r="N83" t="str">
        <f t="shared" ca="1" si="18"/>
        <v/>
      </c>
      <c r="O83" t="str">
        <f t="shared" ca="1" si="19"/>
        <v/>
      </c>
      <c r="Q83" t="e">
        <f t="shared" ca="1" si="20"/>
        <v>#VALUE!</v>
      </c>
      <c r="R83" t="str">
        <f t="shared" ca="1" si="21"/>
        <v/>
      </c>
      <c r="T83">
        <f t="shared" ca="1" si="22"/>
        <v>79</v>
      </c>
      <c r="U83" s="3" t="e">
        <f t="shared" ca="1" si="23"/>
        <v>#VALUE!</v>
      </c>
      <c r="W83" s="3">
        <f t="shared" ca="1" si="24"/>
        <v>79</v>
      </c>
      <c r="X83" s="3" t="e">
        <f t="shared" ca="1" si="25"/>
        <v>#VALUE!</v>
      </c>
    </row>
    <row r="84" spans="1:24" x14ac:dyDescent="0.3">
      <c r="G84" t="str">
        <f t="shared" si="13"/>
        <v/>
      </c>
      <c r="H84" t="str">
        <f t="shared" si="16"/>
        <v/>
      </c>
      <c r="J84" s="15">
        <f t="shared" ca="1" si="14"/>
        <v>80</v>
      </c>
      <c r="K84" t="str">
        <f t="shared" ca="1" si="15"/>
        <v/>
      </c>
      <c r="M84" t="str">
        <f t="shared" ca="1" si="17"/>
        <v/>
      </c>
      <c r="N84" t="str">
        <f t="shared" ca="1" si="18"/>
        <v/>
      </c>
      <c r="O84" t="str">
        <f t="shared" ca="1" si="19"/>
        <v/>
      </c>
      <c r="Q84" t="e">
        <f t="shared" ca="1" si="20"/>
        <v>#VALUE!</v>
      </c>
      <c r="R84" t="str">
        <f t="shared" ca="1" si="21"/>
        <v/>
      </c>
      <c r="T84">
        <f t="shared" ca="1" si="22"/>
        <v>80</v>
      </c>
      <c r="U84" s="3" t="e">
        <f t="shared" ca="1" si="23"/>
        <v>#VALUE!</v>
      </c>
      <c r="W84" s="3">
        <f t="shared" ca="1" si="24"/>
        <v>80</v>
      </c>
      <c r="X84" s="3" t="e">
        <f t="shared" ca="1" si="25"/>
        <v>#VALUE!</v>
      </c>
    </row>
    <row r="85" spans="1:24" x14ac:dyDescent="0.3">
      <c r="A85" t="s">
        <v>313</v>
      </c>
      <c r="B85" t="s">
        <v>1460</v>
      </c>
      <c r="C85" t="s">
        <v>314</v>
      </c>
      <c r="D85" t="s">
        <v>1461</v>
      </c>
      <c r="F85">
        <f>+F83+1</f>
        <v>41</v>
      </c>
      <c r="G85" t="str">
        <f t="shared" si="13"/>
        <v>0:49:09.28</v>
      </c>
      <c r="H85" t="str">
        <f t="shared" si="16"/>
        <v>0:49:09</v>
      </c>
      <c r="J85" s="15">
        <f t="shared" ca="1" si="14"/>
        <v>81</v>
      </c>
      <c r="K85" t="str">
        <f t="shared" ca="1" si="15"/>
        <v/>
      </c>
      <c r="M85" t="str">
        <f t="shared" ca="1" si="17"/>
        <v/>
      </c>
      <c r="N85" t="str">
        <f t="shared" ca="1" si="18"/>
        <v/>
      </c>
      <c r="O85" t="str">
        <f t="shared" ca="1" si="19"/>
        <v/>
      </c>
      <c r="Q85" t="e">
        <f t="shared" ca="1" si="20"/>
        <v>#VALUE!</v>
      </c>
      <c r="R85" t="str">
        <f t="shared" ca="1" si="21"/>
        <v/>
      </c>
      <c r="T85">
        <f t="shared" ca="1" si="22"/>
        <v>81</v>
      </c>
      <c r="U85" s="3" t="e">
        <f t="shared" ca="1" si="23"/>
        <v>#VALUE!</v>
      </c>
      <c r="W85" s="3">
        <f t="shared" ca="1" si="24"/>
        <v>81</v>
      </c>
      <c r="X85" s="3" t="e">
        <f t="shared" ca="1" si="25"/>
        <v>#VALUE!</v>
      </c>
    </row>
    <row r="86" spans="1:24" x14ac:dyDescent="0.3">
      <c r="G86" t="str">
        <f t="shared" si="13"/>
        <v/>
      </c>
      <c r="H86" t="str">
        <f t="shared" si="16"/>
        <v/>
      </c>
      <c r="J86" s="15">
        <f t="shared" ca="1" si="14"/>
        <v>82</v>
      </c>
      <c r="K86" t="str">
        <f t="shared" ca="1" si="15"/>
        <v/>
      </c>
      <c r="M86" t="str">
        <f t="shared" ca="1" si="17"/>
        <v/>
      </c>
      <c r="N86" t="str">
        <f t="shared" ca="1" si="18"/>
        <v/>
      </c>
      <c r="O86" t="str">
        <f t="shared" ca="1" si="19"/>
        <v/>
      </c>
      <c r="Q86" t="e">
        <f t="shared" ca="1" si="20"/>
        <v>#VALUE!</v>
      </c>
      <c r="R86" t="str">
        <f t="shared" ca="1" si="21"/>
        <v/>
      </c>
      <c r="T86">
        <f t="shared" ca="1" si="22"/>
        <v>82</v>
      </c>
      <c r="U86" s="3" t="e">
        <f t="shared" ca="1" si="23"/>
        <v>#VALUE!</v>
      </c>
      <c r="W86" s="3">
        <f t="shared" ca="1" si="24"/>
        <v>82</v>
      </c>
      <c r="X86" s="3" t="e">
        <f t="shared" ca="1" si="25"/>
        <v>#VALUE!</v>
      </c>
    </row>
    <row r="87" spans="1:24" x14ac:dyDescent="0.3">
      <c r="A87" t="s">
        <v>315</v>
      </c>
      <c r="B87" t="s">
        <v>1462</v>
      </c>
      <c r="C87" t="s">
        <v>316</v>
      </c>
      <c r="D87" t="s">
        <v>1463</v>
      </c>
      <c r="F87">
        <f>+F85+1</f>
        <v>42</v>
      </c>
      <c r="G87" t="str">
        <f t="shared" si="13"/>
        <v>0:50:20.84</v>
      </c>
      <c r="H87" t="str">
        <f t="shared" si="16"/>
        <v>0:50:20</v>
      </c>
      <c r="J87" s="15">
        <f t="shared" ca="1" si="14"/>
        <v>83</v>
      </c>
      <c r="K87" t="str">
        <f t="shared" ca="1" si="15"/>
        <v/>
      </c>
      <c r="M87" t="str">
        <f t="shared" ca="1" si="17"/>
        <v/>
      </c>
      <c r="N87" t="str">
        <f t="shared" ca="1" si="18"/>
        <v/>
      </c>
      <c r="O87" t="str">
        <f t="shared" ca="1" si="19"/>
        <v/>
      </c>
      <c r="Q87" t="e">
        <f t="shared" ca="1" si="20"/>
        <v>#VALUE!</v>
      </c>
      <c r="R87" t="str">
        <f t="shared" ca="1" si="21"/>
        <v/>
      </c>
      <c r="T87">
        <f t="shared" ca="1" si="22"/>
        <v>83</v>
      </c>
      <c r="U87" s="3" t="e">
        <f t="shared" ca="1" si="23"/>
        <v>#VALUE!</v>
      </c>
      <c r="W87" s="3">
        <f t="shared" ca="1" si="24"/>
        <v>83</v>
      </c>
      <c r="X87" s="3" t="e">
        <f t="shared" ca="1" si="25"/>
        <v>#VALUE!</v>
      </c>
    </row>
    <row r="88" spans="1:24" x14ac:dyDescent="0.3">
      <c r="G88" t="str">
        <f t="shared" si="13"/>
        <v/>
      </c>
      <c r="H88" t="str">
        <f t="shared" si="16"/>
        <v/>
      </c>
      <c r="J88" s="15">
        <f t="shared" ca="1" si="14"/>
        <v>84</v>
      </c>
      <c r="K88" t="str">
        <f t="shared" ca="1" si="15"/>
        <v/>
      </c>
      <c r="M88" t="str">
        <f t="shared" ca="1" si="17"/>
        <v/>
      </c>
      <c r="N88" t="str">
        <f t="shared" ca="1" si="18"/>
        <v/>
      </c>
      <c r="O88" t="str">
        <f t="shared" ca="1" si="19"/>
        <v/>
      </c>
      <c r="Q88" t="e">
        <f t="shared" ca="1" si="20"/>
        <v>#VALUE!</v>
      </c>
      <c r="R88" t="str">
        <f t="shared" ca="1" si="21"/>
        <v/>
      </c>
      <c r="T88">
        <f t="shared" ca="1" si="22"/>
        <v>84</v>
      </c>
      <c r="U88" s="3" t="e">
        <f t="shared" ca="1" si="23"/>
        <v>#VALUE!</v>
      </c>
      <c r="W88" s="3">
        <f t="shared" ca="1" si="24"/>
        <v>84</v>
      </c>
      <c r="X88" s="3" t="e">
        <f t="shared" ca="1" si="25"/>
        <v>#VALUE!</v>
      </c>
    </row>
    <row r="89" spans="1:24" x14ac:dyDescent="0.3">
      <c r="A89" t="s">
        <v>317</v>
      </c>
      <c r="B89" t="s">
        <v>1464</v>
      </c>
      <c r="C89" t="s">
        <v>318</v>
      </c>
      <c r="D89" t="s">
        <v>1465</v>
      </c>
      <c r="F89">
        <f>+F87+1</f>
        <v>43</v>
      </c>
      <c r="G89" t="str">
        <f t="shared" si="13"/>
        <v>0:50:23.34</v>
      </c>
      <c r="H89" t="str">
        <f t="shared" si="16"/>
        <v>0:50:23</v>
      </c>
      <c r="J89" s="15">
        <f t="shared" ca="1" si="14"/>
        <v>85</v>
      </c>
      <c r="K89" t="str">
        <f t="shared" ca="1" si="15"/>
        <v/>
      </c>
      <c r="M89" t="str">
        <f t="shared" ca="1" si="17"/>
        <v/>
      </c>
      <c r="N89" t="str">
        <f t="shared" ca="1" si="18"/>
        <v/>
      </c>
      <c r="O89" t="str">
        <f t="shared" ca="1" si="19"/>
        <v/>
      </c>
      <c r="Q89" t="e">
        <f t="shared" ca="1" si="20"/>
        <v>#VALUE!</v>
      </c>
      <c r="R89" t="str">
        <f t="shared" ca="1" si="21"/>
        <v/>
      </c>
      <c r="T89">
        <f t="shared" ca="1" si="22"/>
        <v>85</v>
      </c>
      <c r="U89" s="3" t="e">
        <f t="shared" ca="1" si="23"/>
        <v>#VALUE!</v>
      </c>
      <c r="W89" s="3">
        <f t="shared" ca="1" si="24"/>
        <v>85</v>
      </c>
      <c r="X89" s="3" t="e">
        <f t="shared" ca="1" si="25"/>
        <v>#VALUE!</v>
      </c>
    </row>
    <row r="90" spans="1:24" x14ac:dyDescent="0.3">
      <c r="G90" t="str">
        <f t="shared" si="13"/>
        <v/>
      </c>
      <c r="H90" t="str">
        <f t="shared" si="16"/>
        <v/>
      </c>
      <c r="J90" s="15">
        <f t="shared" ca="1" si="14"/>
        <v>86</v>
      </c>
      <c r="K90" t="str">
        <f t="shared" ca="1" si="15"/>
        <v/>
      </c>
      <c r="M90" t="str">
        <f t="shared" ca="1" si="17"/>
        <v/>
      </c>
      <c r="N90" t="str">
        <f t="shared" ca="1" si="18"/>
        <v/>
      </c>
      <c r="O90" t="str">
        <f t="shared" ca="1" si="19"/>
        <v/>
      </c>
      <c r="Q90" t="e">
        <f t="shared" ca="1" si="20"/>
        <v>#VALUE!</v>
      </c>
      <c r="R90" t="str">
        <f t="shared" ca="1" si="21"/>
        <v/>
      </c>
      <c r="T90">
        <f t="shared" ca="1" si="22"/>
        <v>86</v>
      </c>
      <c r="U90" s="3" t="e">
        <f t="shared" ca="1" si="23"/>
        <v>#VALUE!</v>
      </c>
      <c r="W90" s="3">
        <f t="shared" ca="1" si="24"/>
        <v>86</v>
      </c>
      <c r="X90" s="3" t="e">
        <f t="shared" ca="1" si="25"/>
        <v>#VALUE!</v>
      </c>
    </row>
    <row r="91" spans="1:24" x14ac:dyDescent="0.3">
      <c r="A91" t="s">
        <v>319</v>
      </c>
      <c r="B91" t="s">
        <v>1466</v>
      </c>
      <c r="C91" t="s">
        <v>320</v>
      </c>
      <c r="D91" t="s">
        <v>1467</v>
      </c>
      <c r="F91">
        <f>+F89+1</f>
        <v>44</v>
      </c>
      <c r="G91" t="str">
        <f t="shared" si="13"/>
        <v>0:52:13.51</v>
      </c>
      <c r="H91" t="str">
        <f t="shared" si="16"/>
        <v>0:52:13</v>
      </c>
      <c r="J91" s="15">
        <f t="shared" ca="1" si="14"/>
        <v>87</v>
      </c>
      <c r="K91" t="str">
        <f t="shared" ca="1" si="15"/>
        <v/>
      </c>
      <c r="M91" t="str">
        <f t="shared" ca="1" si="17"/>
        <v/>
      </c>
      <c r="N91" t="str">
        <f t="shared" ca="1" si="18"/>
        <v/>
      </c>
      <c r="O91" t="str">
        <f t="shared" ca="1" si="19"/>
        <v/>
      </c>
      <c r="Q91" t="e">
        <f t="shared" ca="1" si="20"/>
        <v>#VALUE!</v>
      </c>
      <c r="R91" t="str">
        <f t="shared" ca="1" si="21"/>
        <v/>
      </c>
      <c r="T91">
        <f t="shared" ca="1" si="22"/>
        <v>87</v>
      </c>
      <c r="U91" s="3" t="e">
        <f t="shared" ca="1" si="23"/>
        <v>#VALUE!</v>
      </c>
      <c r="W91" s="3">
        <f t="shared" ca="1" si="24"/>
        <v>87</v>
      </c>
      <c r="X91" s="3" t="e">
        <f t="shared" ca="1" si="25"/>
        <v>#VALUE!</v>
      </c>
    </row>
    <row r="92" spans="1:24" x14ac:dyDescent="0.3">
      <c r="G92" t="str">
        <f t="shared" si="13"/>
        <v/>
      </c>
      <c r="H92" t="str">
        <f t="shared" si="16"/>
        <v/>
      </c>
      <c r="J92" s="15">
        <f t="shared" ca="1" si="14"/>
        <v>88</v>
      </c>
      <c r="K92" t="str">
        <f t="shared" ca="1" si="15"/>
        <v/>
      </c>
      <c r="M92" t="str">
        <f t="shared" ca="1" si="17"/>
        <v/>
      </c>
      <c r="N92" t="str">
        <f t="shared" ca="1" si="18"/>
        <v/>
      </c>
      <c r="O92" t="str">
        <f t="shared" ca="1" si="19"/>
        <v/>
      </c>
      <c r="Q92" t="e">
        <f t="shared" ca="1" si="20"/>
        <v>#VALUE!</v>
      </c>
      <c r="R92" t="str">
        <f t="shared" ca="1" si="21"/>
        <v/>
      </c>
      <c r="T92">
        <f t="shared" ca="1" si="22"/>
        <v>88</v>
      </c>
      <c r="U92" s="3" t="e">
        <f t="shared" ca="1" si="23"/>
        <v>#VALUE!</v>
      </c>
      <c r="W92" s="3">
        <f t="shared" ca="1" si="24"/>
        <v>88</v>
      </c>
      <c r="X92" s="3" t="e">
        <f t="shared" ca="1" si="25"/>
        <v>#VALUE!</v>
      </c>
    </row>
    <row r="93" spans="1:24" x14ac:dyDescent="0.3">
      <c r="A93" t="s">
        <v>321</v>
      </c>
      <c r="B93" t="s">
        <v>1468</v>
      </c>
      <c r="C93" t="s">
        <v>322</v>
      </c>
      <c r="D93" t="s">
        <v>1469</v>
      </c>
      <c r="F93">
        <f>+F91+1</f>
        <v>45</v>
      </c>
      <c r="G93" t="str">
        <f t="shared" si="13"/>
        <v>0:52:21.68</v>
      </c>
      <c r="H93" t="str">
        <f t="shared" si="16"/>
        <v>0:52:21</v>
      </c>
      <c r="J93" s="15">
        <f t="shared" ca="1" si="14"/>
        <v>89</v>
      </c>
      <c r="K93" t="str">
        <f t="shared" ca="1" si="15"/>
        <v/>
      </c>
      <c r="M93" t="str">
        <f t="shared" ca="1" si="17"/>
        <v/>
      </c>
      <c r="N93" t="str">
        <f t="shared" ca="1" si="18"/>
        <v/>
      </c>
      <c r="O93" t="str">
        <f t="shared" ca="1" si="19"/>
        <v/>
      </c>
      <c r="Q93" t="e">
        <f t="shared" ca="1" si="20"/>
        <v>#VALUE!</v>
      </c>
      <c r="R93" t="str">
        <f t="shared" ca="1" si="21"/>
        <v/>
      </c>
      <c r="T93">
        <f t="shared" ca="1" si="22"/>
        <v>89</v>
      </c>
      <c r="U93" s="3" t="e">
        <f t="shared" ca="1" si="23"/>
        <v>#VALUE!</v>
      </c>
      <c r="W93" s="3">
        <f t="shared" ca="1" si="24"/>
        <v>89</v>
      </c>
      <c r="X93" s="3" t="e">
        <f t="shared" ca="1" si="25"/>
        <v>#VALUE!</v>
      </c>
    </row>
    <row r="94" spans="1:24" x14ac:dyDescent="0.3">
      <c r="G94" t="str">
        <f t="shared" si="13"/>
        <v/>
      </c>
      <c r="H94" t="str">
        <f t="shared" si="16"/>
        <v/>
      </c>
      <c r="J94" s="15">
        <f t="shared" ca="1" si="14"/>
        <v>90</v>
      </c>
      <c r="K94" t="str">
        <f t="shared" ca="1" si="15"/>
        <v/>
      </c>
      <c r="M94" t="str">
        <f t="shared" ca="1" si="17"/>
        <v/>
      </c>
      <c r="N94" t="str">
        <f t="shared" ca="1" si="18"/>
        <v/>
      </c>
      <c r="O94" t="str">
        <f t="shared" ca="1" si="19"/>
        <v/>
      </c>
      <c r="Q94" t="e">
        <f t="shared" ca="1" si="20"/>
        <v>#VALUE!</v>
      </c>
      <c r="R94" t="str">
        <f t="shared" ca="1" si="21"/>
        <v/>
      </c>
      <c r="T94">
        <f t="shared" ca="1" si="22"/>
        <v>90</v>
      </c>
      <c r="U94" s="3" t="e">
        <f t="shared" ca="1" si="23"/>
        <v>#VALUE!</v>
      </c>
      <c r="W94" s="3">
        <f t="shared" ca="1" si="24"/>
        <v>90</v>
      </c>
      <c r="X94" s="3" t="e">
        <f t="shared" ca="1" si="25"/>
        <v>#VALUE!</v>
      </c>
    </row>
    <row r="95" spans="1:24" x14ac:dyDescent="0.3">
      <c r="A95" t="s">
        <v>323</v>
      </c>
      <c r="B95" t="s">
        <v>1470</v>
      </c>
      <c r="C95" t="s">
        <v>324</v>
      </c>
      <c r="D95" t="s">
        <v>1471</v>
      </c>
      <c r="F95">
        <f>+F93+1</f>
        <v>46</v>
      </c>
      <c r="G95" t="str">
        <f t="shared" si="13"/>
        <v>0:53:11.86</v>
      </c>
      <c r="H95" t="str">
        <f t="shared" si="16"/>
        <v>0:53:11</v>
      </c>
      <c r="J95" s="15">
        <f t="shared" ca="1" si="14"/>
        <v>91</v>
      </c>
      <c r="K95" t="str">
        <f t="shared" ca="1" si="15"/>
        <v/>
      </c>
      <c r="M95" t="str">
        <f t="shared" ca="1" si="17"/>
        <v/>
      </c>
      <c r="N95" t="str">
        <f t="shared" ca="1" si="18"/>
        <v/>
      </c>
      <c r="O95" t="str">
        <f t="shared" ca="1" si="19"/>
        <v/>
      </c>
      <c r="Q95" t="e">
        <f t="shared" ca="1" si="20"/>
        <v>#VALUE!</v>
      </c>
      <c r="R95" t="str">
        <f t="shared" ca="1" si="21"/>
        <v/>
      </c>
      <c r="T95">
        <f t="shared" ca="1" si="22"/>
        <v>91</v>
      </c>
      <c r="U95" s="3" t="e">
        <f t="shared" ca="1" si="23"/>
        <v>#VALUE!</v>
      </c>
      <c r="W95" s="3">
        <f t="shared" ca="1" si="24"/>
        <v>91</v>
      </c>
      <c r="X95" s="3" t="e">
        <f t="shared" ca="1" si="25"/>
        <v>#VALUE!</v>
      </c>
    </row>
    <row r="96" spans="1:24" x14ac:dyDescent="0.3">
      <c r="G96" t="str">
        <f t="shared" si="13"/>
        <v/>
      </c>
      <c r="H96" t="str">
        <f t="shared" si="16"/>
        <v/>
      </c>
      <c r="J96" s="15">
        <f t="shared" ca="1" si="14"/>
        <v>92</v>
      </c>
      <c r="K96" t="str">
        <f t="shared" ca="1" si="15"/>
        <v/>
      </c>
      <c r="M96" t="str">
        <f t="shared" ca="1" si="17"/>
        <v/>
      </c>
      <c r="N96" t="str">
        <f t="shared" ca="1" si="18"/>
        <v/>
      </c>
      <c r="O96" t="str">
        <f t="shared" ca="1" si="19"/>
        <v/>
      </c>
      <c r="Q96" t="e">
        <f t="shared" ca="1" si="20"/>
        <v>#VALUE!</v>
      </c>
      <c r="R96" t="str">
        <f t="shared" ca="1" si="21"/>
        <v/>
      </c>
      <c r="T96">
        <f t="shared" ca="1" si="22"/>
        <v>92</v>
      </c>
      <c r="U96" s="3" t="e">
        <f t="shared" ca="1" si="23"/>
        <v>#VALUE!</v>
      </c>
      <c r="W96" s="3">
        <f t="shared" ca="1" si="24"/>
        <v>92</v>
      </c>
      <c r="X96" s="3" t="e">
        <f t="shared" ca="1" si="25"/>
        <v>#VALUE!</v>
      </c>
    </row>
    <row r="97" spans="1:24" x14ac:dyDescent="0.3">
      <c r="A97" t="s">
        <v>325</v>
      </c>
      <c r="B97" t="s">
        <v>1472</v>
      </c>
      <c r="C97" t="s">
        <v>326</v>
      </c>
      <c r="D97" t="s">
        <v>1473</v>
      </c>
      <c r="F97">
        <f>+F95+1</f>
        <v>47</v>
      </c>
      <c r="G97" t="str">
        <f t="shared" si="13"/>
        <v>0:54:20.18</v>
      </c>
      <c r="H97" t="str">
        <f t="shared" si="16"/>
        <v>0:54:20</v>
      </c>
      <c r="J97" s="15">
        <f t="shared" ca="1" si="14"/>
        <v>93</v>
      </c>
      <c r="K97" t="str">
        <f t="shared" ca="1" si="15"/>
        <v/>
      </c>
      <c r="M97" t="str">
        <f t="shared" ca="1" si="17"/>
        <v/>
      </c>
      <c r="N97" t="str">
        <f t="shared" ca="1" si="18"/>
        <v/>
      </c>
      <c r="O97" t="str">
        <f t="shared" ca="1" si="19"/>
        <v/>
      </c>
      <c r="Q97" t="e">
        <f t="shared" ca="1" si="20"/>
        <v>#VALUE!</v>
      </c>
      <c r="R97" t="str">
        <f t="shared" ca="1" si="21"/>
        <v/>
      </c>
      <c r="T97">
        <f t="shared" ca="1" si="22"/>
        <v>93</v>
      </c>
      <c r="U97" s="3" t="e">
        <f t="shared" ca="1" si="23"/>
        <v>#VALUE!</v>
      </c>
      <c r="W97" s="3">
        <f t="shared" ca="1" si="24"/>
        <v>93</v>
      </c>
      <c r="X97" s="3" t="e">
        <f t="shared" ca="1" si="25"/>
        <v>#VALUE!</v>
      </c>
    </row>
    <row r="98" spans="1:24" x14ac:dyDescent="0.3">
      <c r="G98" t="str">
        <f t="shared" si="13"/>
        <v/>
      </c>
      <c r="H98" t="str">
        <f t="shared" si="16"/>
        <v/>
      </c>
      <c r="J98" s="15">
        <f t="shared" ca="1" si="14"/>
        <v>94</v>
      </c>
      <c r="K98" t="str">
        <f t="shared" ca="1" si="15"/>
        <v/>
      </c>
      <c r="M98" t="str">
        <f t="shared" ca="1" si="17"/>
        <v/>
      </c>
      <c r="N98" t="str">
        <f t="shared" ca="1" si="18"/>
        <v/>
      </c>
      <c r="O98" t="str">
        <f t="shared" ca="1" si="19"/>
        <v/>
      </c>
      <c r="Q98" t="e">
        <f t="shared" ca="1" si="20"/>
        <v>#VALUE!</v>
      </c>
      <c r="R98" t="str">
        <f t="shared" ca="1" si="21"/>
        <v/>
      </c>
      <c r="T98">
        <f t="shared" ca="1" si="22"/>
        <v>94</v>
      </c>
      <c r="U98" s="3" t="e">
        <f t="shared" ca="1" si="23"/>
        <v>#VALUE!</v>
      </c>
      <c r="W98" s="3">
        <f t="shared" ca="1" si="24"/>
        <v>94</v>
      </c>
      <c r="X98" s="3" t="e">
        <f t="shared" ca="1" si="25"/>
        <v>#VALUE!</v>
      </c>
    </row>
    <row r="99" spans="1:24" x14ac:dyDescent="0.3">
      <c r="A99" t="s">
        <v>327</v>
      </c>
      <c r="B99" t="s">
        <v>1474</v>
      </c>
      <c r="C99" t="s">
        <v>328</v>
      </c>
      <c r="D99" t="s">
        <v>1475</v>
      </c>
      <c r="F99">
        <f>+F97+1</f>
        <v>48</v>
      </c>
      <c r="G99" t="str">
        <f t="shared" si="13"/>
        <v>0:56:15.86</v>
      </c>
      <c r="H99" t="str">
        <f t="shared" si="16"/>
        <v>0:56:15</v>
      </c>
      <c r="J99" s="15">
        <f t="shared" ca="1" si="14"/>
        <v>95</v>
      </c>
      <c r="K99" t="str">
        <f t="shared" ca="1" si="15"/>
        <v/>
      </c>
      <c r="M99" t="str">
        <f t="shared" ca="1" si="17"/>
        <v/>
      </c>
      <c r="N99" t="str">
        <f t="shared" ca="1" si="18"/>
        <v/>
      </c>
      <c r="O99" t="str">
        <f t="shared" ca="1" si="19"/>
        <v/>
      </c>
      <c r="Q99" t="e">
        <f t="shared" ca="1" si="20"/>
        <v>#VALUE!</v>
      </c>
      <c r="R99" t="str">
        <f t="shared" ca="1" si="21"/>
        <v/>
      </c>
      <c r="T99">
        <f t="shared" ca="1" si="22"/>
        <v>95</v>
      </c>
      <c r="U99" s="3" t="e">
        <f t="shared" ca="1" si="23"/>
        <v>#VALUE!</v>
      </c>
      <c r="W99" s="3">
        <f t="shared" ca="1" si="24"/>
        <v>95</v>
      </c>
      <c r="X99" s="3" t="e">
        <f t="shared" ca="1" si="25"/>
        <v>#VALUE!</v>
      </c>
    </row>
    <row r="100" spans="1:24" x14ac:dyDescent="0.3">
      <c r="G100" t="str">
        <f t="shared" si="13"/>
        <v/>
      </c>
      <c r="H100" t="str">
        <f t="shared" si="16"/>
        <v/>
      </c>
      <c r="J100" s="15">
        <f t="shared" ca="1" si="14"/>
        <v>96</v>
      </c>
      <c r="K100" t="str">
        <f t="shared" ca="1" si="15"/>
        <v/>
      </c>
      <c r="M100" t="str">
        <f t="shared" ca="1" si="17"/>
        <v/>
      </c>
      <c r="N100" t="str">
        <f t="shared" ca="1" si="18"/>
        <v/>
      </c>
      <c r="O100" t="str">
        <f t="shared" ca="1" si="19"/>
        <v/>
      </c>
      <c r="Q100" t="e">
        <f t="shared" ca="1" si="20"/>
        <v>#VALUE!</v>
      </c>
      <c r="R100" t="str">
        <f t="shared" ca="1" si="21"/>
        <v/>
      </c>
      <c r="T100">
        <f t="shared" ca="1" si="22"/>
        <v>96</v>
      </c>
      <c r="U100" s="3" t="e">
        <f t="shared" ca="1" si="23"/>
        <v>#VALUE!</v>
      </c>
      <c r="W100" s="3">
        <f t="shared" ca="1" si="24"/>
        <v>96</v>
      </c>
      <c r="X100" s="3" t="e">
        <f t="shared" ca="1" si="25"/>
        <v>#VALUE!</v>
      </c>
    </row>
    <row r="101" spans="1:24" x14ac:dyDescent="0.3">
      <c r="A101" t="s">
        <v>329</v>
      </c>
      <c r="B101" t="s">
        <v>1476</v>
      </c>
      <c r="C101" t="s">
        <v>330</v>
      </c>
      <c r="D101" t="s">
        <v>1477</v>
      </c>
      <c r="F101">
        <f>+F99+1</f>
        <v>49</v>
      </c>
      <c r="G101" t="str">
        <f t="shared" si="13"/>
        <v>0:58:21.53</v>
      </c>
      <c r="H101" t="str">
        <f t="shared" si="16"/>
        <v>0:58:21</v>
      </c>
      <c r="J101" s="15">
        <f t="shared" ca="1" si="14"/>
        <v>97</v>
      </c>
      <c r="K101" t="str">
        <f t="shared" ca="1" si="15"/>
        <v/>
      </c>
      <c r="M101" t="str">
        <f t="shared" ca="1" si="17"/>
        <v/>
      </c>
      <c r="N101" t="str">
        <f t="shared" ca="1" si="18"/>
        <v/>
      </c>
      <c r="O101" t="str">
        <f t="shared" ca="1" si="19"/>
        <v/>
      </c>
      <c r="Q101" t="e">
        <f t="shared" ca="1" si="20"/>
        <v>#VALUE!</v>
      </c>
      <c r="R101" t="str">
        <f t="shared" ca="1" si="21"/>
        <v/>
      </c>
      <c r="T101">
        <f t="shared" ca="1" si="22"/>
        <v>97</v>
      </c>
      <c r="U101" s="3" t="e">
        <f t="shared" ca="1" si="23"/>
        <v>#VALUE!</v>
      </c>
      <c r="W101" s="3">
        <f t="shared" ca="1" si="24"/>
        <v>97</v>
      </c>
      <c r="X101" s="3" t="e">
        <f t="shared" ca="1" si="25"/>
        <v>#VALUE!</v>
      </c>
    </row>
    <row r="102" spans="1:24" x14ac:dyDescent="0.3">
      <c r="G102" t="str">
        <f t="shared" si="13"/>
        <v/>
      </c>
      <c r="H102" t="str">
        <f t="shared" si="16"/>
        <v/>
      </c>
      <c r="J102" s="15">
        <f t="shared" ca="1" si="14"/>
        <v>98</v>
      </c>
      <c r="K102" t="str">
        <f t="shared" ca="1" si="15"/>
        <v/>
      </c>
      <c r="M102" t="str">
        <f t="shared" ca="1" si="17"/>
        <v/>
      </c>
      <c r="N102" t="str">
        <f t="shared" ca="1" si="18"/>
        <v/>
      </c>
      <c r="O102" t="str">
        <f t="shared" ca="1" si="19"/>
        <v/>
      </c>
      <c r="Q102" t="e">
        <f t="shared" ca="1" si="20"/>
        <v>#VALUE!</v>
      </c>
      <c r="R102" t="str">
        <f t="shared" ca="1" si="21"/>
        <v/>
      </c>
      <c r="T102">
        <f t="shared" ca="1" si="22"/>
        <v>98</v>
      </c>
      <c r="U102" s="3" t="e">
        <f t="shared" ca="1" si="23"/>
        <v>#VALUE!</v>
      </c>
      <c r="W102" s="3">
        <f t="shared" ca="1" si="24"/>
        <v>98</v>
      </c>
      <c r="X102" s="3" t="e">
        <f t="shared" ca="1" si="25"/>
        <v>#VALUE!</v>
      </c>
    </row>
    <row r="103" spans="1:24" x14ac:dyDescent="0.3">
      <c r="A103" t="s">
        <v>331</v>
      </c>
      <c r="B103" t="s">
        <v>1478</v>
      </c>
      <c r="C103" t="s">
        <v>332</v>
      </c>
      <c r="D103" t="s">
        <v>1479</v>
      </c>
      <c r="F103">
        <f>+F101+1</f>
        <v>50</v>
      </c>
      <c r="G103" t="str">
        <f t="shared" si="13"/>
        <v>0:59:04.40</v>
      </c>
      <c r="H103" t="str">
        <f t="shared" si="16"/>
        <v>0:59:04</v>
      </c>
      <c r="J103" s="15">
        <f t="shared" ca="1" si="14"/>
        <v>99</v>
      </c>
      <c r="K103" t="str">
        <f t="shared" ca="1" si="15"/>
        <v/>
      </c>
      <c r="M103" t="str">
        <f t="shared" ca="1" si="17"/>
        <v/>
      </c>
      <c r="N103" t="str">
        <f t="shared" ca="1" si="18"/>
        <v/>
      </c>
      <c r="O103" t="str">
        <f t="shared" ca="1" si="19"/>
        <v/>
      </c>
      <c r="Q103" t="e">
        <f t="shared" ca="1" si="20"/>
        <v>#VALUE!</v>
      </c>
      <c r="R103" t="str">
        <f t="shared" ca="1" si="21"/>
        <v/>
      </c>
      <c r="T103">
        <f t="shared" ca="1" si="22"/>
        <v>99</v>
      </c>
      <c r="U103" s="3" t="e">
        <f t="shared" ca="1" si="23"/>
        <v>#VALUE!</v>
      </c>
      <c r="W103" s="3">
        <f t="shared" ca="1" si="24"/>
        <v>99</v>
      </c>
      <c r="X103" s="3" t="e">
        <f t="shared" ca="1" si="25"/>
        <v>#VALUE!</v>
      </c>
    </row>
    <row r="104" spans="1:24" x14ac:dyDescent="0.3">
      <c r="G104" t="str">
        <f t="shared" si="13"/>
        <v/>
      </c>
      <c r="H104" t="str">
        <f t="shared" si="16"/>
        <v/>
      </c>
      <c r="J104" s="15">
        <f t="shared" ca="1" si="14"/>
        <v>100</v>
      </c>
      <c r="K104" t="str">
        <f t="shared" ca="1" si="15"/>
        <v/>
      </c>
      <c r="M104" t="str">
        <f t="shared" ca="1" si="17"/>
        <v/>
      </c>
      <c r="N104" t="str">
        <f t="shared" ca="1" si="18"/>
        <v/>
      </c>
      <c r="O104" t="str">
        <f t="shared" ca="1" si="19"/>
        <v/>
      </c>
      <c r="Q104" t="e">
        <f t="shared" ca="1" si="20"/>
        <v>#VALUE!</v>
      </c>
      <c r="R104" t="str">
        <f t="shared" ca="1" si="21"/>
        <v/>
      </c>
      <c r="T104">
        <f t="shared" ca="1" si="22"/>
        <v>100</v>
      </c>
      <c r="U104" s="3" t="e">
        <f t="shared" ca="1" si="23"/>
        <v>#VALUE!</v>
      </c>
      <c r="W104" s="3">
        <f t="shared" ca="1" si="24"/>
        <v>100</v>
      </c>
      <c r="X104" s="3" t="e">
        <f t="shared" ca="1" si="25"/>
        <v>#VALUE!</v>
      </c>
    </row>
    <row r="105" spans="1:24" x14ac:dyDescent="0.3">
      <c r="A105" t="s">
        <v>333</v>
      </c>
      <c r="B105" t="s">
        <v>1480</v>
      </c>
      <c r="C105" t="s">
        <v>334</v>
      </c>
      <c r="D105" t="s">
        <v>1481</v>
      </c>
      <c r="F105">
        <f>+F103+1</f>
        <v>51</v>
      </c>
      <c r="G105" t="str">
        <f t="shared" si="13"/>
        <v>1:02:24.59</v>
      </c>
      <c r="H105" t="str">
        <f t="shared" si="16"/>
        <v>1:02:24</v>
      </c>
      <c r="J105" s="15">
        <f t="shared" ca="1" si="14"/>
        <v>101</v>
      </c>
      <c r="K105" t="str">
        <f t="shared" ca="1" si="15"/>
        <v/>
      </c>
      <c r="M105" t="str">
        <f t="shared" ca="1" si="17"/>
        <v/>
      </c>
      <c r="N105" t="str">
        <f t="shared" ca="1" si="18"/>
        <v/>
      </c>
      <c r="O105" t="str">
        <f t="shared" ca="1" si="19"/>
        <v/>
      </c>
      <c r="Q105" t="e">
        <f t="shared" ca="1" si="20"/>
        <v>#VALUE!</v>
      </c>
      <c r="R105" t="str">
        <f t="shared" ca="1" si="21"/>
        <v/>
      </c>
      <c r="T105">
        <f t="shared" ca="1" si="22"/>
        <v>101</v>
      </c>
      <c r="U105" s="3" t="e">
        <f t="shared" ca="1" si="23"/>
        <v>#VALUE!</v>
      </c>
      <c r="W105" s="3">
        <f t="shared" ca="1" si="24"/>
        <v>101</v>
      </c>
      <c r="X105" s="3" t="e">
        <f t="shared" ca="1" si="25"/>
        <v>#VALUE!</v>
      </c>
    </row>
    <row r="106" spans="1:24" x14ac:dyDescent="0.3">
      <c r="G106" t="str">
        <f t="shared" si="13"/>
        <v/>
      </c>
      <c r="H106" t="str">
        <f t="shared" si="16"/>
        <v/>
      </c>
      <c r="J106" s="15">
        <f t="shared" ca="1" si="14"/>
        <v>102</v>
      </c>
      <c r="K106" t="str">
        <f t="shared" ca="1" si="15"/>
        <v/>
      </c>
      <c r="M106" t="str">
        <f t="shared" ca="1" si="17"/>
        <v/>
      </c>
      <c r="N106" t="str">
        <f t="shared" ca="1" si="18"/>
        <v/>
      </c>
      <c r="O106" t="str">
        <f t="shared" ca="1" si="19"/>
        <v/>
      </c>
      <c r="Q106" t="e">
        <f t="shared" ca="1" si="20"/>
        <v>#VALUE!</v>
      </c>
      <c r="R106" t="str">
        <f t="shared" ca="1" si="21"/>
        <v/>
      </c>
      <c r="T106">
        <f t="shared" ca="1" si="22"/>
        <v>102</v>
      </c>
      <c r="U106" s="3" t="e">
        <f t="shared" ca="1" si="23"/>
        <v>#VALUE!</v>
      </c>
      <c r="W106" s="3">
        <f t="shared" ca="1" si="24"/>
        <v>102</v>
      </c>
      <c r="X106" s="3" t="e">
        <f t="shared" ca="1" si="25"/>
        <v>#VALUE!</v>
      </c>
    </row>
    <row r="107" spans="1:24" x14ac:dyDescent="0.3">
      <c r="A107" t="s">
        <v>292</v>
      </c>
      <c r="B107" t="s">
        <v>1482</v>
      </c>
      <c r="F107">
        <f>+F105+1</f>
        <v>52</v>
      </c>
      <c r="G107" t="str">
        <f t="shared" si="13"/>
        <v/>
      </c>
      <c r="H107" t="str">
        <f t="shared" si="16"/>
        <v/>
      </c>
      <c r="J107" s="15">
        <f t="shared" ca="1" si="14"/>
        <v>103</v>
      </c>
      <c r="K107" t="str">
        <f t="shared" ca="1" si="15"/>
        <v/>
      </c>
      <c r="M107" t="str">
        <f t="shared" ca="1" si="17"/>
        <v/>
      </c>
      <c r="N107" t="str">
        <f t="shared" ca="1" si="18"/>
        <v/>
      </c>
      <c r="O107" t="str">
        <f t="shared" ca="1" si="19"/>
        <v/>
      </c>
      <c r="Q107" t="e">
        <f t="shared" ca="1" si="20"/>
        <v>#VALUE!</v>
      </c>
      <c r="R107" t="str">
        <f t="shared" ca="1" si="21"/>
        <v/>
      </c>
      <c r="T107">
        <f t="shared" ca="1" si="22"/>
        <v>103</v>
      </c>
      <c r="U107" s="3" t="e">
        <f t="shared" ca="1" si="23"/>
        <v>#VALUE!</v>
      </c>
      <c r="W107" s="3">
        <f t="shared" ca="1" si="24"/>
        <v>103</v>
      </c>
      <c r="X107" s="3" t="e">
        <f t="shared" ca="1" si="25"/>
        <v>#VALUE!</v>
      </c>
    </row>
    <row r="108" spans="1:24" x14ac:dyDescent="0.3">
      <c r="A108" t="s">
        <v>293</v>
      </c>
      <c r="B108" t="s">
        <v>1395</v>
      </c>
      <c r="G108" t="str">
        <f t="shared" si="13"/>
        <v/>
      </c>
      <c r="H108" t="str">
        <f t="shared" si="16"/>
        <v/>
      </c>
      <c r="J108" s="15">
        <f t="shared" ca="1" si="14"/>
        <v>104</v>
      </c>
      <c r="K108" t="str">
        <f t="shared" ca="1" si="15"/>
        <v/>
      </c>
      <c r="M108" t="str">
        <f t="shared" ca="1" si="17"/>
        <v/>
      </c>
      <c r="N108" t="str">
        <f t="shared" ca="1" si="18"/>
        <v/>
      </c>
      <c r="O108" t="str">
        <f t="shared" ca="1" si="19"/>
        <v/>
      </c>
      <c r="Q108" t="e">
        <f t="shared" ca="1" si="20"/>
        <v>#VALUE!</v>
      </c>
      <c r="R108" t="str">
        <f t="shared" ca="1" si="21"/>
        <v/>
      </c>
      <c r="T108">
        <f t="shared" ca="1" si="22"/>
        <v>104</v>
      </c>
      <c r="U108" s="3" t="e">
        <f t="shared" ca="1" si="23"/>
        <v>#VALUE!</v>
      </c>
      <c r="W108" s="3">
        <f t="shared" ca="1" si="24"/>
        <v>104</v>
      </c>
      <c r="X108" s="3" t="e">
        <f t="shared" ca="1" si="25"/>
        <v>#VALUE!</v>
      </c>
    </row>
    <row r="109" spans="1:24" x14ac:dyDescent="0.3">
      <c r="A109" t="s">
        <v>294</v>
      </c>
      <c r="B109" t="s">
        <v>1385</v>
      </c>
      <c r="F109">
        <f>+F107+1</f>
        <v>53</v>
      </c>
      <c r="G109" t="str">
        <f t="shared" si="13"/>
        <v/>
      </c>
      <c r="H109" t="str">
        <f t="shared" si="16"/>
        <v/>
      </c>
      <c r="J109" s="15">
        <f t="shared" ca="1" si="14"/>
        <v>105</v>
      </c>
      <c r="K109" t="str">
        <f t="shared" ca="1" si="15"/>
        <v/>
      </c>
      <c r="M109" t="str">
        <f t="shared" ca="1" si="17"/>
        <v/>
      </c>
      <c r="N109" t="str">
        <f t="shared" ca="1" si="18"/>
        <v/>
      </c>
      <c r="O109" t="str">
        <f t="shared" ca="1" si="19"/>
        <v/>
      </c>
      <c r="Q109" t="e">
        <f t="shared" ca="1" si="20"/>
        <v>#VALUE!</v>
      </c>
      <c r="R109" t="str">
        <f t="shared" ca="1" si="21"/>
        <v/>
      </c>
      <c r="T109">
        <f t="shared" ca="1" si="22"/>
        <v>105</v>
      </c>
      <c r="U109" s="3" t="e">
        <f t="shared" ca="1" si="23"/>
        <v>#VALUE!</v>
      </c>
      <c r="W109" s="3">
        <f t="shared" ca="1" si="24"/>
        <v>105</v>
      </c>
      <c r="X109" s="3" t="e">
        <f t="shared" ca="1" si="25"/>
        <v>#VALUE!</v>
      </c>
    </row>
    <row r="110" spans="1:24" x14ac:dyDescent="0.3">
      <c r="G110" t="str">
        <f t="shared" si="13"/>
        <v/>
      </c>
      <c r="H110" t="str">
        <f t="shared" si="16"/>
        <v/>
      </c>
      <c r="J110" s="15">
        <f t="shared" ca="1" si="14"/>
        <v>106</v>
      </c>
      <c r="K110" t="str">
        <f t="shared" ca="1" si="15"/>
        <v/>
      </c>
      <c r="M110" t="str">
        <f t="shared" ca="1" si="17"/>
        <v/>
      </c>
      <c r="N110" t="str">
        <f t="shared" ca="1" si="18"/>
        <v/>
      </c>
      <c r="O110" t="str">
        <f t="shared" ca="1" si="19"/>
        <v/>
      </c>
      <c r="Q110" t="e">
        <f t="shared" ca="1" si="20"/>
        <v>#VALUE!</v>
      </c>
      <c r="R110" t="str">
        <f t="shared" ca="1" si="21"/>
        <v/>
      </c>
      <c r="T110">
        <f t="shared" ca="1" si="22"/>
        <v>106</v>
      </c>
      <c r="U110" s="3" t="e">
        <f t="shared" ca="1" si="23"/>
        <v>#VALUE!</v>
      </c>
      <c r="W110" s="3">
        <f t="shared" ca="1" si="24"/>
        <v>106</v>
      </c>
      <c r="X110" s="3" t="e">
        <f t="shared" ca="1" si="25"/>
        <v>#VALUE!</v>
      </c>
    </row>
    <row r="111" spans="1:24" x14ac:dyDescent="0.3">
      <c r="A111" t="s">
        <v>295</v>
      </c>
      <c r="B111" t="s">
        <v>1483</v>
      </c>
      <c r="F111">
        <f>+F109+1</f>
        <v>54</v>
      </c>
      <c r="G111" t="str">
        <f t="shared" si="13"/>
        <v/>
      </c>
      <c r="H111" t="str">
        <f t="shared" si="16"/>
        <v/>
      </c>
      <c r="J111" s="15">
        <f t="shared" ca="1" si="14"/>
        <v>107</v>
      </c>
      <c r="K111" t="str">
        <f t="shared" ca="1" si="15"/>
        <v/>
      </c>
      <c r="M111" t="str">
        <f t="shared" ca="1" si="17"/>
        <v/>
      </c>
      <c r="N111" t="str">
        <f t="shared" ca="1" si="18"/>
        <v/>
      </c>
      <c r="O111" t="str">
        <f t="shared" ca="1" si="19"/>
        <v/>
      </c>
      <c r="Q111" t="e">
        <f t="shared" ca="1" si="20"/>
        <v>#VALUE!</v>
      </c>
      <c r="R111" t="str">
        <f t="shared" ca="1" si="21"/>
        <v/>
      </c>
      <c r="T111">
        <f t="shared" ca="1" si="22"/>
        <v>107</v>
      </c>
      <c r="U111" s="3" t="e">
        <f t="shared" ca="1" si="23"/>
        <v>#VALUE!</v>
      </c>
      <c r="W111" s="3">
        <f t="shared" ca="1" si="24"/>
        <v>107</v>
      </c>
      <c r="X111" s="3" t="e">
        <f t="shared" ca="1" si="25"/>
        <v>#VALUE!</v>
      </c>
    </row>
    <row r="112" spans="1:24" x14ac:dyDescent="0.3">
      <c r="A112" t="s">
        <v>296</v>
      </c>
      <c r="G112" t="str">
        <f t="shared" si="13"/>
        <v/>
      </c>
      <c r="H112" t="str">
        <f t="shared" si="16"/>
        <v/>
      </c>
      <c r="J112" s="15">
        <f t="shared" ca="1" si="14"/>
        <v>108</v>
      </c>
      <c r="K112" t="str">
        <f t="shared" ca="1" si="15"/>
        <v/>
      </c>
      <c r="M112" t="str">
        <f t="shared" ca="1" si="17"/>
        <v/>
      </c>
      <c r="N112" t="str">
        <f t="shared" ca="1" si="18"/>
        <v/>
      </c>
      <c r="O112" t="str">
        <f t="shared" ca="1" si="19"/>
        <v/>
      </c>
      <c r="Q112" t="e">
        <f t="shared" ca="1" si="20"/>
        <v>#VALUE!</v>
      </c>
      <c r="R112" t="str">
        <f t="shared" ca="1" si="21"/>
        <v/>
      </c>
      <c r="T112">
        <f t="shared" ca="1" si="22"/>
        <v>108</v>
      </c>
      <c r="U112" s="3" t="e">
        <f t="shared" ca="1" si="23"/>
        <v>#VALUE!</v>
      </c>
      <c r="W112" s="3">
        <f t="shared" ca="1" si="24"/>
        <v>108</v>
      </c>
      <c r="X112" s="3" t="e">
        <f t="shared" ca="1" si="25"/>
        <v>#VALUE!</v>
      </c>
    </row>
    <row r="113" spans="6:24" x14ac:dyDescent="0.3">
      <c r="F113">
        <f>+F111+1</f>
        <v>55</v>
      </c>
      <c r="G113" t="str">
        <f t="shared" si="13"/>
        <v/>
      </c>
      <c r="H113" t="str">
        <f t="shared" si="16"/>
        <v/>
      </c>
      <c r="J113" s="15">
        <f t="shared" ca="1" si="14"/>
        <v>109</v>
      </c>
      <c r="K113" t="str">
        <f t="shared" ca="1" si="15"/>
        <v/>
      </c>
      <c r="M113" t="str">
        <f t="shared" ca="1" si="17"/>
        <v/>
      </c>
      <c r="N113" t="str">
        <f t="shared" ca="1" si="18"/>
        <v/>
      </c>
      <c r="O113" t="str">
        <f t="shared" ca="1" si="19"/>
        <v/>
      </c>
      <c r="Q113" t="e">
        <f t="shared" ca="1" si="20"/>
        <v>#VALUE!</v>
      </c>
      <c r="R113" t="str">
        <f t="shared" ca="1" si="21"/>
        <v/>
      </c>
      <c r="T113">
        <f t="shared" ca="1" si="22"/>
        <v>109</v>
      </c>
      <c r="U113" s="3" t="e">
        <f t="shared" ca="1" si="23"/>
        <v>#VALUE!</v>
      </c>
      <c r="W113" s="3">
        <f t="shared" ca="1" si="24"/>
        <v>109</v>
      </c>
      <c r="X113" s="3" t="e">
        <f t="shared" ca="1" si="25"/>
        <v>#VALUE!</v>
      </c>
    </row>
    <row r="114" spans="6:24" x14ac:dyDescent="0.3">
      <c r="G114" t="str">
        <f t="shared" si="13"/>
        <v/>
      </c>
      <c r="H114" t="str">
        <f t="shared" si="16"/>
        <v/>
      </c>
      <c r="J114" s="15">
        <f t="shared" ca="1" si="14"/>
        <v>110</v>
      </c>
      <c r="K114" t="str">
        <f t="shared" ca="1" si="15"/>
        <v/>
      </c>
      <c r="M114" t="str">
        <f t="shared" ca="1" si="17"/>
        <v/>
      </c>
      <c r="N114" t="str">
        <f t="shared" ca="1" si="18"/>
        <v/>
      </c>
      <c r="O114" t="str">
        <f t="shared" ca="1" si="19"/>
        <v/>
      </c>
      <c r="Q114" t="e">
        <f t="shared" ca="1" si="20"/>
        <v>#VALUE!</v>
      </c>
      <c r="R114" t="str">
        <f t="shared" ca="1" si="21"/>
        <v/>
      </c>
      <c r="T114">
        <f t="shared" ca="1" si="22"/>
        <v>110</v>
      </c>
      <c r="U114" s="3" t="e">
        <f t="shared" ca="1" si="23"/>
        <v>#VALUE!</v>
      </c>
      <c r="W114" s="3">
        <f t="shared" ca="1" si="24"/>
        <v>110</v>
      </c>
      <c r="X114" s="3" t="e">
        <f t="shared" ca="1" si="25"/>
        <v>#VALUE!</v>
      </c>
    </row>
    <row r="115" spans="6:24" x14ac:dyDescent="0.3">
      <c r="F115">
        <f>+F113+1</f>
        <v>56</v>
      </c>
      <c r="G115" t="str">
        <f t="shared" si="13"/>
        <v/>
      </c>
      <c r="H115" t="str">
        <f t="shared" si="16"/>
        <v/>
      </c>
      <c r="J115" s="15">
        <f t="shared" ca="1" si="14"/>
        <v>111</v>
      </c>
      <c r="K115" t="str">
        <f t="shared" ca="1" si="15"/>
        <v/>
      </c>
      <c r="M115" t="str">
        <f t="shared" ca="1" si="17"/>
        <v/>
      </c>
      <c r="N115" t="str">
        <f t="shared" ca="1" si="18"/>
        <v/>
      </c>
      <c r="O115" t="str">
        <f t="shared" ca="1" si="19"/>
        <v/>
      </c>
      <c r="Q115" t="e">
        <f t="shared" ca="1" si="20"/>
        <v>#VALUE!</v>
      </c>
      <c r="R115" t="str">
        <f t="shared" ca="1" si="21"/>
        <v/>
      </c>
      <c r="T115">
        <f t="shared" ca="1" si="22"/>
        <v>111</v>
      </c>
      <c r="U115" s="3" t="e">
        <f t="shared" ca="1" si="23"/>
        <v>#VALUE!</v>
      </c>
      <c r="W115" s="3">
        <f t="shared" ca="1" si="24"/>
        <v>111</v>
      </c>
      <c r="X115" s="3" t="e">
        <f t="shared" ca="1" si="25"/>
        <v>#VALUE!</v>
      </c>
    </row>
    <row r="116" spans="6:24" x14ac:dyDescent="0.3">
      <c r="G116" t="str">
        <f t="shared" si="13"/>
        <v/>
      </c>
      <c r="H116" t="str">
        <f t="shared" si="16"/>
        <v/>
      </c>
      <c r="J116" s="15">
        <f t="shared" ca="1" si="14"/>
        <v>112</v>
      </c>
      <c r="K116" t="str">
        <f t="shared" ca="1" si="15"/>
        <v/>
      </c>
      <c r="M116" t="str">
        <f t="shared" ca="1" si="17"/>
        <v/>
      </c>
      <c r="N116" t="str">
        <f t="shared" ca="1" si="18"/>
        <v/>
      </c>
      <c r="O116" t="str">
        <f t="shared" ca="1" si="19"/>
        <v/>
      </c>
      <c r="Q116" t="e">
        <f t="shared" ca="1" si="20"/>
        <v>#VALUE!</v>
      </c>
      <c r="R116" t="str">
        <f t="shared" ca="1" si="21"/>
        <v/>
      </c>
      <c r="T116">
        <f t="shared" ca="1" si="22"/>
        <v>112</v>
      </c>
      <c r="U116" s="3" t="e">
        <f t="shared" ca="1" si="23"/>
        <v>#VALUE!</v>
      </c>
      <c r="W116" s="3">
        <f t="shared" ca="1" si="24"/>
        <v>112</v>
      </c>
      <c r="X116" s="3" t="e">
        <f t="shared" ca="1" si="25"/>
        <v>#VALUE!</v>
      </c>
    </row>
    <row r="117" spans="6:24" x14ac:dyDescent="0.3">
      <c r="F117">
        <f>+F115+1</f>
        <v>57</v>
      </c>
      <c r="G117" t="str">
        <f t="shared" si="13"/>
        <v/>
      </c>
      <c r="H117" t="str">
        <f t="shared" si="16"/>
        <v/>
      </c>
      <c r="J117" s="15">
        <f t="shared" ca="1" si="14"/>
        <v>113</v>
      </c>
      <c r="K117" t="str">
        <f t="shared" ca="1" si="15"/>
        <v/>
      </c>
      <c r="M117" t="str">
        <f t="shared" ca="1" si="17"/>
        <v/>
      </c>
      <c r="N117" t="str">
        <f t="shared" ca="1" si="18"/>
        <v/>
      </c>
      <c r="O117" t="str">
        <f t="shared" ca="1" si="19"/>
        <v/>
      </c>
      <c r="Q117" t="e">
        <f t="shared" ca="1" si="20"/>
        <v>#VALUE!</v>
      </c>
      <c r="R117" t="str">
        <f t="shared" ca="1" si="21"/>
        <v/>
      </c>
      <c r="T117">
        <f t="shared" ca="1" si="22"/>
        <v>113</v>
      </c>
      <c r="U117" s="3" t="e">
        <f t="shared" ca="1" si="23"/>
        <v>#VALUE!</v>
      </c>
      <c r="W117" s="3">
        <f t="shared" ca="1" si="24"/>
        <v>113</v>
      </c>
      <c r="X117" s="3" t="e">
        <f t="shared" ca="1" si="25"/>
        <v>#VALUE!</v>
      </c>
    </row>
    <row r="118" spans="6:24" x14ac:dyDescent="0.3">
      <c r="G118" t="str">
        <f t="shared" si="13"/>
        <v/>
      </c>
      <c r="H118" t="str">
        <f t="shared" si="16"/>
        <v/>
      </c>
      <c r="J118" s="15">
        <f t="shared" ca="1" si="14"/>
        <v>114</v>
      </c>
      <c r="K118" t="str">
        <f t="shared" ca="1" si="15"/>
        <v/>
      </c>
      <c r="M118" t="str">
        <f t="shared" ca="1" si="17"/>
        <v/>
      </c>
      <c r="N118" t="str">
        <f t="shared" ca="1" si="18"/>
        <v/>
      </c>
      <c r="O118" t="str">
        <f t="shared" ca="1" si="19"/>
        <v/>
      </c>
      <c r="Q118" t="e">
        <f t="shared" ca="1" si="20"/>
        <v>#VALUE!</v>
      </c>
      <c r="R118" t="str">
        <f t="shared" ca="1" si="21"/>
        <v/>
      </c>
      <c r="T118">
        <f t="shared" ca="1" si="22"/>
        <v>114</v>
      </c>
      <c r="U118" s="3" t="e">
        <f t="shared" ca="1" si="23"/>
        <v>#VALUE!</v>
      </c>
      <c r="W118" s="3">
        <f t="shared" ca="1" si="24"/>
        <v>114</v>
      </c>
      <c r="X118" s="3" t="e">
        <f t="shared" ca="1" si="25"/>
        <v>#VALUE!</v>
      </c>
    </row>
    <row r="119" spans="6:24" x14ac:dyDescent="0.3">
      <c r="F119">
        <f>+F117+1</f>
        <v>58</v>
      </c>
      <c r="G119" t="str">
        <f t="shared" si="13"/>
        <v/>
      </c>
      <c r="H119" t="str">
        <f t="shared" si="16"/>
        <v/>
      </c>
      <c r="J119" s="15">
        <f t="shared" ca="1" si="14"/>
        <v>115</v>
      </c>
      <c r="K119" t="str">
        <f t="shared" ca="1" si="15"/>
        <v/>
      </c>
      <c r="M119" t="str">
        <f t="shared" ca="1" si="17"/>
        <v/>
      </c>
      <c r="N119" t="str">
        <f t="shared" ca="1" si="18"/>
        <v/>
      </c>
      <c r="O119" t="str">
        <f t="shared" ca="1" si="19"/>
        <v/>
      </c>
      <c r="Q119" t="e">
        <f t="shared" ca="1" si="20"/>
        <v>#VALUE!</v>
      </c>
      <c r="R119" t="str">
        <f t="shared" ca="1" si="21"/>
        <v/>
      </c>
      <c r="T119">
        <f t="shared" ca="1" si="22"/>
        <v>115</v>
      </c>
      <c r="U119" s="3" t="e">
        <f t="shared" ca="1" si="23"/>
        <v>#VALUE!</v>
      </c>
      <c r="W119" s="3">
        <f t="shared" ca="1" si="24"/>
        <v>115</v>
      </c>
      <c r="X119" s="3" t="e">
        <f t="shared" ca="1" si="25"/>
        <v>#VALUE!</v>
      </c>
    </row>
    <row r="120" spans="6:24" x14ac:dyDescent="0.3">
      <c r="G120" t="str">
        <f t="shared" si="13"/>
        <v/>
      </c>
      <c r="H120" t="str">
        <f t="shared" si="16"/>
        <v/>
      </c>
      <c r="J120" s="15">
        <f t="shared" ca="1" si="14"/>
        <v>116</v>
      </c>
      <c r="K120" t="str">
        <f t="shared" ca="1" si="15"/>
        <v/>
      </c>
      <c r="M120" t="str">
        <f t="shared" ca="1" si="17"/>
        <v/>
      </c>
      <c r="N120" t="str">
        <f t="shared" ca="1" si="18"/>
        <v/>
      </c>
      <c r="O120" t="str">
        <f t="shared" ca="1" si="19"/>
        <v/>
      </c>
      <c r="Q120" t="e">
        <f t="shared" ca="1" si="20"/>
        <v>#VALUE!</v>
      </c>
      <c r="R120" t="str">
        <f t="shared" ca="1" si="21"/>
        <v/>
      </c>
      <c r="T120">
        <f t="shared" ca="1" si="22"/>
        <v>116</v>
      </c>
      <c r="U120" s="3" t="e">
        <f t="shared" ca="1" si="23"/>
        <v>#VALUE!</v>
      </c>
      <c r="W120" s="3">
        <f t="shared" ca="1" si="24"/>
        <v>116</v>
      </c>
      <c r="X120" s="3" t="e">
        <f t="shared" ca="1" si="25"/>
        <v>#VALUE!</v>
      </c>
    </row>
    <row r="121" spans="6:24" x14ac:dyDescent="0.3">
      <c r="F121">
        <f>+F119+1</f>
        <v>59</v>
      </c>
      <c r="G121" t="str">
        <f t="shared" si="13"/>
        <v/>
      </c>
      <c r="H121" t="str">
        <f t="shared" si="16"/>
        <v/>
      </c>
      <c r="J121" s="15">
        <f t="shared" ca="1" si="14"/>
        <v>117</v>
      </c>
      <c r="K121" t="str">
        <f t="shared" ca="1" si="15"/>
        <v/>
      </c>
      <c r="M121" t="str">
        <f t="shared" ca="1" si="17"/>
        <v/>
      </c>
      <c r="N121" t="str">
        <f t="shared" ca="1" si="18"/>
        <v/>
      </c>
      <c r="O121" t="str">
        <f t="shared" ca="1" si="19"/>
        <v/>
      </c>
      <c r="Q121" t="e">
        <f t="shared" ca="1" si="20"/>
        <v>#VALUE!</v>
      </c>
      <c r="R121" t="str">
        <f t="shared" ca="1" si="21"/>
        <v/>
      </c>
      <c r="T121">
        <f t="shared" ca="1" si="22"/>
        <v>117</v>
      </c>
      <c r="U121" s="3" t="e">
        <f t="shared" ca="1" si="23"/>
        <v>#VALUE!</v>
      </c>
      <c r="W121" s="3">
        <f t="shared" ca="1" si="24"/>
        <v>117</v>
      </c>
      <c r="X121" s="3" t="e">
        <f t="shared" ca="1" si="25"/>
        <v>#VALUE!</v>
      </c>
    </row>
    <row r="122" spans="6:24" x14ac:dyDescent="0.3">
      <c r="G122" t="str">
        <f t="shared" si="13"/>
        <v/>
      </c>
      <c r="H122" t="str">
        <f t="shared" si="16"/>
        <v/>
      </c>
      <c r="J122" s="15">
        <f t="shared" ca="1" si="14"/>
        <v>118</v>
      </c>
      <c r="K122" t="str">
        <f t="shared" ca="1" si="15"/>
        <v/>
      </c>
      <c r="M122" t="str">
        <f t="shared" ca="1" si="17"/>
        <v/>
      </c>
      <c r="N122" t="str">
        <f t="shared" ca="1" si="18"/>
        <v/>
      </c>
      <c r="O122" t="str">
        <f t="shared" ca="1" si="19"/>
        <v/>
      </c>
      <c r="Q122" t="e">
        <f t="shared" ca="1" si="20"/>
        <v>#VALUE!</v>
      </c>
      <c r="R122" t="str">
        <f t="shared" ca="1" si="21"/>
        <v/>
      </c>
      <c r="T122">
        <f t="shared" ca="1" si="22"/>
        <v>118</v>
      </c>
      <c r="U122" s="3" t="e">
        <f t="shared" ca="1" si="23"/>
        <v>#VALUE!</v>
      </c>
      <c r="W122" s="3">
        <f t="shared" ca="1" si="24"/>
        <v>118</v>
      </c>
      <c r="X122" s="3" t="e">
        <f t="shared" ca="1" si="25"/>
        <v>#VALUE!</v>
      </c>
    </row>
    <row r="123" spans="6:24" x14ac:dyDescent="0.3">
      <c r="F123">
        <f>+F121+1</f>
        <v>60</v>
      </c>
      <c r="G123" t="str">
        <f t="shared" si="13"/>
        <v/>
      </c>
      <c r="H123" t="str">
        <f t="shared" si="16"/>
        <v/>
      </c>
      <c r="J123" s="15">
        <f t="shared" ca="1" si="14"/>
        <v>119</v>
      </c>
      <c r="K123" t="str">
        <f t="shared" ca="1" si="15"/>
        <v/>
      </c>
      <c r="M123" t="str">
        <f t="shared" ca="1" si="17"/>
        <v/>
      </c>
      <c r="N123" t="str">
        <f t="shared" ca="1" si="18"/>
        <v/>
      </c>
      <c r="O123" t="str">
        <f t="shared" ca="1" si="19"/>
        <v/>
      </c>
      <c r="Q123" t="e">
        <f t="shared" ca="1" si="20"/>
        <v>#VALUE!</v>
      </c>
      <c r="R123" t="str">
        <f t="shared" ca="1" si="21"/>
        <v/>
      </c>
      <c r="T123">
        <f t="shared" ca="1" si="22"/>
        <v>119</v>
      </c>
      <c r="U123" s="3" t="e">
        <f t="shared" ca="1" si="23"/>
        <v>#VALUE!</v>
      </c>
      <c r="W123" s="3">
        <f t="shared" ca="1" si="24"/>
        <v>119</v>
      </c>
      <c r="X123" s="3" t="e">
        <f t="shared" ca="1" si="25"/>
        <v>#VALUE!</v>
      </c>
    </row>
    <row r="124" spans="6:24" x14ac:dyDescent="0.3">
      <c r="G124" t="str">
        <f t="shared" si="13"/>
        <v/>
      </c>
      <c r="H124" t="str">
        <f t="shared" si="16"/>
        <v/>
      </c>
      <c r="J124" s="15">
        <f t="shared" ca="1" si="14"/>
        <v>120</v>
      </c>
      <c r="K124" t="str">
        <f t="shared" ca="1" si="15"/>
        <v/>
      </c>
      <c r="M124" t="str">
        <f t="shared" ca="1" si="17"/>
        <v/>
      </c>
      <c r="N124" t="str">
        <f t="shared" ca="1" si="18"/>
        <v/>
      </c>
      <c r="O124" t="str">
        <f t="shared" ca="1" si="19"/>
        <v/>
      </c>
      <c r="Q124" t="e">
        <f t="shared" ca="1" si="20"/>
        <v>#VALUE!</v>
      </c>
      <c r="R124" t="str">
        <f t="shared" ca="1" si="21"/>
        <v/>
      </c>
      <c r="T124">
        <f t="shared" ca="1" si="22"/>
        <v>120</v>
      </c>
      <c r="U124" s="3" t="e">
        <f t="shared" ca="1" si="23"/>
        <v>#VALUE!</v>
      </c>
      <c r="W124" s="3">
        <f t="shared" ca="1" si="24"/>
        <v>120</v>
      </c>
      <c r="X124" s="3" t="e">
        <f t="shared" ca="1" si="25"/>
        <v>#VALUE!</v>
      </c>
    </row>
    <row r="125" spans="6:24" x14ac:dyDescent="0.3">
      <c r="F125">
        <f>+F123+1</f>
        <v>61</v>
      </c>
      <c r="G125" t="str">
        <f t="shared" si="13"/>
        <v/>
      </c>
      <c r="H125" t="str">
        <f t="shared" si="16"/>
        <v/>
      </c>
      <c r="J125" s="15">
        <f t="shared" ca="1" si="14"/>
        <v>121</v>
      </c>
      <c r="K125" t="str">
        <f t="shared" ca="1" si="15"/>
        <v/>
      </c>
      <c r="M125" t="str">
        <f t="shared" ca="1" si="17"/>
        <v/>
      </c>
      <c r="N125" t="str">
        <f t="shared" ca="1" si="18"/>
        <v/>
      </c>
      <c r="O125" t="str">
        <f t="shared" ca="1" si="19"/>
        <v/>
      </c>
      <c r="Q125" t="e">
        <f t="shared" ca="1" si="20"/>
        <v>#VALUE!</v>
      </c>
      <c r="R125" t="str">
        <f t="shared" ca="1" si="21"/>
        <v/>
      </c>
      <c r="T125">
        <f t="shared" ca="1" si="22"/>
        <v>121</v>
      </c>
      <c r="U125" s="3" t="e">
        <f t="shared" ca="1" si="23"/>
        <v>#VALUE!</v>
      </c>
      <c r="W125" s="3">
        <f t="shared" ca="1" si="24"/>
        <v>121</v>
      </c>
      <c r="X125" s="3" t="e">
        <f t="shared" ca="1" si="25"/>
        <v>#VALUE!</v>
      </c>
    </row>
    <row r="126" spans="6:24" x14ac:dyDescent="0.3">
      <c r="G126" t="str">
        <f t="shared" si="13"/>
        <v/>
      </c>
      <c r="H126" t="str">
        <f t="shared" si="16"/>
        <v/>
      </c>
      <c r="J126" s="15">
        <f t="shared" ca="1" si="14"/>
        <v>122</v>
      </c>
      <c r="K126" t="str">
        <f t="shared" ca="1" si="15"/>
        <v/>
      </c>
      <c r="M126" t="str">
        <f t="shared" ca="1" si="17"/>
        <v/>
      </c>
      <c r="N126" t="str">
        <f t="shared" ca="1" si="18"/>
        <v/>
      </c>
      <c r="O126" t="str">
        <f t="shared" ca="1" si="19"/>
        <v/>
      </c>
      <c r="Q126" t="e">
        <f t="shared" ca="1" si="20"/>
        <v>#VALUE!</v>
      </c>
      <c r="R126" t="str">
        <f t="shared" ca="1" si="21"/>
        <v/>
      </c>
      <c r="T126">
        <f t="shared" ca="1" si="22"/>
        <v>122</v>
      </c>
      <c r="U126" s="3" t="e">
        <f t="shared" ca="1" si="23"/>
        <v>#VALUE!</v>
      </c>
      <c r="W126" s="3">
        <f t="shared" ca="1" si="24"/>
        <v>122</v>
      </c>
      <c r="X126" s="3" t="e">
        <f t="shared" ca="1" si="25"/>
        <v>#VALUE!</v>
      </c>
    </row>
    <row r="127" spans="6:24" x14ac:dyDescent="0.3">
      <c r="F127">
        <f>+F125+1</f>
        <v>62</v>
      </c>
      <c r="G127" t="str">
        <f t="shared" si="13"/>
        <v/>
      </c>
      <c r="H127" t="str">
        <f t="shared" si="16"/>
        <v/>
      </c>
      <c r="J127" s="15">
        <f t="shared" ca="1" si="14"/>
        <v>123</v>
      </c>
      <c r="K127" t="str">
        <f t="shared" ca="1" si="15"/>
        <v/>
      </c>
      <c r="M127" t="str">
        <f t="shared" ca="1" si="17"/>
        <v/>
      </c>
      <c r="N127" t="str">
        <f t="shared" ca="1" si="18"/>
        <v/>
      </c>
      <c r="O127" t="str">
        <f t="shared" ca="1" si="19"/>
        <v/>
      </c>
      <c r="Q127" t="e">
        <f t="shared" ca="1" si="20"/>
        <v>#VALUE!</v>
      </c>
      <c r="R127" t="str">
        <f t="shared" ca="1" si="21"/>
        <v/>
      </c>
      <c r="T127">
        <f t="shared" ca="1" si="22"/>
        <v>123</v>
      </c>
      <c r="U127" s="3" t="e">
        <f t="shared" ca="1" si="23"/>
        <v>#VALUE!</v>
      </c>
      <c r="W127" s="3">
        <f t="shared" ca="1" si="24"/>
        <v>123</v>
      </c>
      <c r="X127" s="3" t="e">
        <f t="shared" ca="1" si="25"/>
        <v>#VALUE!</v>
      </c>
    </row>
    <row r="128" spans="6:24" x14ac:dyDescent="0.3">
      <c r="G128" t="str">
        <f t="shared" si="13"/>
        <v/>
      </c>
      <c r="H128" t="str">
        <f t="shared" si="16"/>
        <v/>
      </c>
      <c r="J128" s="15">
        <f t="shared" ca="1" si="14"/>
        <v>124</v>
      </c>
      <c r="K128" t="str">
        <f t="shared" ca="1" si="15"/>
        <v/>
      </c>
      <c r="M128" t="str">
        <f t="shared" ca="1" si="17"/>
        <v/>
      </c>
      <c r="N128" t="str">
        <f t="shared" ca="1" si="18"/>
        <v/>
      </c>
      <c r="O128" t="str">
        <f t="shared" ca="1" si="19"/>
        <v/>
      </c>
      <c r="Q128" t="e">
        <f t="shared" ca="1" si="20"/>
        <v>#VALUE!</v>
      </c>
      <c r="R128" t="str">
        <f t="shared" ca="1" si="21"/>
        <v/>
      </c>
      <c r="T128">
        <f t="shared" ca="1" si="22"/>
        <v>124</v>
      </c>
      <c r="U128" s="3" t="e">
        <f t="shared" ca="1" si="23"/>
        <v>#VALUE!</v>
      </c>
      <c r="W128" s="3">
        <f t="shared" ca="1" si="24"/>
        <v>124</v>
      </c>
      <c r="X128" s="3" t="e">
        <f t="shared" ca="1" si="25"/>
        <v>#VALUE!</v>
      </c>
    </row>
    <row r="129" spans="6:24" x14ac:dyDescent="0.3">
      <c r="F129">
        <f>+F127+1</f>
        <v>63</v>
      </c>
      <c r="G129" t="str">
        <f t="shared" si="13"/>
        <v/>
      </c>
      <c r="H129" t="str">
        <f t="shared" si="16"/>
        <v/>
      </c>
      <c r="J129" s="15">
        <f t="shared" ca="1" si="14"/>
        <v>125</v>
      </c>
      <c r="K129" t="str">
        <f t="shared" ca="1" si="15"/>
        <v/>
      </c>
      <c r="M129" t="str">
        <f t="shared" ca="1" si="17"/>
        <v/>
      </c>
      <c r="N129" t="str">
        <f t="shared" ca="1" si="18"/>
        <v/>
      </c>
      <c r="O129" t="str">
        <f t="shared" ca="1" si="19"/>
        <v/>
      </c>
      <c r="Q129" t="e">
        <f t="shared" ca="1" si="20"/>
        <v>#VALUE!</v>
      </c>
      <c r="R129" t="str">
        <f t="shared" ca="1" si="21"/>
        <v/>
      </c>
      <c r="T129">
        <f t="shared" ca="1" si="22"/>
        <v>125</v>
      </c>
      <c r="U129" s="3" t="e">
        <f t="shared" ca="1" si="23"/>
        <v>#VALUE!</v>
      </c>
      <c r="W129" s="3">
        <f t="shared" ca="1" si="24"/>
        <v>125</v>
      </c>
      <c r="X129" s="3" t="e">
        <f t="shared" ca="1" si="25"/>
        <v>#VALUE!</v>
      </c>
    </row>
    <row r="130" spans="6:24" x14ac:dyDescent="0.3">
      <c r="G130" t="str">
        <f t="shared" si="13"/>
        <v/>
      </c>
      <c r="H130" t="str">
        <f t="shared" si="16"/>
        <v/>
      </c>
      <c r="J130" s="15">
        <f t="shared" ca="1" si="14"/>
        <v>126</v>
      </c>
      <c r="K130" t="str">
        <f t="shared" ca="1" si="15"/>
        <v/>
      </c>
      <c r="M130" t="str">
        <f t="shared" ca="1" si="17"/>
        <v/>
      </c>
      <c r="N130" t="str">
        <f t="shared" ca="1" si="18"/>
        <v/>
      </c>
      <c r="O130" t="str">
        <f t="shared" ca="1" si="19"/>
        <v/>
      </c>
      <c r="Q130" t="e">
        <f t="shared" ca="1" si="20"/>
        <v>#VALUE!</v>
      </c>
      <c r="R130" t="str">
        <f t="shared" ca="1" si="21"/>
        <v/>
      </c>
      <c r="T130">
        <f t="shared" ca="1" si="22"/>
        <v>126</v>
      </c>
      <c r="U130" s="3" t="e">
        <f t="shared" ca="1" si="23"/>
        <v>#VALUE!</v>
      </c>
      <c r="W130" s="3">
        <f t="shared" ca="1" si="24"/>
        <v>126</v>
      </c>
      <c r="X130" s="3" t="e">
        <f t="shared" ca="1" si="25"/>
        <v>#VALUE!</v>
      </c>
    </row>
    <row r="131" spans="6:24" x14ac:dyDescent="0.3">
      <c r="F131">
        <f>+F129+1</f>
        <v>64</v>
      </c>
      <c r="G131" t="str">
        <f t="shared" si="13"/>
        <v/>
      </c>
      <c r="H131" t="str">
        <f t="shared" si="16"/>
        <v/>
      </c>
      <c r="J131" s="15">
        <f t="shared" ca="1" si="14"/>
        <v>127</v>
      </c>
      <c r="K131" t="str">
        <f t="shared" ca="1" si="15"/>
        <v/>
      </c>
      <c r="M131" t="str">
        <f t="shared" ca="1" si="17"/>
        <v/>
      </c>
      <c r="N131" t="str">
        <f t="shared" ca="1" si="18"/>
        <v/>
      </c>
      <c r="O131" t="str">
        <f t="shared" ca="1" si="19"/>
        <v/>
      </c>
      <c r="Q131" t="e">
        <f t="shared" ca="1" si="20"/>
        <v>#VALUE!</v>
      </c>
      <c r="R131" t="str">
        <f t="shared" ca="1" si="21"/>
        <v/>
      </c>
      <c r="T131">
        <f t="shared" ca="1" si="22"/>
        <v>127</v>
      </c>
      <c r="U131" s="3" t="e">
        <f t="shared" ca="1" si="23"/>
        <v>#VALUE!</v>
      </c>
      <c r="W131" s="3">
        <f t="shared" ca="1" si="24"/>
        <v>127</v>
      </c>
      <c r="X131" s="3" t="e">
        <f t="shared" ca="1" si="25"/>
        <v>#VALUE!</v>
      </c>
    </row>
    <row r="132" spans="6:24" x14ac:dyDescent="0.3">
      <c r="G132" t="str">
        <f t="shared" si="13"/>
        <v/>
      </c>
      <c r="H132" t="str">
        <f t="shared" si="16"/>
        <v/>
      </c>
      <c r="J132" s="15">
        <f t="shared" ca="1" si="14"/>
        <v>128</v>
      </c>
      <c r="K132" t="str">
        <f t="shared" ca="1" si="15"/>
        <v/>
      </c>
      <c r="M132" t="str">
        <f t="shared" ca="1" si="17"/>
        <v/>
      </c>
      <c r="N132" t="str">
        <f t="shared" ca="1" si="18"/>
        <v/>
      </c>
      <c r="O132" t="str">
        <f t="shared" ca="1" si="19"/>
        <v/>
      </c>
      <c r="Q132" t="e">
        <f t="shared" ca="1" si="20"/>
        <v>#VALUE!</v>
      </c>
      <c r="R132" t="str">
        <f t="shared" ca="1" si="21"/>
        <v/>
      </c>
      <c r="T132">
        <f t="shared" ca="1" si="22"/>
        <v>128</v>
      </c>
      <c r="U132" s="3" t="e">
        <f t="shared" ca="1" si="23"/>
        <v>#VALUE!</v>
      </c>
      <c r="W132" s="3">
        <f t="shared" ca="1" si="24"/>
        <v>128</v>
      </c>
      <c r="X132" s="3" t="e">
        <f t="shared" ca="1" si="25"/>
        <v>#VALUE!</v>
      </c>
    </row>
    <row r="133" spans="6:24" x14ac:dyDescent="0.3">
      <c r="F133">
        <f>+F131+1</f>
        <v>65</v>
      </c>
      <c r="G133" t="str">
        <f t="shared" ref="G133:G196" si="26">+IF(D133="","",REPLACE(D133,5,1,":"))</f>
        <v/>
      </c>
      <c r="H133" t="str">
        <f t="shared" si="16"/>
        <v/>
      </c>
      <c r="J133" s="15">
        <f t="shared" ref="J133:J196" ca="1" si="27">+INDIRECT("f"&amp;2*ROW()-5)</f>
        <v>129</v>
      </c>
      <c r="K133" t="str">
        <f t="shared" ref="K133:K196" ca="1" si="28">+INDIRECT("h"&amp;2*ROW()-5)</f>
        <v/>
      </c>
      <c r="M133" t="str">
        <f t="shared" ca="1" si="17"/>
        <v/>
      </c>
      <c r="N133" t="str">
        <f t="shared" ca="1" si="18"/>
        <v/>
      </c>
      <c r="O133" t="str">
        <f t="shared" ca="1" si="19"/>
        <v/>
      </c>
      <c r="Q133" t="e">
        <f t="shared" ca="1" si="20"/>
        <v>#VALUE!</v>
      </c>
      <c r="R133" t="str">
        <f t="shared" ca="1" si="21"/>
        <v/>
      </c>
      <c r="T133">
        <f t="shared" ca="1" si="22"/>
        <v>129</v>
      </c>
      <c r="U133" s="3" t="e">
        <f t="shared" ca="1" si="23"/>
        <v>#VALUE!</v>
      </c>
      <c r="W133" s="3">
        <f t="shared" ca="1" si="24"/>
        <v>129</v>
      </c>
      <c r="X133" s="3" t="e">
        <f t="shared" ca="1" si="25"/>
        <v>#VALUE!</v>
      </c>
    </row>
    <row r="134" spans="6:24" x14ac:dyDescent="0.3">
      <c r="G134" t="str">
        <f t="shared" si="26"/>
        <v/>
      </c>
      <c r="H134" t="str">
        <f t="shared" ref="H134:H197" si="29">+IF(G134="","",+LEFT(G134,7))</f>
        <v/>
      </c>
      <c r="J134" s="15">
        <f t="shared" ca="1" si="27"/>
        <v>130</v>
      </c>
      <c r="K134" t="str">
        <f t="shared" ca="1" si="28"/>
        <v/>
      </c>
      <c r="M134" t="str">
        <f t="shared" ref="M134:M197" ca="1" si="30">+LEFT(K134,1)</f>
        <v/>
      </c>
      <c r="N134" t="str">
        <f t="shared" ref="N134:N197" ca="1" si="31">+MID(K134,3,2)</f>
        <v/>
      </c>
      <c r="O134" t="str">
        <f t="shared" ref="O134:O197" ca="1" si="32">+RIGHT(K134,2)</f>
        <v/>
      </c>
      <c r="Q134" t="e">
        <f t="shared" ref="Q134:Q197" ca="1" si="33">+M134*60+N134</f>
        <v>#VALUE!</v>
      </c>
      <c r="R134" t="str">
        <f t="shared" ref="R134:R197" ca="1" si="34">+O134</f>
        <v/>
      </c>
      <c r="T134">
        <f t="shared" ref="T134:T197" ca="1" si="35">+J134</f>
        <v>130</v>
      </c>
      <c r="U134" s="3" t="e">
        <f t="shared" ref="U134:U197" ca="1" si="36">+Q134&amp;":"&amp;R134</f>
        <v>#VALUE!</v>
      </c>
      <c r="W134" s="3">
        <f t="shared" ref="W134:W197" ca="1" si="37">+J134</f>
        <v>130</v>
      </c>
      <c r="X134" s="3" t="e">
        <f t="shared" ref="X134:X197" ca="1" si="38">+Q134&amp;"."&amp;R134</f>
        <v>#VALUE!</v>
      </c>
    </row>
    <row r="135" spans="6:24" x14ac:dyDescent="0.3">
      <c r="F135">
        <f>+F133+1</f>
        <v>66</v>
      </c>
      <c r="G135" t="str">
        <f t="shared" si="26"/>
        <v/>
      </c>
      <c r="H135" t="str">
        <f t="shared" si="29"/>
        <v/>
      </c>
      <c r="J135" s="15">
        <f t="shared" ca="1" si="27"/>
        <v>131</v>
      </c>
      <c r="K135" t="str">
        <f t="shared" ca="1" si="28"/>
        <v/>
      </c>
      <c r="M135" t="str">
        <f t="shared" ca="1" si="30"/>
        <v/>
      </c>
      <c r="N135" t="str">
        <f t="shared" ca="1" si="31"/>
        <v/>
      </c>
      <c r="O135" t="str">
        <f t="shared" ca="1" si="32"/>
        <v/>
      </c>
      <c r="Q135" t="e">
        <f t="shared" ca="1" si="33"/>
        <v>#VALUE!</v>
      </c>
      <c r="R135" t="str">
        <f t="shared" ca="1" si="34"/>
        <v/>
      </c>
      <c r="T135">
        <f t="shared" ca="1" si="35"/>
        <v>131</v>
      </c>
      <c r="U135" s="3" t="e">
        <f t="shared" ca="1" si="36"/>
        <v>#VALUE!</v>
      </c>
      <c r="W135" s="3">
        <f t="shared" ca="1" si="37"/>
        <v>131</v>
      </c>
      <c r="X135" s="3" t="e">
        <f t="shared" ca="1" si="38"/>
        <v>#VALUE!</v>
      </c>
    </row>
    <row r="136" spans="6:24" x14ac:dyDescent="0.3">
      <c r="G136" t="str">
        <f t="shared" si="26"/>
        <v/>
      </c>
      <c r="H136" t="str">
        <f t="shared" si="29"/>
        <v/>
      </c>
      <c r="J136" s="15">
        <f t="shared" ca="1" si="27"/>
        <v>132</v>
      </c>
      <c r="K136" t="str">
        <f t="shared" ca="1" si="28"/>
        <v/>
      </c>
      <c r="M136" t="str">
        <f t="shared" ca="1" si="30"/>
        <v/>
      </c>
      <c r="N136" t="str">
        <f t="shared" ca="1" si="31"/>
        <v/>
      </c>
      <c r="O136" t="str">
        <f t="shared" ca="1" si="32"/>
        <v/>
      </c>
      <c r="Q136" t="e">
        <f t="shared" ca="1" si="33"/>
        <v>#VALUE!</v>
      </c>
      <c r="R136" t="str">
        <f t="shared" ca="1" si="34"/>
        <v/>
      </c>
      <c r="T136">
        <f t="shared" ca="1" si="35"/>
        <v>132</v>
      </c>
      <c r="U136" s="3" t="e">
        <f t="shared" ca="1" si="36"/>
        <v>#VALUE!</v>
      </c>
      <c r="W136" s="3">
        <f t="shared" ca="1" si="37"/>
        <v>132</v>
      </c>
      <c r="X136" s="3" t="e">
        <f t="shared" ca="1" si="38"/>
        <v>#VALUE!</v>
      </c>
    </row>
    <row r="137" spans="6:24" x14ac:dyDescent="0.3">
      <c r="F137">
        <f>+F135+1</f>
        <v>67</v>
      </c>
      <c r="G137" t="str">
        <f t="shared" si="26"/>
        <v/>
      </c>
      <c r="H137" t="str">
        <f t="shared" si="29"/>
        <v/>
      </c>
      <c r="J137" s="15">
        <f t="shared" ca="1" si="27"/>
        <v>133</v>
      </c>
      <c r="K137" t="str">
        <f t="shared" ca="1" si="28"/>
        <v/>
      </c>
      <c r="M137" t="str">
        <f t="shared" ca="1" si="30"/>
        <v/>
      </c>
      <c r="N137" t="str">
        <f t="shared" ca="1" si="31"/>
        <v/>
      </c>
      <c r="O137" t="str">
        <f t="shared" ca="1" si="32"/>
        <v/>
      </c>
      <c r="Q137" t="e">
        <f t="shared" ca="1" si="33"/>
        <v>#VALUE!</v>
      </c>
      <c r="R137" t="str">
        <f t="shared" ca="1" si="34"/>
        <v/>
      </c>
      <c r="T137">
        <f t="shared" ca="1" si="35"/>
        <v>133</v>
      </c>
      <c r="U137" s="3" t="e">
        <f t="shared" ca="1" si="36"/>
        <v>#VALUE!</v>
      </c>
      <c r="W137" s="3">
        <f t="shared" ca="1" si="37"/>
        <v>133</v>
      </c>
      <c r="X137" s="3" t="e">
        <f t="shared" ca="1" si="38"/>
        <v>#VALUE!</v>
      </c>
    </row>
    <row r="138" spans="6:24" x14ac:dyDescent="0.3">
      <c r="G138" t="str">
        <f t="shared" si="26"/>
        <v/>
      </c>
      <c r="H138" t="str">
        <f t="shared" si="29"/>
        <v/>
      </c>
      <c r="J138" s="15">
        <f t="shared" ca="1" si="27"/>
        <v>134</v>
      </c>
      <c r="K138" t="str">
        <f t="shared" ca="1" si="28"/>
        <v/>
      </c>
      <c r="M138" t="str">
        <f t="shared" ca="1" si="30"/>
        <v/>
      </c>
      <c r="N138" t="str">
        <f t="shared" ca="1" si="31"/>
        <v/>
      </c>
      <c r="O138" t="str">
        <f t="shared" ca="1" si="32"/>
        <v/>
      </c>
      <c r="Q138" t="e">
        <f t="shared" ca="1" si="33"/>
        <v>#VALUE!</v>
      </c>
      <c r="R138" t="str">
        <f t="shared" ca="1" si="34"/>
        <v/>
      </c>
      <c r="T138">
        <f t="shared" ca="1" si="35"/>
        <v>134</v>
      </c>
      <c r="U138" s="3" t="e">
        <f t="shared" ca="1" si="36"/>
        <v>#VALUE!</v>
      </c>
      <c r="W138" s="3">
        <f t="shared" ca="1" si="37"/>
        <v>134</v>
      </c>
      <c r="X138" s="3" t="e">
        <f t="shared" ca="1" si="38"/>
        <v>#VALUE!</v>
      </c>
    </row>
    <row r="139" spans="6:24" x14ac:dyDescent="0.3">
      <c r="F139">
        <f>+F137+1</f>
        <v>68</v>
      </c>
      <c r="G139" t="str">
        <f t="shared" si="26"/>
        <v/>
      </c>
      <c r="H139" t="str">
        <f t="shared" si="29"/>
        <v/>
      </c>
      <c r="J139" s="15">
        <f t="shared" ca="1" si="27"/>
        <v>135</v>
      </c>
      <c r="K139" t="str">
        <f t="shared" ca="1" si="28"/>
        <v/>
      </c>
      <c r="M139" t="str">
        <f t="shared" ca="1" si="30"/>
        <v/>
      </c>
      <c r="N139" t="str">
        <f t="shared" ca="1" si="31"/>
        <v/>
      </c>
      <c r="O139" t="str">
        <f t="shared" ca="1" si="32"/>
        <v/>
      </c>
      <c r="Q139" t="e">
        <f t="shared" ca="1" si="33"/>
        <v>#VALUE!</v>
      </c>
      <c r="R139" t="str">
        <f t="shared" ca="1" si="34"/>
        <v/>
      </c>
      <c r="T139">
        <f t="shared" ca="1" si="35"/>
        <v>135</v>
      </c>
      <c r="U139" s="3" t="e">
        <f t="shared" ca="1" si="36"/>
        <v>#VALUE!</v>
      </c>
      <c r="W139" s="3">
        <f t="shared" ca="1" si="37"/>
        <v>135</v>
      </c>
      <c r="X139" s="3" t="e">
        <f t="shared" ca="1" si="38"/>
        <v>#VALUE!</v>
      </c>
    </row>
    <row r="140" spans="6:24" x14ac:dyDescent="0.3">
      <c r="G140" t="str">
        <f t="shared" si="26"/>
        <v/>
      </c>
      <c r="H140" t="str">
        <f t="shared" si="29"/>
        <v/>
      </c>
      <c r="J140" s="15">
        <f t="shared" ca="1" si="27"/>
        <v>136</v>
      </c>
      <c r="K140" t="str">
        <f t="shared" ca="1" si="28"/>
        <v/>
      </c>
      <c r="M140" t="str">
        <f t="shared" ca="1" si="30"/>
        <v/>
      </c>
      <c r="N140" t="str">
        <f t="shared" ca="1" si="31"/>
        <v/>
      </c>
      <c r="O140" t="str">
        <f t="shared" ca="1" si="32"/>
        <v/>
      </c>
      <c r="Q140" t="e">
        <f t="shared" ca="1" si="33"/>
        <v>#VALUE!</v>
      </c>
      <c r="R140" t="str">
        <f t="shared" ca="1" si="34"/>
        <v/>
      </c>
      <c r="T140">
        <f t="shared" ca="1" si="35"/>
        <v>136</v>
      </c>
      <c r="U140" s="3" t="e">
        <f t="shared" ca="1" si="36"/>
        <v>#VALUE!</v>
      </c>
      <c r="W140" s="3">
        <f t="shared" ca="1" si="37"/>
        <v>136</v>
      </c>
      <c r="X140" s="3" t="e">
        <f t="shared" ca="1" si="38"/>
        <v>#VALUE!</v>
      </c>
    </row>
    <row r="141" spans="6:24" x14ac:dyDescent="0.3">
      <c r="F141">
        <f>+F139+1</f>
        <v>69</v>
      </c>
      <c r="G141" t="str">
        <f t="shared" si="26"/>
        <v/>
      </c>
      <c r="H141" t="str">
        <f t="shared" si="29"/>
        <v/>
      </c>
      <c r="J141" s="15">
        <f t="shared" ca="1" si="27"/>
        <v>137</v>
      </c>
      <c r="K141" t="str">
        <f t="shared" ca="1" si="28"/>
        <v/>
      </c>
      <c r="M141" t="str">
        <f t="shared" ca="1" si="30"/>
        <v/>
      </c>
      <c r="N141" t="str">
        <f t="shared" ca="1" si="31"/>
        <v/>
      </c>
      <c r="O141" t="str">
        <f t="shared" ca="1" si="32"/>
        <v/>
      </c>
      <c r="Q141" t="e">
        <f t="shared" ca="1" si="33"/>
        <v>#VALUE!</v>
      </c>
      <c r="R141" t="str">
        <f t="shared" ca="1" si="34"/>
        <v/>
      </c>
      <c r="T141">
        <f t="shared" ca="1" si="35"/>
        <v>137</v>
      </c>
      <c r="U141" s="3" t="e">
        <f t="shared" ca="1" si="36"/>
        <v>#VALUE!</v>
      </c>
      <c r="W141" s="3">
        <f t="shared" ca="1" si="37"/>
        <v>137</v>
      </c>
      <c r="X141" s="3" t="e">
        <f t="shared" ca="1" si="38"/>
        <v>#VALUE!</v>
      </c>
    </row>
    <row r="142" spans="6:24" x14ac:dyDescent="0.3">
      <c r="G142" t="str">
        <f t="shared" si="26"/>
        <v/>
      </c>
      <c r="H142" t="str">
        <f t="shared" si="29"/>
        <v/>
      </c>
      <c r="J142" s="15">
        <f t="shared" ca="1" si="27"/>
        <v>138</v>
      </c>
      <c r="K142" t="str">
        <f t="shared" ca="1" si="28"/>
        <v/>
      </c>
      <c r="M142" t="str">
        <f t="shared" ca="1" si="30"/>
        <v/>
      </c>
      <c r="N142" t="str">
        <f t="shared" ca="1" si="31"/>
        <v/>
      </c>
      <c r="O142" t="str">
        <f t="shared" ca="1" si="32"/>
        <v/>
      </c>
      <c r="Q142" t="e">
        <f t="shared" ca="1" si="33"/>
        <v>#VALUE!</v>
      </c>
      <c r="R142" t="str">
        <f t="shared" ca="1" si="34"/>
        <v/>
      </c>
      <c r="T142">
        <f t="shared" ca="1" si="35"/>
        <v>138</v>
      </c>
      <c r="U142" s="3" t="e">
        <f t="shared" ca="1" si="36"/>
        <v>#VALUE!</v>
      </c>
      <c r="W142" s="3">
        <f t="shared" ca="1" si="37"/>
        <v>138</v>
      </c>
      <c r="X142" s="3" t="e">
        <f t="shared" ca="1" si="38"/>
        <v>#VALUE!</v>
      </c>
    </row>
    <row r="143" spans="6:24" x14ac:dyDescent="0.3">
      <c r="F143">
        <f>+F141+1</f>
        <v>70</v>
      </c>
      <c r="G143" t="str">
        <f t="shared" si="26"/>
        <v/>
      </c>
      <c r="H143" t="str">
        <f t="shared" si="29"/>
        <v/>
      </c>
      <c r="J143" s="15">
        <f t="shared" ca="1" si="27"/>
        <v>139</v>
      </c>
      <c r="K143" t="str">
        <f t="shared" ca="1" si="28"/>
        <v/>
      </c>
      <c r="M143" t="str">
        <f t="shared" ca="1" si="30"/>
        <v/>
      </c>
      <c r="N143" t="str">
        <f t="shared" ca="1" si="31"/>
        <v/>
      </c>
      <c r="O143" t="str">
        <f t="shared" ca="1" si="32"/>
        <v/>
      </c>
      <c r="Q143" t="e">
        <f t="shared" ca="1" si="33"/>
        <v>#VALUE!</v>
      </c>
      <c r="R143" t="str">
        <f t="shared" ca="1" si="34"/>
        <v/>
      </c>
      <c r="T143">
        <f t="shared" ca="1" si="35"/>
        <v>139</v>
      </c>
      <c r="U143" s="3" t="e">
        <f t="shared" ca="1" si="36"/>
        <v>#VALUE!</v>
      </c>
      <c r="W143" s="3">
        <f t="shared" ca="1" si="37"/>
        <v>139</v>
      </c>
      <c r="X143" s="3" t="e">
        <f t="shared" ca="1" si="38"/>
        <v>#VALUE!</v>
      </c>
    </row>
    <row r="144" spans="6:24" x14ac:dyDescent="0.3">
      <c r="G144" t="str">
        <f t="shared" si="26"/>
        <v/>
      </c>
      <c r="H144" t="str">
        <f t="shared" si="29"/>
        <v/>
      </c>
      <c r="J144" s="15">
        <f t="shared" ca="1" si="27"/>
        <v>140</v>
      </c>
      <c r="K144" t="str">
        <f t="shared" ca="1" si="28"/>
        <v/>
      </c>
      <c r="M144" t="str">
        <f t="shared" ca="1" si="30"/>
        <v/>
      </c>
      <c r="N144" t="str">
        <f t="shared" ca="1" si="31"/>
        <v/>
      </c>
      <c r="O144" t="str">
        <f t="shared" ca="1" si="32"/>
        <v/>
      </c>
      <c r="Q144" t="e">
        <f t="shared" ca="1" si="33"/>
        <v>#VALUE!</v>
      </c>
      <c r="R144" t="str">
        <f t="shared" ca="1" si="34"/>
        <v/>
      </c>
      <c r="T144">
        <f t="shared" ca="1" si="35"/>
        <v>140</v>
      </c>
      <c r="U144" s="3" t="e">
        <f t="shared" ca="1" si="36"/>
        <v>#VALUE!</v>
      </c>
      <c r="W144" s="3">
        <f t="shared" ca="1" si="37"/>
        <v>140</v>
      </c>
      <c r="X144" s="3" t="e">
        <f t="shared" ca="1" si="38"/>
        <v>#VALUE!</v>
      </c>
    </row>
    <row r="145" spans="6:24" x14ac:dyDescent="0.3">
      <c r="F145">
        <f>+F143+1</f>
        <v>71</v>
      </c>
      <c r="G145" t="str">
        <f t="shared" si="26"/>
        <v/>
      </c>
      <c r="H145" t="str">
        <f t="shared" si="29"/>
        <v/>
      </c>
      <c r="J145" s="15">
        <f t="shared" ca="1" si="27"/>
        <v>141</v>
      </c>
      <c r="K145" t="str">
        <f t="shared" ca="1" si="28"/>
        <v/>
      </c>
      <c r="M145" t="str">
        <f t="shared" ca="1" si="30"/>
        <v/>
      </c>
      <c r="N145" t="str">
        <f t="shared" ca="1" si="31"/>
        <v/>
      </c>
      <c r="O145" t="str">
        <f t="shared" ca="1" si="32"/>
        <v/>
      </c>
      <c r="Q145" t="e">
        <f t="shared" ca="1" si="33"/>
        <v>#VALUE!</v>
      </c>
      <c r="R145" t="str">
        <f t="shared" ca="1" si="34"/>
        <v/>
      </c>
      <c r="T145">
        <f t="shared" ca="1" si="35"/>
        <v>141</v>
      </c>
      <c r="U145" s="3" t="e">
        <f t="shared" ca="1" si="36"/>
        <v>#VALUE!</v>
      </c>
      <c r="W145" s="3">
        <f t="shared" ca="1" si="37"/>
        <v>141</v>
      </c>
      <c r="X145" s="3" t="e">
        <f t="shared" ca="1" si="38"/>
        <v>#VALUE!</v>
      </c>
    </row>
    <row r="146" spans="6:24" x14ac:dyDescent="0.3">
      <c r="G146" t="str">
        <f t="shared" si="26"/>
        <v/>
      </c>
      <c r="H146" t="str">
        <f t="shared" si="29"/>
        <v/>
      </c>
      <c r="J146" s="15">
        <f t="shared" ca="1" si="27"/>
        <v>142</v>
      </c>
      <c r="K146" t="str">
        <f t="shared" ca="1" si="28"/>
        <v/>
      </c>
      <c r="M146" t="str">
        <f t="shared" ca="1" si="30"/>
        <v/>
      </c>
      <c r="N146" t="str">
        <f t="shared" ca="1" si="31"/>
        <v/>
      </c>
      <c r="O146" t="str">
        <f t="shared" ca="1" si="32"/>
        <v/>
      </c>
      <c r="Q146" t="e">
        <f t="shared" ca="1" si="33"/>
        <v>#VALUE!</v>
      </c>
      <c r="R146" t="str">
        <f t="shared" ca="1" si="34"/>
        <v/>
      </c>
      <c r="T146">
        <f t="shared" ca="1" si="35"/>
        <v>142</v>
      </c>
      <c r="U146" s="3" t="e">
        <f t="shared" ca="1" si="36"/>
        <v>#VALUE!</v>
      </c>
      <c r="W146" s="3">
        <f t="shared" ca="1" si="37"/>
        <v>142</v>
      </c>
      <c r="X146" s="3" t="e">
        <f t="shared" ca="1" si="38"/>
        <v>#VALUE!</v>
      </c>
    </row>
    <row r="147" spans="6:24" x14ac:dyDescent="0.3">
      <c r="F147">
        <f>+F145+1</f>
        <v>72</v>
      </c>
      <c r="G147" t="str">
        <f t="shared" si="26"/>
        <v/>
      </c>
      <c r="H147" t="str">
        <f t="shared" si="29"/>
        <v/>
      </c>
      <c r="J147" s="15">
        <f t="shared" ca="1" si="27"/>
        <v>143</v>
      </c>
      <c r="K147" t="str">
        <f t="shared" ca="1" si="28"/>
        <v/>
      </c>
      <c r="M147" t="str">
        <f t="shared" ca="1" si="30"/>
        <v/>
      </c>
      <c r="N147" t="str">
        <f t="shared" ca="1" si="31"/>
        <v/>
      </c>
      <c r="O147" t="str">
        <f t="shared" ca="1" si="32"/>
        <v/>
      </c>
      <c r="Q147" t="e">
        <f t="shared" ca="1" si="33"/>
        <v>#VALUE!</v>
      </c>
      <c r="R147" t="str">
        <f t="shared" ca="1" si="34"/>
        <v/>
      </c>
      <c r="T147">
        <f t="shared" ca="1" si="35"/>
        <v>143</v>
      </c>
      <c r="U147" s="3" t="e">
        <f t="shared" ca="1" si="36"/>
        <v>#VALUE!</v>
      </c>
      <c r="W147" s="3">
        <f t="shared" ca="1" si="37"/>
        <v>143</v>
      </c>
      <c r="X147" s="3" t="e">
        <f t="shared" ca="1" si="38"/>
        <v>#VALUE!</v>
      </c>
    </row>
    <row r="148" spans="6:24" x14ac:dyDescent="0.3">
      <c r="G148" t="str">
        <f t="shared" si="26"/>
        <v/>
      </c>
      <c r="H148" t="str">
        <f t="shared" si="29"/>
        <v/>
      </c>
      <c r="J148" s="15">
        <f t="shared" ca="1" si="27"/>
        <v>144</v>
      </c>
      <c r="K148" t="str">
        <f t="shared" ca="1" si="28"/>
        <v/>
      </c>
      <c r="M148" t="str">
        <f t="shared" ca="1" si="30"/>
        <v/>
      </c>
      <c r="N148" t="str">
        <f t="shared" ca="1" si="31"/>
        <v/>
      </c>
      <c r="O148" t="str">
        <f t="shared" ca="1" si="32"/>
        <v/>
      </c>
      <c r="Q148" t="e">
        <f t="shared" ca="1" si="33"/>
        <v>#VALUE!</v>
      </c>
      <c r="R148" t="str">
        <f t="shared" ca="1" si="34"/>
        <v/>
      </c>
      <c r="T148">
        <f t="shared" ca="1" si="35"/>
        <v>144</v>
      </c>
      <c r="U148" s="3" t="e">
        <f t="shared" ca="1" si="36"/>
        <v>#VALUE!</v>
      </c>
      <c r="W148" s="3">
        <f t="shared" ca="1" si="37"/>
        <v>144</v>
      </c>
      <c r="X148" s="3" t="e">
        <f t="shared" ca="1" si="38"/>
        <v>#VALUE!</v>
      </c>
    </row>
    <row r="149" spans="6:24" x14ac:dyDescent="0.3">
      <c r="F149">
        <f>+F147+1</f>
        <v>73</v>
      </c>
      <c r="G149" t="str">
        <f t="shared" si="26"/>
        <v/>
      </c>
      <c r="H149" t="str">
        <f t="shared" si="29"/>
        <v/>
      </c>
      <c r="J149" s="15">
        <f t="shared" ca="1" si="27"/>
        <v>145</v>
      </c>
      <c r="K149" t="str">
        <f t="shared" ca="1" si="28"/>
        <v/>
      </c>
      <c r="M149" t="str">
        <f t="shared" ca="1" si="30"/>
        <v/>
      </c>
      <c r="N149" t="str">
        <f t="shared" ca="1" si="31"/>
        <v/>
      </c>
      <c r="O149" t="str">
        <f t="shared" ca="1" si="32"/>
        <v/>
      </c>
      <c r="Q149" t="e">
        <f t="shared" ca="1" si="33"/>
        <v>#VALUE!</v>
      </c>
      <c r="R149" t="str">
        <f t="shared" ca="1" si="34"/>
        <v/>
      </c>
      <c r="T149">
        <f t="shared" ca="1" si="35"/>
        <v>145</v>
      </c>
      <c r="U149" s="3" t="e">
        <f t="shared" ca="1" si="36"/>
        <v>#VALUE!</v>
      </c>
      <c r="W149" s="3">
        <f t="shared" ca="1" si="37"/>
        <v>145</v>
      </c>
      <c r="X149" s="3" t="e">
        <f t="shared" ca="1" si="38"/>
        <v>#VALUE!</v>
      </c>
    </row>
    <row r="150" spans="6:24" x14ac:dyDescent="0.3">
      <c r="G150" t="str">
        <f t="shared" si="26"/>
        <v/>
      </c>
      <c r="H150" t="str">
        <f t="shared" si="29"/>
        <v/>
      </c>
      <c r="J150" s="15">
        <f t="shared" ca="1" si="27"/>
        <v>146</v>
      </c>
      <c r="K150" t="str">
        <f t="shared" ca="1" si="28"/>
        <v/>
      </c>
      <c r="M150" t="str">
        <f t="shared" ca="1" si="30"/>
        <v/>
      </c>
      <c r="N150" t="str">
        <f t="shared" ca="1" si="31"/>
        <v/>
      </c>
      <c r="O150" t="str">
        <f t="shared" ca="1" si="32"/>
        <v/>
      </c>
      <c r="Q150" t="e">
        <f t="shared" ca="1" si="33"/>
        <v>#VALUE!</v>
      </c>
      <c r="R150" t="str">
        <f t="shared" ca="1" si="34"/>
        <v/>
      </c>
      <c r="T150">
        <f t="shared" ca="1" si="35"/>
        <v>146</v>
      </c>
      <c r="U150" s="3" t="e">
        <f t="shared" ca="1" si="36"/>
        <v>#VALUE!</v>
      </c>
      <c r="W150" s="3">
        <f t="shared" ca="1" si="37"/>
        <v>146</v>
      </c>
      <c r="X150" s="3" t="e">
        <f t="shared" ca="1" si="38"/>
        <v>#VALUE!</v>
      </c>
    </row>
    <row r="151" spans="6:24" x14ac:dyDescent="0.3">
      <c r="F151">
        <f>+F149+1</f>
        <v>74</v>
      </c>
      <c r="G151" t="str">
        <f t="shared" si="26"/>
        <v/>
      </c>
      <c r="H151" t="str">
        <f t="shared" si="29"/>
        <v/>
      </c>
      <c r="J151" s="15">
        <f t="shared" ca="1" si="27"/>
        <v>147</v>
      </c>
      <c r="K151" t="str">
        <f t="shared" ca="1" si="28"/>
        <v/>
      </c>
      <c r="M151" t="str">
        <f t="shared" ca="1" si="30"/>
        <v/>
      </c>
      <c r="N151" t="str">
        <f t="shared" ca="1" si="31"/>
        <v/>
      </c>
      <c r="O151" t="str">
        <f t="shared" ca="1" si="32"/>
        <v/>
      </c>
      <c r="Q151" t="e">
        <f t="shared" ca="1" si="33"/>
        <v>#VALUE!</v>
      </c>
      <c r="R151" t="str">
        <f t="shared" ca="1" si="34"/>
        <v/>
      </c>
      <c r="T151">
        <f t="shared" ca="1" si="35"/>
        <v>147</v>
      </c>
      <c r="U151" s="3" t="e">
        <f t="shared" ca="1" si="36"/>
        <v>#VALUE!</v>
      </c>
      <c r="W151" s="3">
        <f t="shared" ca="1" si="37"/>
        <v>147</v>
      </c>
      <c r="X151" s="3" t="e">
        <f t="shared" ca="1" si="38"/>
        <v>#VALUE!</v>
      </c>
    </row>
    <row r="152" spans="6:24" x14ac:dyDescent="0.3">
      <c r="G152" t="str">
        <f t="shared" si="26"/>
        <v/>
      </c>
      <c r="H152" t="str">
        <f t="shared" si="29"/>
        <v/>
      </c>
      <c r="J152" s="15">
        <f t="shared" ca="1" si="27"/>
        <v>148</v>
      </c>
      <c r="K152" t="str">
        <f t="shared" ca="1" si="28"/>
        <v/>
      </c>
      <c r="M152" t="str">
        <f t="shared" ca="1" si="30"/>
        <v/>
      </c>
      <c r="N152" t="str">
        <f t="shared" ca="1" si="31"/>
        <v/>
      </c>
      <c r="O152" t="str">
        <f t="shared" ca="1" si="32"/>
        <v/>
      </c>
      <c r="Q152" t="e">
        <f t="shared" ca="1" si="33"/>
        <v>#VALUE!</v>
      </c>
      <c r="R152" t="str">
        <f t="shared" ca="1" si="34"/>
        <v/>
      </c>
      <c r="T152">
        <f t="shared" ca="1" si="35"/>
        <v>148</v>
      </c>
      <c r="U152" s="3" t="e">
        <f t="shared" ca="1" si="36"/>
        <v>#VALUE!</v>
      </c>
      <c r="W152" s="3">
        <f t="shared" ca="1" si="37"/>
        <v>148</v>
      </c>
      <c r="X152" s="3" t="e">
        <f t="shared" ca="1" si="38"/>
        <v>#VALUE!</v>
      </c>
    </row>
    <row r="153" spans="6:24" x14ac:dyDescent="0.3">
      <c r="F153">
        <f>+F151+1</f>
        <v>75</v>
      </c>
      <c r="G153" t="str">
        <f t="shared" si="26"/>
        <v/>
      </c>
      <c r="H153" t="str">
        <f t="shared" si="29"/>
        <v/>
      </c>
      <c r="J153" s="15">
        <f t="shared" ca="1" si="27"/>
        <v>149</v>
      </c>
      <c r="K153" t="str">
        <f t="shared" ca="1" si="28"/>
        <v/>
      </c>
      <c r="M153" t="str">
        <f t="shared" ca="1" si="30"/>
        <v/>
      </c>
      <c r="N153" t="str">
        <f t="shared" ca="1" si="31"/>
        <v/>
      </c>
      <c r="O153" t="str">
        <f t="shared" ca="1" si="32"/>
        <v/>
      </c>
      <c r="Q153" t="e">
        <f t="shared" ca="1" si="33"/>
        <v>#VALUE!</v>
      </c>
      <c r="R153" t="str">
        <f t="shared" ca="1" si="34"/>
        <v/>
      </c>
      <c r="T153">
        <f t="shared" ca="1" si="35"/>
        <v>149</v>
      </c>
      <c r="U153" s="3" t="e">
        <f t="shared" ca="1" si="36"/>
        <v>#VALUE!</v>
      </c>
      <c r="W153" s="3">
        <f t="shared" ca="1" si="37"/>
        <v>149</v>
      </c>
      <c r="X153" s="3" t="e">
        <f t="shared" ca="1" si="38"/>
        <v>#VALUE!</v>
      </c>
    </row>
    <row r="154" spans="6:24" x14ac:dyDescent="0.3">
      <c r="G154" t="str">
        <f t="shared" si="26"/>
        <v/>
      </c>
      <c r="H154" t="str">
        <f t="shared" si="29"/>
        <v/>
      </c>
      <c r="J154" s="15">
        <f t="shared" ca="1" si="27"/>
        <v>150</v>
      </c>
      <c r="K154" t="str">
        <f t="shared" ca="1" si="28"/>
        <v/>
      </c>
      <c r="M154" t="str">
        <f t="shared" ca="1" si="30"/>
        <v/>
      </c>
      <c r="N154" t="str">
        <f t="shared" ca="1" si="31"/>
        <v/>
      </c>
      <c r="O154" t="str">
        <f t="shared" ca="1" si="32"/>
        <v/>
      </c>
      <c r="Q154" t="e">
        <f t="shared" ca="1" si="33"/>
        <v>#VALUE!</v>
      </c>
      <c r="R154" t="str">
        <f t="shared" ca="1" si="34"/>
        <v/>
      </c>
      <c r="T154">
        <f t="shared" ca="1" si="35"/>
        <v>150</v>
      </c>
      <c r="U154" s="3" t="e">
        <f t="shared" ca="1" si="36"/>
        <v>#VALUE!</v>
      </c>
      <c r="W154" s="3">
        <f t="shared" ca="1" si="37"/>
        <v>150</v>
      </c>
      <c r="X154" s="3" t="e">
        <f t="shared" ca="1" si="38"/>
        <v>#VALUE!</v>
      </c>
    </row>
    <row r="155" spans="6:24" x14ac:dyDescent="0.3">
      <c r="F155">
        <f>+F153+1</f>
        <v>76</v>
      </c>
      <c r="G155" t="str">
        <f t="shared" si="26"/>
        <v/>
      </c>
      <c r="H155" t="str">
        <f t="shared" si="29"/>
        <v/>
      </c>
      <c r="J155" s="15">
        <f t="shared" ca="1" si="27"/>
        <v>151</v>
      </c>
      <c r="K155" t="str">
        <f t="shared" ca="1" si="28"/>
        <v/>
      </c>
      <c r="M155" t="str">
        <f t="shared" ca="1" si="30"/>
        <v/>
      </c>
      <c r="N155" t="str">
        <f t="shared" ca="1" si="31"/>
        <v/>
      </c>
      <c r="O155" t="str">
        <f t="shared" ca="1" si="32"/>
        <v/>
      </c>
      <c r="Q155" t="e">
        <f t="shared" ca="1" si="33"/>
        <v>#VALUE!</v>
      </c>
      <c r="R155" t="str">
        <f t="shared" ca="1" si="34"/>
        <v/>
      </c>
      <c r="T155">
        <f t="shared" ca="1" si="35"/>
        <v>151</v>
      </c>
      <c r="U155" s="3" t="e">
        <f t="shared" ca="1" si="36"/>
        <v>#VALUE!</v>
      </c>
      <c r="W155" s="3">
        <f t="shared" ca="1" si="37"/>
        <v>151</v>
      </c>
      <c r="X155" s="3" t="e">
        <f t="shared" ca="1" si="38"/>
        <v>#VALUE!</v>
      </c>
    </row>
    <row r="156" spans="6:24" x14ac:dyDescent="0.3">
      <c r="G156" t="str">
        <f t="shared" si="26"/>
        <v/>
      </c>
      <c r="H156" t="str">
        <f t="shared" si="29"/>
        <v/>
      </c>
      <c r="J156" s="15">
        <f t="shared" ca="1" si="27"/>
        <v>152</v>
      </c>
      <c r="K156" t="str">
        <f t="shared" ca="1" si="28"/>
        <v/>
      </c>
      <c r="M156" t="str">
        <f t="shared" ca="1" si="30"/>
        <v/>
      </c>
      <c r="N156" t="str">
        <f t="shared" ca="1" si="31"/>
        <v/>
      </c>
      <c r="O156" t="str">
        <f t="shared" ca="1" si="32"/>
        <v/>
      </c>
      <c r="Q156" t="e">
        <f t="shared" ca="1" si="33"/>
        <v>#VALUE!</v>
      </c>
      <c r="R156" t="str">
        <f t="shared" ca="1" si="34"/>
        <v/>
      </c>
      <c r="T156">
        <f t="shared" ca="1" si="35"/>
        <v>152</v>
      </c>
      <c r="U156" s="3" t="e">
        <f t="shared" ca="1" si="36"/>
        <v>#VALUE!</v>
      </c>
      <c r="W156" s="3">
        <f t="shared" ca="1" si="37"/>
        <v>152</v>
      </c>
      <c r="X156" s="3" t="e">
        <f t="shared" ca="1" si="38"/>
        <v>#VALUE!</v>
      </c>
    </row>
    <row r="157" spans="6:24" x14ac:dyDescent="0.3">
      <c r="F157">
        <f>+F155+1</f>
        <v>77</v>
      </c>
      <c r="G157" t="str">
        <f t="shared" si="26"/>
        <v/>
      </c>
      <c r="H157" t="str">
        <f t="shared" si="29"/>
        <v/>
      </c>
      <c r="J157" s="15">
        <f t="shared" ca="1" si="27"/>
        <v>153</v>
      </c>
      <c r="K157" t="str">
        <f t="shared" ca="1" si="28"/>
        <v/>
      </c>
      <c r="M157" t="str">
        <f t="shared" ca="1" si="30"/>
        <v/>
      </c>
      <c r="N157" t="str">
        <f t="shared" ca="1" si="31"/>
        <v/>
      </c>
      <c r="O157" t="str">
        <f t="shared" ca="1" si="32"/>
        <v/>
      </c>
      <c r="Q157" t="e">
        <f t="shared" ca="1" si="33"/>
        <v>#VALUE!</v>
      </c>
      <c r="R157" t="str">
        <f t="shared" ca="1" si="34"/>
        <v/>
      </c>
      <c r="T157">
        <f t="shared" ca="1" si="35"/>
        <v>153</v>
      </c>
      <c r="U157" s="3" t="e">
        <f t="shared" ca="1" si="36"/>
        <v>#VALUE!</v>
      </c>
      <c r="W157" s="3">
        <f t="shared" ca="1" si="37"/>
        <v>153</v>
      </c>
      <c r="X157" s="3" t="e">
        <f t="shared" ca="1" si="38"/>
        <v>#VALUE!</v>
      </c>
    </row>
    <row r="158" spans="6:24" x14ac:dyDescent="0.3">
      <c r="G158" t="str">
        <f t="shared" si="26"/>
        <v/>
      </c>
      <c r="H158" t="str">
        <f t="shared" si="29"/>
        <v/>
      </c>
      <c r="J158" s="15">
        <f t="shared" ca="1" si="27"/>
        <v>154</v>
      </c>
      <c r="K158" t="str">
        <f t="shared" ca="1" si="28"/>
        <v/>
      </c>
      <c r="M158" t="str">
        <f t="shared" ca="1" si="30"/>
        <v/>
      </c>
      <c r="N158" t="str">
        <f t="shared" ca="1" si="31"/>
        <v/>
      </c>
      <c r="O158" t="str">
        <f t="shared" ca="1" si="32"/>
        <v/>
      </c>
      <c r="Q158" t="e">
        <f t="shared" ca="1" si="33"/>
        <v>#VALUE!</v>
      </c>
      <c r="R158" t="str">
        <f t="shared" ca="1" si="34"/>
        <v/>
      </c>
      <c r="T158">
        <f t="shared" ca="1" si="35"/>
        <v>154</v>
      </c>
      <c r="U158" s="3" t="e">
        <f t="shared" ca="1" si="36"/>
        <v>#VALUE!</v>
      </c>
      <c r="W158" s="3">
        <f t="shared" ca="1" si="37"/>
        <v>154</v>
      </c>
      <c r="X158" s="3" t="e">
        <f t="shared" ca="1" si="38"/>
        <v>#VALUE!</v>
      </c>
    </row>
    <row r="159" spans="6:24" x14ac:dyDescent="0.3">
      <c r="F159">
        <f>+F157+1</f>
        <v>78</v>
      </c>
      <c r="G159" t="str">
        <f t="shared" si="26"/>
        <v/>
      </c>
      <c r="H159" t="str">
        <f t="shared" si="29"/>
        <v/>
      </c>
      <c r="J159" s="15">
        <f t="shared" ca="1" si="27"/>
        <v>155</v>
      </c>
      <c r="K159" t="str">
        <f t="shared" ca="1" si="28"/>
        <v/>
      </c>
      <c r="M159" t="str">
        <f t="shared" ca="1" si="30"/>
        <v/>
      </c>
      <c r="N159" t="str">
        <f t="shared" ca="1" si="31"/>
        <v/>
      </c>
      <c r="O159" t="str">
        <f t="shared" ca="1" si="32"/>
        <v/>
      </c>
      <c r="Q159" t="e">
        <f t="shared" ca="1" si="33"/>
        <v>#VALUE!</v>
      </c>
      <c r="R159" t="str">
        <f t="shared" ca="1" si="34"/>
        <v/>
      </c>
      <c r="T159">
        <f t="shared" ca="1" si="35"/>
        <v>155</v>
      </c>
      <c r="U159" s="3" t="e">
        <f t="shared" ca="1" si="36"/>
        <v>#VALUE!</v>
      </c>
      <c r="W159" s="3">
        <f t="shared" ca="1" si="37"/>
        <v>155</v>
      </c>
      <c r="X159" s="3" t="e">
        <f t="shared" ca="1" si="38"/>
        <v>#VALUE!</v>
      </c>
    </row>
    <row r="160" spans="6:24" x14ac:dyDescent="0.3">
      <c r="G160" t="str">
        <f t="shared" si="26"/>
        <v/>
      </c>
      <c r="H160" t="str">
        <f t="shared" si="29"/>
        <v/>
      </c>
      <c r="J160" s="15">
        <f t="shared" ca="1" si="27"/>
        <v>156</v>
      </c>
      <c r="K160" t="str">
        <f t="shared" ca="1" si="28"/>
        <v/>
      </c>
      <c r="M160" t="str">
        <f t="shared" ca="1" si="30"/>
        <v/>
      </c>
      <c r="N160" t="str">
        <f t="shared" ca="1" si="31"/>
        <v/>
      </c>
      <c r="O160" t="str">
        <f t="shared" ca="1" si="32"/>
        <v/>
      </c>
      <c r="Q160" t="e">
        <f t="shared" ca="1" si="33"/>
        <v>#VALUE!</v>
      </c>
      <c r="R160" t="str">
        <f t="shared" ca="1" si="34"/>
        <v/>
      </c>
      <c r="T160">
        <f t="shared" ca="1" si="35"/>
        <v>156</v>
      </c>
      <c r="U160" s="3" t="e">
        <f t="shared" ca="1" si="36"/>
        <v>#VALUE!</v>
      </c>
      <c r="W160" s="3">
        <f t="shared" ca="1" si="37"/>
        <v>156</v>
      </c>
      <c r="X160" s="3" t="e">
        <f t="shared" ca="1" si="38"/>
        <v>#VALUE!</v>
      </c>
    </row>
    <row r="161" spans="6:24" x14ac:dyDescent="0.3">
      <c r="F161">
        <f>+F159+1</f>
        <v>79</v>
      </c>
      <c r="G161" t="str">
        <f t="shared" si="26"/>
        <v/>
      </c>
      <c r="H161" t="str">
        <f t="shared" si="29"/>
        <v/>
      </c>
      <c r="J161" s="15">
        <f t="shared" ca="1" si="27"/>
        <v>157</v>
      </c>
      <c r="K161" t="str">
        <f t="shared" ca="1" si="28"/>
        <v/>
      </c>
      <c r="M161" t="str">
        <f t="shared" ca="1" si="30"/>
        <v/>
      </c>
      <c r="N161" t="str">
        <f t="shared" ca="1" si="31"/>
        <v/>
      </c>
      <c r="O161" t="str">
        <f t="shared" ca="1" si="32"/>
        <v/>
      </c>
      <c r="Q161" t="e">
        <f t="shared" ca="1" si="33"/>
        <v>#VALUE!</v>
      </c>
      <c r="R161" t="str">
        <f t="shared" ca="1" si="34"/>
        <v/>
      </c>
      <c r="T161">
        <f t="shared" ca="1" si="35"/>
        <v>157</v>
      </c>
      <c r="U161" s="3" t="e">
        <f t="shared" ca="1" si="36"/>
        <v>#VALUE!</v>
      </c>
      <c r="W161" s="3">
        <f t="shared" ca="1" si="37"/>
        <v>157</v>
      </c>
      <c r="X161" s="3" t="e">
        <f t="shared" ca="1" si="38"/>
        <v>#VALUE!</v>
      </c>
    </row>
    <row r="162" spans="6:24" x14ac:dyDescent="0.3">
      <c r="G162" t="str">
        <f t="shared" si="26"/>
        <v/>
      </c>
      <c r="H162" t="str">
        <f t="shared" si="29"/>
        <v/>
      </c>
      <c r="J162" s="15">
        <f t="shared" ca="1" si="27"/>
        <v>158</v>
      </c>
      <c r="K162" t="str">
        <f t="shared" ca="1" si="28"/>
        <v/>
      </c>
      <c r="M162" t="str">
        <f t="shared" ca="1" si="30"/>
        <v/>
      </c>
      <c r="N162" t="str">
        <f t="shared" ca="1" si="31"/>
        <v/>
      </c>
      <c r="O162" t="str">
        <f t="shared" ca="1" si="32"/>
        <v/>
      </c>
      <c r="Q162" t="e">
        <f t="shared" ca="1" si="33"/>
        <v>#VALUE!</v>
      </c>
      <c r="R162" t="str">
        <f t="shared" ca="1" si="34"/>
        <v/>
      </c>
      <c r="T162">
        <f t="shared" ca="1" si="35"/>
        <v>158</v>
      </c>
      <c r="U162" s="3" t="e">
        <f t="shared" ca="1" si="36"/>
        <v>#VALUE!</v>
      </c>
      <c r="W162" s="3">
        <f t="shared" ca="1" si="37"/>
        <v>158</v>
      </c>
      <c r="X162" s="3" t="e">
        <f t="shared" ca="1" si="38"/>
        <v>#VALUE!</v>
      </c>
    </row>
    <row r="163" spans="6:24" x14ac:dyDescent="0.3">
      <c r="F163">
        <f>+F161+1</f>
        <v>80</v>
      </c>
      <c r="G163" t="str">
        <f t="shared" si="26"/>
        <v/>
      </c>
      <c r="H163" t="str">
        <f t="shared" si="29"/>
        <v/>
      </c>
      <c r="J163" s="15">
        <f t="shared" ca="1" si="27"/>
        <v>159</v>
      </c>
      <c r="K163" t="str">
        <f t="shared" ca="1" si="28"/>
        <v/>
      </c>
      <c r="M163" t="str">
        <f t="shared" ca="1" si="30"/>
        <v/>
      </c>
      <c r="N163" t="str">
        <f t="shared" ca="1" si="31"/>
        <v/>
      </c>
      <c r="O163" t="str">
        <f t="shared" ca="1" si="32"/>
        <v/>
      </c>
      <c r="Q163" t="e">
        <f t="shared" ca="1" si="33"/>
        <v>#VALUE!</v>
      </c>
      <c r="R163" t="str">
        <f t="shared" ca="1" si="34"/>
        <v/>
      </c>
      <c r="T163">
        <f t="shared" ca="1" si="35"/>
        <v>159</v>
      </c>
      <c r="U163" s="3" t="e">
        <f t="shared" ca="1" si="36"/>
        <v>#VALUE!</v>
      </c>
      <c r="W163" s="3">
        <f t="shared" ca="1" si="37"/>
        <v>159</v>
      </c>
      <c r="X163" s="3" t="e">
        <f t="shared" ca="1" si="38"/>
        <v>#VALUE!</v>
      </c>
    </row>
    <row r="164" spans="6:24" x14ac:dyDescent="0.3">
      <c r="G164" t="str">
        <f t="shared" si="26"/>
        <v/>
      </c>
      <c r="H164" t="str">
        <f t="shared" si="29"/>
        <v/>
      </c>
      <c r="J164" s="15">
        <f t="shared" ca="1" si="27"/>
        <v>160</v>
      </c>
      <c r="K164" t="str">
        <f t="shared" ca="1" si="28"/>
        <v/>
      </c>
      <c r="M164" t="str">
        <f t="shared" ca="1" si="30"/>
        <v/>
      </c>
      <c r="N164" t="str">
        <f t="shared" ca="1" si="31"/>
        <v/>
      </c>
      <c r="O164" t="str">
        <f t="shared" ca="1" si="32"/>
        <v/>
      </c>
      <c r="Q164" t="e">
        <f t="shared" ca="1" si="33"/>
        <v>#VALUE!</v>
      </c>
      <c r="R164" t="str">
        <f t="shared" ca="1" si="34"/>
        <v/>
      </c>
      <c r="T164">
        <f t="shared" ca="1" si="35"/>
        <v>160</v>
      </c>
      <c r="U164" s="3" t="e">
        <f t="shared" ca="1" si="36"/>
        <v>#VALUE!</v>
      </c>
      <c r="W164" s="3">
        <f t="shared" ca="1" si="37"/>
        <v>160</v>
      </c>
      <c r="X164" s="3" t="e">
        <f t="shared" ca="1" si="38"/>
        <v>#VALUE!</v>
      </c>
    </row>
    <row r="165" spans="6:24" x14ac:dyDescent="0.3">
      <c r="F165">
        <f>+F163+1</f>
        <v>81</v>
      </c>
      <c r="G165" t="str">
        <f t="shared" si="26"/>
        <v/>
      </c>
      <c r="H165" t="str">
        <f t="shared" si="29"/>
        <v/>
      </c>
      <c r="J165" s="15">
        <f t="shared" ca="1" si="27"/>
        <v>161</v>
      </c>
      <c r="K165" t="str">
        <f t="shared" ca="1" si="28"/>
        <v/>
      </c>
      <c r="M165" t="str">
        <f t="shared" ca="1" si="30"/>
        <v/>
      </c>
      <c r="N165" t="str">
        <f t="shared" ca="1" si="31"/>
        <v/>
      </c>
      <c r="O165" t="str">
        <f t="shared" ca="1" si="32"/>
        <v/>
      </c>
      <c r="Q165" t="e">
        <f t="shared" ca="1" si="33"/>
        <v>#VALUE!</v>
      </c>
      <c r="R165" t="str">
        <f t="shared" ca="1" si="34"/>
        <v/>
      </c>
      <c r="T165">
        <f t="shared" ca="1" si="35"/>
        <v>161</v>
      </c>
      <c r="U165" s="3" t="e">
        <f t="shared" ca="1" si="36"/>
        <v>#VALUE!</v>
      </c>
      <c r="W165" s="3">
        <f t="shared" ca="1" si="37"/>
        <v>161</v>
      </c>
      <c r="X165" s="3" t="e">
        <f t="shared" ca="1" si="38"/>
        <v>#VALUE!</v>
      </c>
    </row>
    <row r="166" spans="6:24" x14ac:dyDescent="0.3">
      <c r="G166" t="str">
        <f t="shared" si="26"/>
        <v/>
      </c>
      <c r="H166" t="str">
        <f t="shared" si="29"/>
        <v/>
      </c>
      <c r="J166" s="15">
        <f t="shared" ca="1" si="27"/>
        <v>162</v>
      </c>
      <c r="K166" t="str">
        <f t="shared" ca="1" si="28"/>
        <v/>
      </c>
      <c r="M166" t="str">
        <f t="shared" ca="1" si="30"/>
        <v/>
      </c>
      <c r="N166" t="str">
        <f t="shared" ca="1" si="31"/>
        <v/>
      </c>
      <c r="O166" t="str">
        <f t="shared" ca="1" si="32"/>
        <v/>
      </c>
      <c r="Q166" t="e">
        <f t="shared" ca="1" si="33"/>
        <v>#VALUE!</v>
      </c>
      <c r="R166" t="str">
        <f t="shared" ca="1" si="34"/>
        <v/>
      </c>
      <c r="T166">
        <f t="shared" ca="1" si="35"/>
        <v>162</v>
      </c>
      <c r="U166" s="3" t="e">
        <f t="shared" ca="1" si="36"/>
        <v>#VALUE!</v>
      </c>
      <c r="W166" s="3">
        <f t="shared" ca="1" si="37"/>
        <v>162</v>
      </c>
      <c r="X166" s="3" t="e">
        <f t="shared" ca="1" si="38"/>
        <v>#VALUE!</v>
      </c>
    </row>
    <row r="167" spans="6:24" x14ac:dyDescent="0.3">
      <c r="F167">
        <f>+F165+1</f>
        <v>82</v>
      </c>
      <c r="G167" t="str">
        <f t="shared" si="26"/>
        <v/>
      </c>
      <c r="H167" t="str">
        <f t="shared" si="29"/>
        <v/>
      </c>
      <c r="J167" s="15">
        <f t="shared" ca="1" si="27"/>
        <v>163</v>
      </c>
      <c r="K167" t="str">
        <f t="shared" ca="1" si="28"/>
        <v/>
      </c>
      <c r="M167" t="str">
        <f t="shared" ca="1" si="30"/>
        <v/>
      </c>
      <c r="N167" t="str">
        <f t="shared" ca="1" si="31"/>
        <v/>
      </c>
      <c r="O167" t="str">
        <f t="shared" ca="1" si="32"/>
        <v/>
      </c>
      <c r="Q167" t="e">
        <f t="shared" ca="1" si="33"/>
        <v>#VALUE!</v>
      </c>
      <c r="R167" t="str">
        <f t="shared" ca="1" si="34"/>
        <v/>
      </c>
      <c r="T167">
        <f t="shared" ca="1" si="35"/>
        <v>163</v>
      </c>
      <c r="U167" s="3" t="e">
        <f t="shared" ca="1" si="36"/>
        <v>#VALUE!</v>
      </c>
      <c r="W167" s="3">
        <f t="shared" ca="1" si="37"/>
        <v>163</v>
      </c>
      <c r="X167" s="3" t="e">
        <f t="shared" ca="1" si="38"/>
        <v>#VALUE!</v>
      </c>
    </row>
    <row r="168" spans="6:24" x14ac:dyDescent="0.3">
      <c r="G168" t="str">
        <f t="shared" si="26"/>
        <v/>
      </c>
      <c r="H168" t="str">
        <f t="shared" si="29"/>
        <v/>
      </c>
      <c r="J168" s="15">
        <f t="shared" ca="1" si="27"/>
        <v>164</v>
      </c>
      <c r="K168" t="str">
        <f t="shared" ca="1" si="28"/>
        <v/>
      </c>
      <c r="M168" t="str">
        <f t="shared" ca="1" si="30"/>
        <v/>
      </c>
      <c r="N168" t="str">
        <f t="shared" ca="1" si="31"/>
        <v/>
      </c>
      <c r="O168" t="str">
        <f t="shared" ca="1" si="32"/>
        <v/>
      </c>
      <c r="Q168" t="e">
        <f t="shared" ca="1" si="33"/>
        <v>#VALUE!</v>
      </c>
      <c r="R168" t="str">
        <f t="shared" ca="1" si="34"/>
        <v/>
      </c>
      <c r="T168">
        <f t="shared" ca="1" si="35"/>
        <v>164</v>
      </c>
      <c r="U168" s="3" t="e">
        <f t="shared" ca="1" si="36"/>
        <v>#VALUE!</v>
      </c>
      <c r="W168" s="3">
        <f t="shared" ca="1" si="37"/>
        <v>164</v>
      </c>
      <c r="X168" s="3" t="e">
        <f t="shared" ca="1" si="38"/>
        <v>#VALUE!</v>
      </c>
    </row>
    <row r="169" spans="6:24" x14ac:dyDescent="0.3">
      <c r="F169">
        <f>+F167+1</f>
        <v>83</v>
      </c>
      <c r="G169" t="str">
        <f t="shared" si="26"/>
        <v/>
      </c>
      <c r="H169" t="str">
        <f t="shared" si="29"/>
        <v/>
      </c>
      <c r="J169" s="15">
        <f t="shared" ca="1" si="27"/>
        <v>165</v>
      </c>
      <c r="K169" t="str">
        <f t="shared" ca="1" si="28"/>
        <v/>
      </c>
      <c r="M169" t="str">
        <f t="shared" ca="1" si="30"/>
        <v/>
      </c>
      <c r="N169" t="str">
        <f t="shared" ca="1" si="31"/>
        <v/>
      </c>
      <c r="O169" t="str">
        <f t="shared" ca="1" si="32"/>
        <v/>
      </c>
      <c r="Q169" t="e">
        <f t="shared" ca="1" si="33"/>
        <v>#VALUE!</v>
      </c>
      <c r="R169" t="str">
        <f t="shared" ca="1" si="34"/>
        <v/>
      </c>
      <c r="T169">
        <f t="shared" ca="1" si="35"/>
        <v>165</v>
      </c>
      <c r="U169" s="3" t="e">
        <f t="shared" ca="1" si="36"/>
        <v>#VALUE!</v>
      </c>
      <c r="W169" s="3">
        <f t="shared" ca="1" si="37"/>
        <v>165</v>
      </c>
      <c r="X169" s="3" t="e">
        <f t="shared" ca="1" si="38"/>
        <v>#VALUE!</v>
      </c>
    </row>
    <row r="170" spans="6:24" x14ac:dyDescent="0.3">
      <c r="G170" t="str">
        <f t="shared" si="26"/>
        <v/>
      </c>
      <c r="H170" t="str">
        <f t="shared" si="29"/>
        <v/>
      </c>
      <c r="J170" s="15">
        <f t="shared" ca="1" si="27"/>
        <v>166</v>
      </c>
      <c r="K170" t="str">
        <f t="shared" ca="1" si="28"/>
        <v/>
      </c>
      <c r="M170" t="str">
        <f t="shared" ca="1" si="30"/>
        <v/>
      </c>
      <c r="N170" t="str">
        <f t="shared" ca="1" si="31"/>
        <v/>
      </c>
      <c r="O170" t="str">
        <f t="shared" ca="1" si="32"/>
        <v/>
      </c>
      <c r="Q170" t="e">
        <f t="shared" ca="1" si="33"/>
        <v>#VALUE!</v>
      </c>
      <c r="R170" t="str">
        <f t="shared" ca="1" si="34"/>
        <v/>
      </c>
      <c r="T170">
        <f t="shared" ca="1" si="35"/>
        <v>166</v>
      </c>
      <c r="U170" s="3" t="e">
        <f t="shared" ca="1" si="36"/>
        <v>#VALUE!</v>
      </c>
      <c r="W170" s="3">
        <f t="shared" ca="1" si="37"/>
        <v>166</v>
      </c>
      <c r="X170" s="3" t="e">
        <f t="shared" ca="1" si="38"/>
        <v>#VALUE!</v>
      </c>
    </row>
    <row r="171" spans="6:24" x14ac:dyDescent="0.3">
      <c r="F171">
        <f>+F169+1</f>
        <v>84</v>
      </c>
      <c r="G171" t="str">
        <f t="shared" si="26"/>
        <v/>
      </c>
      <c r="H171" t="str">
        <f t="shared" si="29"/>
        <v/>
      </c>
      <c r="J171" s="15">
        <f t="shared" ca="1" si="27"/>
        <v>167</v>
      </c>
      <c r="K171" t="str">
        <f t="shared" ca="1" si="28"/>
        <v/>
      </c>
      <c r="M171" t="str">
        <f t="shared" ca="1" si="30"/>
        <v/>
      </c>
      <c r="N171" t="str">
        <f t="shared" ca="1" si="31"/>
        <v/>
      </c>
      <c r="O171" t="str">
        <f t="shared" ca="1" si="32"/>
        <v/>
      </c>
      <c r="Q171" t="e">
        <f t="shared" ca="1" si="33"/>
        <v>#VALUE!</v>
      </c>
      <c r="R171" t="str">
        <f t="shared" ca="1" si="34"/>
        <v/>
      </c>
      <c r="T171">
        <f t="shared" ca="1" si="35"/>
        <v>167</v>
      </c>
      <c r="U171" s="3" t="e">
        <f t="shared" ca="1" si="36"/>
        <v>#VALUE!</v>
      </c>
      <c r="W171" s="3">
        <f t="shared" ca="1" si="37"/>
        <v>167</v>
      </c>
      <c r="X171" s="3" t="e">
        <f t="shared" ca="1" si="38"/>
        <v>#VALUE!</v>
      </c>
    </row>
    <row r="172" spans="6:24" x14ac:dyDescent="0.3">
      <c r="G172" t="str">
        <f t="shared" si="26"/>
        <v/>
      </c>
      <c r="H172" t="str">
        <f t="shared" si="29"/>
        <v/>
      </c>
      <c r="J172" s="15">
        <f t="shared" ca="1" si="27"/>
        <v>168</v>
      </c>
      <c r="K172" t="str">
        <f t="shared" ca="1" si="28"/>
        <v/>
      </c>
      <c r="M172" t="str">
        <f t="shared" ca="1" si="30"/>
        <v/>
      </c>
      <c r="N172" t="str">
        <f t="shared" ca="1" si="31"/>
        <v/>
      </c>
      <c r="O172" t="str">
        <f t="shared" ca="1" si="32"/>
        <v/>
      </c>
      <c r="Q172" t="e">
        <f t="shared" ca="1" si="33"/>
        <v>#VALUE!</v>
      </c>
      <c r="R172" t="str">
        <f t="shared" ca="1" si="34"/>
        <v/>
      </c>
      <c r="T172">
        <f t="shared" ca="1" si="35"/>
        <v>168</v>
      </c>
      <c r="U172" s="3" t="e">
        <f t="shared" ca="1" si="36"/>
        <v>#VALUE!</v>
      </c>
      <c r="W172" s="3">
        <f t="shared" ca="1" si="37"/>
        <v>168</v>
      </c>
      <c r="X172" s="3" t="e">
        <f t="shared" ca="1" si="38"/>
        <v>#VALUE!</v>
      </c>
    </row>
    <row r="173" spans="6:24" x14ac:dyDescent="0.3">
      <c r="F173">
        <f>+F171+1</f>
        <v>85</v>
      </c>
      <c r="G173" t="str">
        <f t="shared" si="26"/>
        <v/>
      </c>
      <c r="H173" t="str">
        <f t="shared" si="29"/>
        <v/>
      </c>
      <c r="J173" s="15">
        <f t="shared" ca="1" si="27"/>
        <v>169</v>
      </c>
      <c r="K173" t="str">
        <f t="shared" ca="1" si="28"/>
        <v/>
      </c>
      <c r="M173" t="str">
        <f t="shared" ca="1" si="30"/>
        <v/>
      </c>
      <c r="N173" t="str">
        <f t="shared" ca="1" si="31"/>
        <v/>
      </c>
      <c r="O173" t="str">
        <f t="shared" ca="1" si="32"/>
        <v/>
      </c>
      <c r="Q173" t="e">
        <f t="shared" ca="1" si="33"/>
        <v>#VALUE!</v>
      </c>
      <c r="R173" t="str">
        <f t="shared" ca="1" si="34"/>
        <v/>
      </c>
      <c r="T173">
        <f t="shared" ca="1" si="35"/>
        <v>169</v>
      </c>
      <c r="U173" s="3" t="e">
        <f t="shared" ca="1" si="36"/>
        <v>#VALUE!</v>
      </c>
      <c r="W173" s="3">
        <f t="shared" ca="1" si="37"/>
        <v>169</v>
      </c>
      <c r="X173" s="3" t="e">
        <f t="shared" ca="1" si="38"/>
        <v>#VALUE!</v>
      </c>
    </row>
    <row r="174" spans="6:24" x14ac:dyDescent="0.3">
      <c r="G174" t="str">
        <f t="shared" si="26"/>
        <v/>
      </c>
      <c r="H174" t="str">
        <f t="shared" si="29"/>
        <v/>
      </c>
      <c r="J174" s="15">
        <f t="shared" ca="1" si="27"/>
        <v>170</v>
      </c>
      <c r="K174" t="str">
        <f t="shared" ca="1" si="28"/>
        <v/>
      </c>
      <c r="M174" t="str">
        <f t="shared" ca="1" si="30"/>
        <v/>
      </c>
      <c r="N174" t="str">
        <f t="shared" ca="1" si="31"/>
        <v/>
      </c>
      <c r="O174" t="str">
        <f t="shared" ca="1" si="32"/>
        <v/>
      </c>
      <c r="Q174" t="e">
        <f t="shared" ca="1" si="33"/>
        <v>#VALUE!</v>
      </c>
      <c r="R174" t="str">
        <f t="shared" ca="1" si="34"/>
        <v/>
      </c>
      <c r="T174">
        <f t="shared" ca="1" si="35"/>
        <v>170</v>
      </c>
      <c r="U174" s="3" t="e">
        <f t="shared" ca="1" si="36"/>
        <v>#VALUE!</v>
      </c>
      <c r="W174" s="3">
        <f t="shared" ca="1" si="37"/>
        <v>170</v>
      </c>
      <c r="X174" s="3" t="e">
        <f t="shared" ca="1" si="38"/>
        <v>#VALUE!</v>
      </c>
    </row>
    <row r="175" spans="6:24" x14ac:dyDescent="0.3">
      <c r="F175">
        <f>+F173+1</f>
        <v>86</v>
      </c>
      <c r="G175" t="str">
        <f t="shared" si="26"/>
        <v/>
      </c>
      <c r="H175" t="str">
        <f t="shared" si="29"/>
        <v/>
      </c>
      <c r="J175" s="15">
        <f t="shared" ca="1" si="27"/>
        <v>171</v>
      </c>
      <c r="K175" t="str">
        <f t="shared" ca="1" si="28"/>
        <v/>
      </c>
      <c r="M175" t="str">
        <f t="shared" ca="1" si="30"/>
        <v/>
      </c>
      <c r="N175" t="str">
        <f t="shared" ca="1" si="31"/>
        <v/>
      </c>
      <c r="O175" t="str">
        <f t="shared" ca="1" si="32"/>
        <v/>
      </c>
      <c r="Q175" t="e">
        <f t="shared" ca="1" si="33"/>
        <v>#VALUE!</v>
      </c>
      <c r="R175" t="str">
        <f t="shared" ca="1" si="34"/>
        <v/>
      </c>
      <c r="T175">
        <f t="shared" ca="1" si="35"/>
        <v>171</v>
      </c>
      <c r="U175" s="3" t="e">
        <f t="shared" ca="1" si="36"/>
        <v>#VALUE!</v>
      </c>
      <c r="W175" s="3">
        <f t="shared" ca="1" si="37"/>
        <v>171</v>
      </c>
      <c r="X175" s="3" t="e">
        <f t="shared" ca="1" si="38"/>
        <v>#VALUE!</v>
      </c>
    </row>
    <row r="176" spans="6:24" x14ac:dyDescent="0.3">
      <c r="G176" t="str">
        <f t="shared" si="26"/>
        <v/>
      </c>
      <c r="H176" t="str">
        <f t="shared" si="29"/>
        <v/>
      </c>
      <c r="J176" s="15">
        <f t="shared" ca="1" si="27"/>
        <v>172</v>
      </c>
      <c r="K176" t="str">
        <f t="shared" ca="1" si="28"/>
        <v/>
      </c>
      <c r="M176" t="str">
        <f t="shared" ca="1" si="30"/>
        <v/>
      </c>
      <c r="N176" t="str">
        <f t="shared" ca="1" si="31"/>
        <v/>
      </c>
      <c r="O176" t="str">
        <f t="shared" ca="1" si="32"/>
        <v/>
      </c>
      <c r="Q176" t="e">
        <f t="shared" ca="1" si="33"/>
        <v>#VALUE!</v>
      </c>
      <c r="R176" t="str">
        <f t="shared" ca="1" si="34"/>
        <v/>
      </c>
      <c r="T176">
        <f t="shared" ca="1" si="35"/>
        <v>172</v>
      </c>
      <c r="U176" s="3" t="e">
        <f t="shared" ca="1" si="36"/>
        <v>#VALUE!</v>
      </c>
      <c r="W176" s="3">
        <f t="shared" ca="1" si="37"/>
        <v>172</v>
      </c>
      <c r="X176" s="3" t="e">
        <f t="shared" ca="1" si="38"/>
        <v>#VALUE!</v>
      </c>
    </row>
    <row r="177" spans="6:24" x14ac:dyDescent="0.3">
      <c r="F177">
        <f>+F175+1</f>
        <v>87</v>
      </c>
      <c r="G177" t="str">
        <f t="shared" si="26"/>
        <v/>
      </c>
      <c r="H177" t="str">
        <f t="shared" si="29"/>
        <v/>
      </c>
      <c r="J177" s="15">
        <f t="shared" ca="1" si="27"/>
        <v>173</v>
      </c>
      <c r="K177" t="str">
        <f t="shared" ca="1" si="28"/>
        <v/>
      </c>
      <c r="M177" t="str">
        <f t="shared" ca="1" si="30"/>
        <v/>
      </c>
      <c r="N177" t="str">
        <f t="shared" ca="1" si="31"/>
        <v/>
      </c>
      <c r="O177" t="str">
        <f t="shared" ca="1" si="32"/>
        <v/>
      </c>
      <c r="Q177" t="e">
        <f t="shared" ca="1" si="33"/>
        <v>#VALUE!</v>
      </c>
      <c r="R177" t="str">
        <f t="shared" ca="1" si="34"/>
        <v/>
      </c>
      <c r="T177">
        <f t="shared" ca="1" si="35"/>
        <v>173</v>
      </c>
      <c r="U177" s="3" t="e">
        <f t="shared" ca="1" si="36"/>
        <v>#VALUE!</v>
      </c>
      <c r="W177" s="3">
        <f t="shared" ca="1" si="37"/>
        <v>173</v>
      </c>
      <c r="X177" s="3" t="e">
        <f t="shared" ca="1" si="38"/>
        <v>#VALUE!</v>
      </c>
    </row>
    <row r="178" spans="6:24" x14ac:dyDescent="0.3">
      <c r="G178" t="str">
        <f t="shared" si="26"/>
        <v/>
      </c>
      <c r="H178" t="str">
        <f t="shared" si="29"/>
        <v/>
      </c>
      <c r="J178" s="15">
        <f t="shared" ca="1" si="27"/>
        <v>174</v>
      </c>
      <c r="K178" t="str">
        <f t="shared" ca="1" si="28"/>
        <v/>
      </c>
      <c r="M178" t="str">
        <f t="shared" ca="1" si="30"/>
        <v/>
      </c>
      <c r="N178" t="str">
        <f t="shared" ca="1" si="31"/>
        <v/>
      </c>
      <c r="O178" t="str">
        <f t="shared" ca="1" si="32"/>
        <v/>
      </c>
      <c r="Q178" t="e">
        <f t="shared" ca="1" si="33"/>
        <v>#VALUE!</v>
      </c>
      <c r="R178" t="str">
        <f t="shared" ca="1" si="34"/>
        <v/>
      </c>
      <c r="T178">
        <f t="shared" ca="1" si="35"/>
        <v>174</v>
      </c>
      <c r="U178" s="3" t="e">
        <f t="shared" ca="1" si="36"/>
        <v>#VALUE!</v>
      </c>
      <c r="W178" s="3">
        <f t="shared" ca="1" si="37"/>
        <v>174</v>
      </c>
      <c r="X178" s="3" t="e">
        <f t="shared" ca="1" si="38"/>
        <v>#VALUE!</v>
      </c>
    </row>
    <row r="179" spans="6:24" x14ac:dyDescent="0.3">
      <c r="F179">
        <f>+F177+1</f>
        <v>88</v>
      </c>
      <c r="G179" t="str">
        <f t="shared" si="26"/>
        <v/>
      </c>
      <c r="H179" t="str">
        <f t="shared" si="29"/>
        <v/>
      </c>
      <c r="J179" s="15">
        <f t="shared" ca="1" si="27"/>
        <v>175</v>
      </c>
      <c r="K179" t="str">
        <f t="shared" ca="1" si="28"/>
        <v/>
      </c>
      <c r="M179" t="str">
        <f t="shared" ca="1" si="30"/>
        <v/>
      </c>
      <c r="N179" t="str">
        <f t="shared" ca="1" si="31"/>
        <v/>
      </c>
      <c r="O179" t="str">
        <f t="shared" ca="1" si="32"/>
        <v/>
      </c>
      <c r="Q179" t="e">
        <f t="shared" ca="1" si="33"/>
        <v>#VALUE!</v>
      </c>
      <c r="R179" t="str">
        <f t="shared" ca="1" si="34"/>
        <v/>
      </c>
      <c r="T179">
        <f t="shared" ca="1" si="35"/>
        <v>175</v>
      </c>
      <c r="U179" s="3" t="e">
        <f t="shared" ca="1" si="36"/>
        <v>#VALUE!</v>
      </c>
      <c r="W179" s="3">
        <f t="shared" ca="1" si="37"/>
        <v>175</v>
      </c>
      <c r="X179" s="3" t="e">
        <f t="shared" ca="1" si="38"/>
        <v>#VALUE!</v>
      </c>
    </row>
    <row r="180" spans="6:24" x14ac:dyDescent="0.3">
      <c r="G180" t="str">
        <f t="shared" si="26"/>
        <v/>
      </c>
      <c r="H180" t="str">
        <f t="shared" si="29"/>
        <v/>
      </c>
      <c r="J180" s="15">
        <f t="shared" ca="1" si="27"/>
        <v>176</v>
      </c>
      <c r="K180" t="str">
        <f t="shared" ca="1" si="28"/>
        <v/>
      </c>
      <c r="M180" t="str">
        <f t="shared" ca="1" si="30"/>
        <v/>
      </c>
      <c r="N180" t="str">
        <f t="shared" ca="1" si="31"/>
        <v/>
      </c>
      <c r="O180" t="str">
        <f t="shared" ca="1" si="32"/>
        <v/>
      </c>
      <c r="Q180" t="e">
        <f t="shared" ca="1" si="33"/>
        <v>#VALUE!</v>
      </c>
      <c r="R180" t="str">
        <f t="shared" ca="1" si="34"/>
        <v/>
      </c>
      <c r="T180">
        <f t="shared" ca="1" si="35"/>
        <v>176</v>
      </c>
      <c r="U180" s="3" t="e">
        <f t="shared" ca="1" si="36"/>
        <v>#VALUE!</v>
      </c>
      <c r="W180" s="3">
        <f t="shared" ca="1" si="37"/>
        <v>176</v>
      </c>
      <c r="X180" s="3" t="e">
        <f t="shared" ca="1" si="38"/>
        <v>#VALUE!</v>
      </c>
    </row>
    <row r="181" spans="6:24" x14ac:dyDescent="0.3">
      <c r="F181">
        <f>+F179+1</f>
        <v>89</v>
      </c>
      <c r="G181" t="str">
        <f t="shared" si="26"/>
        <v/>
      </c>
      <c r="H181" t="str">
        <f t="shared" si="29"/>
        <v/>
      </c>
      <c r="J181" s="15">
        <f t="shared" ca="1" si="27"/>
        <v>177</v>
      </c>
      <c r="K181" t="str">
        <f t="shared" ca="1" si="28"/>
        <v/>
      </c>
      <c r="M181" t="str">
        <f t="shared" ca="1" si="30"/>
        <v/>
      </c>
      <c r="N181" t="str">
        <f t="shared" ca="1" si="31"/>
        <v/>
      </c>
      <c r="O181" t="str">
        <f t="shared" ca="1" si="32"/>
        <v/>
      </c>
      <c r="Q181" t="e">
        <f t="shared" ca="1" si="33"/>
        <v>#VALUE!</v>
      </c>
      <c r="R181" t="str">
        <f t="shared" ca="1" si="34"/>
        <v/>
      </c>
      <c r="T181">
        <f t="shared" ca="1" si="35"/>
        <v>177</v>
      </c>
      <c r="U181" s="3" t="e">
        <f t="shared" ca="1" si="36"/>
        <v>#VALUE!</v>
      </c>
      <c r="W181" s="3">
        <f t="shared" ca="1" si="37"/>
        <v>177</v>
      </c>
      <c r="X181" s="3" t="e">
        <f t="shared" ca="1" si="38"/>
        <v>#VALUE!</v>
      </c>
    </row>
    <row r="182" spans="6:24" x14ac:dyDescent="0.3">
      <c r="G182" t="str">
        <f t="shared" si="26"/>
        <v/>
      </c>
      <c r="H182" t="str">
        <f t="shared" si="29"/>
        <v/>
      </c>
      <c r="J182" s="15">
        <f t="shared" ca="1" si="27"/>
        <v>178</v>
      </c>
      <c r="K182" t="str">
        <f t="shared" ca="1" si="28"/>
        <v/>
      </c>
      <c r="M182" t="str">
        <f t="shared" ca="1" si="30"/>
        <v/>
      </c>
      <c r="N182" t="str">
        <f t="shared" ca="1" si="31"/>
        <v/>
      </c>
      <c r="O182" t="str">
        <f t="shared" ca="1" si="32"/>
        <v/>
      </c>
      <c r="Q182" t="e">
        <f t="shared" ca="1" si="33"/>
        <v>#VALUE!</v>
      </c>
      <c r="R182" t="str">
        <f t="shared" ca="1" si="34"/>
        <v/>
      </c>
      <c r="T182">
        <f t="shared" ca="1" si="35"/>
        <v>178</v>
      </c>
      <c r="U182" s="3" t="e">
        <f t="shared" ca="1" si="36"/>
        <v>#VALUE!</v>
      </c>
      <c r="W182" s="3">
        <f t="shared" ca="1" si="37"/>
        <v>178</v>
      </c>
      <c r="X182" s="3" t="e">
        <f t="shared" ca="1" si="38"/>
        <v>#VALUE!</v>
      </c>
    </row>
    <row r="183" spans="6:24" x14ac:dyDescent="0.3">
      <c r="F183">
        <f>+F181+1</f>
        <v>90</v>
      </c>
      <c r="G183" t="str">
        <f t="shared" si="26"/>
        <v/>
      </c>
      <c r="H183" t="str">
        <f t="shared" si="29"/>
        <v/>
      </c>
      <c r="J183" s="15">
        <f t="shared" ca="1" si="27"/>
        <v>179</v>
      </c>
      <c r="K183" t="str">
        <f t="shared" ca="1" si="28"/>
        <v/>
      </c>
      <c r="M183" t="str">
        <f t="shared" ca="1" si="30"/>
        <v/>
      </c>
      <c r="N183" t="str">
        <f t="shared" ca="1" si="31"/>
        <v/>
      </c>
      <c r="O183" t="str">
        <f t="shared" ca="1" si="32"/>
        <v/>
      </c>
      <c r="Q183" t="e">
        <f t="shared" ca="1" si="33"/>
        <v>#VALUE!</v>
      </c>
      <c r="R183" t="str">
        <f t="shared" ca="1" si="34"/>
        <v/>
      </c>
      <c r="T183">
        <f t="shared" ca="1" si="35"/>
        <v>179</v>
      </c>
      <c r="U183" s="3" t="e">
        <f t="shared" ca="1" si="36"/>
        <v>#VALUE!</v>
      </c>
      <c r="W183" s="3">
        <f t="shared" ca="1" si="37"/>
        <v>179</v>
      </c>
      <c r="X183" s="3" t="e">
        <f t="shared" ca="1" si="38"/>
        <v>#VALUE!</v>
      </c>
    </row>
    <row r="184" spans="6:24" x14ac:dyDescent="0.3">
      <c r="G184" t="str">
        <f t="shared" si="26"/>
        <v/>
      </c>
      <c r="H184" t="str">
        <f t="shared" si="29"/>
        <v/>
      </c>
      <c r="J184" s="15">
        <f t="shared" ca="1" si="27"/>
        <v>180</v>
      </c>
      <c r="K184" t="str">
        <f t="shared" ca="1" si="28"/>
        <v/>
      </c>
      <c r="M184" t="str">
        <f t="shared" ca="1" si="30"/>
        <v/>
      </c>
      <c r="N184" t="str">
        <f t="shared" ca="1" si="31"/>
        <v/>
      </c>
      <c r="O184" t="str">
        <f t="shared" ca="1" si="32"/>
        <v/>
      </c>
      <c r="Q184" t="e">
        <f t="shared" ca="1" si="33"/>
        <v>#VALUE!</v>
      </c>
      <c r="R184" t="str">
        <f t="shared" ca="1" si="34"/>
        <v/>
      </c>
      <c r="T184">
        <f t="shared" ca="1" si="35"/>
        <v>180</v>
      </c>
      <c r="U184" s="3" t="e">
        <f t="shared" ca="1" si="36"/>
        <v>#VALUE!</v>
      </c>
      <c r="W184" s="3">
        <f t="shared" ca="1" si="37"/>
        <v>180</v>
      </c>
      <c r="X184" s="3" t="e">
        <f t="shared" ca="1" si="38"/>
        <v>#VALUE!</v>
      </c>
    </row>
    <row r="185" spans="6:24" x14ac:dyDescent="0.3">
      <c r="F185">
        <f>+F183+1</f>
        <v>91</v>
      </c>
      <c r="G185" t="str">
        <f t="shared" si="26"/>
        <v/>
      </c>
      <c r="H185" t="str">
        <f t="shared" si="29"/>
        <v/>
      </c>
      <c r="J185" s="15">
        <f t="shared" ca="1" si="27"/>
        <v>181</v>
      </c>
      <c r="K185" t="str">
        <f t="shared" ca="1" si="28"/>
        <v/>
      </c>
      <c r="M185" t="str">
        <f t="shared" ca="1" si="30"/>
        <v/>
      </c>
      <c r="N185" t="str">
        <f t="shared" ca="1" si="31"/>
        <v/>
      </c>
      <c r="O185" t="str">
        <f t="shared" ca="1" si="32"/>
        <v/>
      </c>
      <c r="Q185" t="e">
        <f t="shared" ca="1" si="33"/>
        <v>#VALUE!</v>
      </c>
      <c r="R185" t="str">
        <f t="shared" ca="1" si="34"/>
        <v/>
      </c>
      <c r="T185">
        <f t="shared" ca="1" si="35"/>
        <v>181</v>
      </c>
      <c r="U185" s="3" t="e">
        <f t="shared" ca="1" si="36"/>
        <v>#VALUE!</v>
      </c>
      <c r="W185" s="3">
        <f t="shared" ca="1" si="37"/>
        <v>181</v>
      </c>
      <c r="X185" s="3" t="e">
        <f t="shared" ca="1" si="38"/>
        <v>#VALUE!</v>
      </c>
    </row>
    <row r="186" spans="6:24" x14ac:dyDescent="0.3">
      <c r="G186" t="str">
        <f t="shared" si="26"/>
        <v/>
      </c>
      <c r="H186" t="str">
        <f t="shared" si="29"/>
        <v/>
      </c>
      <c r="J186" s="15">
        <f t="shared" ca="1" si="27"/>
        <v>182</v>
      </c>
      <c r="K186" t="str">
        <f t="shared" ca="1" si="28"/>
        <v/>
      </c>
      <c r="M186" t="str">
        <f t="shared" ca="1" si="30"/>
        <v/>
      </c>
      <c r="N186" t="str">
        <f t="shared" ca="1" si="31"/>
        <v/>
      </c>
      <c r="O186" t="str">
        <f t="shared" ca="1" si="32"/>
        <v/>
      </c>
      <c r="Q186" t="e">
        <f t="shared" ca="1" si="33"/>
        <v>#VALUE!</v>
      </c>
      <c r="R186" t="str">
        <f t="shared" ca="1" si="34"/>
        <v/>
      </c>
      <c r="T186">
        <f t="shared" ca="1" si="35"/>
        <v>182</v>
      </c>
      <c r="U186" s="3" t="e">
        <f t="shared" ca="1" si="36"/>
        <v>#VALUE!</v>
      </c>
      <c r="W186" s="3">
        <f t="shared" ca="1" si="37"/>
        <v>182</v>
      </c>
      <c r="X186" s="3" t="e">
        <f t="shared" ca="1" si="38"/>
        <v>#VALUE!</v>
      </c>
    </row>
    <row r="187" spans="6:24" x14ac:dyDescent="0.3">
      <c r="F187">
        <f>+F185+1</f>
        <v>92</v>
      </c>
      <c r="G187" t="str">
        <f t="shared" si="26"/>
        <v/>
      </c>
      <c r="H187" t="str">
        <f t="shared" si="29"/>
        <v/>
      </c>
      <c r="J187" s="15">
        <f t="shared" ca="1" si="27"/>
        <v>183</v>
      </c>
      <c r="K187" t="str">
        <f t="shared" ca="1" si="28"/>
        <v/>
      </c>
      <c r="M187" t="str">
        <f t="shared" ca="1" si="30"/>
        <v/>
      </c>
      <c r="N187" t="str">
        <f t="shared" ca="1" si="31"/>
        <v/>
      </c>
      <c r="O187" t="str">
        <f t="shared" ca="1" si="32"/>
        <v/>
      </c>
      <c r="Q187" t="e">
        <f t="shared" ca="1" si="33"/>
        <v>#VALUE!</v>
      </c>
      <c r="R187" t="str">
        <f t="shared" ca="1" si="34"/>
        <v/>
      </c>
      <c r="T187">
        <f t="shared" ca="1" si="35"/>
        <v>183</v>
      </c>
      <c r="U187" s="3" t="e">
        <f t="shared" ca="1" si="36"/>
        <v>#VALUE!</v>
      </c>
      <c r="W187" s="3">
        <f t="shared" ca="1" si="37"/>
        <v>183</v>
      </c>
      <c r="X187" s="3" t="e">
        <f t="shared" ca="1" si="38"/>
        <v>#VALUE!</v>
      </c>
    </row>
    <row r="188" spans="6:24" x14ac:dyDescent="0.3">
      <c r="G188" t="str">
        <f t="shared" si="26"/>
        <v/>
      </c>
      <c r="H188" t="str">
        <f t="shared" si="29"/>
        <v/>
      </c>
      <c r="J188" s="15">
        <f t="shared" ca="1" si="27"/>
        <v>184</v>
      </c>
      <c r="K188" t="str">
        <f t="shared" ca="1" si="28"/>
        <v/>
      </c>
      <c r="M188" t="str">
        <f t="shared" ca="1" si="30"/>
        <v/>
      </c>
      <c r="N188" t="str">
        <f t="shared" ca="1" si="31"/>
        <v/>
      </c>
      <c r="O188" t="str">
        <f t="shared" ca="1" si="32"/>
        <v/>
      </c>
      <c r="Q188" t="e">
        <f t="shared" ca="1" si="33"/>
        <v>#VALUE!</v>
      </c>
      <c r="R188" t="str">
        <f t="shared" ca="1" si="34"/>
        <v/>
      </c>
      <c r="T188">
        <f t="shared" ca="1" si="35"/>
        <v>184</v>
      </c>
      <c r="U188" s="3" t="e">
        <f t="shared" ca="1" si="36"/>
        <v>#VALUE!</v>
      </c>
      <c r="W188" s="3">
        <f t="shared" ca="1" si="37"/>
        <v>184</v>
      </c>
      <c r="X188" s="3" t="e">
        <f t="shared" ca="1" si="38"/>
        <v>#VALUE!</v>
      </c>
    </row>
    <row r="189" spans="6:24" x14ac:dyDescent="0.3">
      <c r="F189">
        <f>+F187+1</f>
        <v>93</v>
      </c>
      <c r="G189" t="str">
        <f t="shared" si="26"/>
        <v/>
      </c>
      <c r="H189" t="str">
        <f t="shared" si="29"/>
        <v/>
      </c>
      <c r="J189" s="15">
        <f t="shared" ca="1" si="27"/>
        <v>185</v>
      </c>
      <c r="K189" t="str">
        <f t="shared" ca="1" si="28"/>
        <v/>
      </c>
      <c r="M189" t="str">
        <f t="shared" ca="1" si="30"/>
        <v/>
      </c>
      <c r="N189" t="str">
        <f t="shared" ca="1" si="31"/>
        <v/>
      </c>
      <c r="O189" t="str">
        <f t="shared" ca="1" si="32"/>
        <v/>
      </c>
      <c r="Q189" t="e">
        <f t="shared" ca="1" si="33"/>
        <v>#VALUE!</v>
      </c>
      <c r="R189" t="str">
        <f t="shared" ca="1" si="34"/>
        <v/>
      </c>
      <c r="T189">
        <f t="shared" ca="1" si="35"/>
        <v>185</v>
      </c>
      <c r="U189" s="3" t="e">
        <f t="shared" ca="1" si="36"/>
        <v>#VALUE!</v>
      </c>
      <c r="W189" s="3">
        <f t="shared" ca="1" si="37"/>
        <v>185</v>
      </c>
      <c r="X189" s="3" t="e">
        <f t="shared" ca="1" si="38"/>
        <v>#VALUE!</v>
      </c>
    </row>
    <row r="190" spans="6:24" x14ac:dyDescent="0.3">
      <c r="G190" t="str">
        <f t="shared" si="26"/>
        <v/>
      </c>
      <c r="H190" t="str">
        <f t="shared" si="29"/>
        <v/>
      </c>
      <c r="J190" s="15">
        <f t="shared" ca="1" si="27"/>
        <v>186</v>
      </c>
      <c r="K190" t="str">
        <f t="shared" ca="1" si="28"/>
        <v/>
      </c>
      <c r="M190" t="str">
        <f t="shared" ca="1" si="30"/>
        <v/>
      </c>
      <c r="N190" t="str">
        <f t="shared" ca="1" si="31"/>
        <v/>
      </c>
      <c r="O190" t="str">
        <f t="shared" ca="1" si="32"/>
        <v/>
      </c>
      <c r="Q190" t="e">
        <f t="shared" ca="1" si="33"/>
        <v>#VALUE!</v>
      </c>
      <c r="R190" t="str">
        <f t="shared" ca="1" si="34"/>
        <v/>
      </c>
      <c r="T190">
        <f t="shared" ca="1" si="35"/>
        <v>186</v>
      </c>
      <c r="U190" s="3" t="e">
        <f t="shared" ca="1" si="36"/>
        <v>#VALUE!</v>
      </c>
      <c r="W190" s="3">
        <f t="shared" ca="1" si="37"/>
        <v>186</v>
      </c>
      <c r="X190" s="3" t="e">
        <f t="shared" ca="1" si="38"/>
        <v>#VALUE!</v>
      </c>
    </row>
    <row r="191" spans="6:24" x14ac:dyDescent="0.3">
      <c r="F191">
        <f>+F189+1</f>
        <v>94</v>
      </c>
      <c r="G191" t="str">
        <f t="shared" si="26"/>
        <v/>
      </c>
      <c r="H191" t="str">
        <f t="shared" si="29"/>
        <v/>
      </c>
      <c r="J191" s="15">
        <f t="shared" ca="1" si="27"/>
        <v>187</v>
      </c>
      <c r="K191" t="str">
        <f t="shared" ca="1" si="28"/>
        <v/>
      </c>
      <c r="M191" t="str">
        <f t="shared" ca="1" si="30"/>
        <v/>
      </c>
      <c r="N191" t="str">
        <f t="shared" ca="1" si="31"/>
        <v/>
      </c>
      <c r="O191" t="str">
        <f t="shared" ca="1" si="32"/>
        <v/>
      </c>
      <c r="Q191" t="e">
        <f t="shared" ca="1" si="33"/>
        <v>#VALUE!</v>
      </c>
      <c r="R191" t="str">
        <f t="shared" ca="1" si="34"/>
        <v/>
      </c>
      <c r="T191">
        <f t="shared" ca="1" si="35"/>
        <v>187</v>
      </c>
      <c r="U191" s="3" t="e">
        <f t="shared" ca="1" si="36"/>
        <v>#VALUE!</v>
      </c>
      <c r="W191" s="3">
        <f t="shared" ca="1" si="37"/>
        <v>187</v>
      </c>
      <c r="X191" s="3" t="e">
        <f t="shared" ca="1" si="38"/>
        <v>#VALUE!</v>
      </c>
    </row>
    <row r="192" spans="6:24" x14ac:dyDescent="0.3">
      <c r="G192" t="str">
        <f t="shared" si="26"/>
        <v/>
      </c>
      <c r="H192" t="str">
        <f t="shared" si="29"/>
        <v/>
      </c>
      <c r="J192" s="15">
        <f t="shared" ca="1" si="27"/>
        <v>188</v>
      </c>
      <c r="K192" t="str">
        <f t="shared" ca="1" si="28"/>
        <v/>
      </c>
      <c r="M192" t="str">
        <f t="shared" ca="1" si="30"/>
        <v/>
      </c>
      <c r="N192" t="str">
        <f t="shared" ca="1" si="31"/>
        <v/>
      </c>
      <c r="O192" t="str">
        <f t="shared" ca="1" si="32"/>
        <v/>
      </c>
      <c r="Q192" t="e">
        <f t="shared" ca="1" si="33"/>
        <v>#VALUE!</v>
      </c>
      <c r="R192" t="str">
        <f t="shared" ca="1" si="34"/>
        <v/>
      </c>
      <c r="T192">
        <f t="shared" ca="1" si="35"/>
        <v>188</v>
      </c>
      <c r="U192" s="3" t="e">
        <f t="shared" ca="1" si="36"/>
        <v>#VALUE!</v>
      </c>
      <c r="W192" s="3">
        <f t="shared" ca="1" si="37"/>
        <v>188</v>
      </c>
      <c r="X192" s="3" t="e">
        <f t="shared" ca="1" si="38"/>
        <v>#VALUE!</v>
      </c>
    </row>
    <row r="193" spans="6:24" x14ac:dyDescent="0.3">
      <c r="F193">
        <f>+F191+1</f>
        <v>95</v>
      </c>
      <c r="G193" t="str">
        <f t="shared" si="26"/>
        <v/>
      </c>
      <c r="H193" t="str">
        <f t="shared" si="29"/>
        <v/>
      </c>
      <c r="J193" s="15">
        <f t="shared" ca="1" si="27"/>
        <v>189</v>
      </c>
      <c r="K193" t="str">
        <f t="shared" ca="1" si="28"/>
        <v/>
      </c>
      <c r="M193" t="str">
        <f t="shared" ca="1" si="30"/>
        <v/>
      </c>
      <c r="N193" t="str">
        <f t="shared" ca="1" si="31"/>
        <v/>
      </c>
      <c r="O193" t="str">
        <f t="shared" ca="1" si="32"/>
        <v/>
      </c>
      <c r="Q193" t="e">
        <f t="shared" ca="1" si="33"/>
        <v>#VALUE!</v>
      </c>
      <c r="R193" t="str">
        <f t="shared" ca="1" si="34"/>
        <v/>
      </c>
      <c r="T193">
        <f t="shared" ca="1" si="35"/>
        <v>189</v>
      </c>
      <c r="U193" s="3" t="e">
        <f t="shared" ca="1" si="36"/>
        <v>#VALUE!</v>
      </c>
      <c r="W193" s="3">
        <f t="shared" ca="1" si="37"/>
        <v>189</v>
      </c>
      <c r="X193" s="3" t="e">
        <f t="shared" ca="1" si="38"/>
        <v>#VALUE!</v>
      </c>
    </row>
    <row r="194" spans="6:24" x14ac:dyDescent="0.3">
      <c r="G194" t="str">
        <f t="shared" si="26"/>
        <v/>
      </c>
      <c r="H194" t="str">
        <f t="shared" si="29"/>
        <v/>
      </c>
      <c r="J194" s="15">
        <f t="shared" ca="1" si="27"/>
        <v>190</v>
      </c>
      <c r="K194" t="str">
        <f t="shared" ca="1" si="28"/>
        <v/>
      </c>
      <c r="M194" t="str">
        <f t="shared" ca="1" si="30"/>
        <v/>
      </c>
      <c r="N194" t="str">
        <f t="shared" ca="1" si="31"/>
        <v/>
      </c>
      <c r="O194" t="str">
        <f t="shared" ca="1" si="32"/>
        <v/>
      </c>
      <c r="Q194" t="e">
        <f t="shared" ca="1" si="33"/>
        <v>#VALUE!</v>
      </c>
      <c r="R194" t="str">
        <f t="shared" ca="1" si="34"/>
        <v/>
      </c>
      <c r="T194">
        <f t="shared" ca="1" si="35"/>
        <v>190</v>
      </c>
      <c r="U194" s="3" t="e">
        <f t="shared" ca="1" si="36"/>
        <v>#VALUE!</v>
      </c>
      <c r="W194" s="3">
        <f t="shared" ca="1" si="37"/>
        <v>190</v>
      </c>
      <c r="X194" s="3" t="e">
        <f t="shared" ca="1" si="38"/>
        <v>#VALUE!</v>
      </c>
    </row>
    <row r="195" spans="6:24" x14ac:dyDescent="0.3">
      <c r="F195">
        <f>+F193+1</f>
        <v>96</v>
      </c>
      <c r="G195" t="str">
        <f t="shared" si="26"/>
        <v/>
      </c>
      <c r="H195" t="str">
        <f t="shared" si="29"/>
        <v/>
      </c>
      <c r="J195" s="15">
        <f t="shared" ca="1" si="27"/>
        <v>191</v>
      </c>
      <c r="K195" t="str">
        <f t="shared" ca="1" si="28"/>
        <v/>
      </c>
      <c r="M195" t="str">
        <f t="shared" ca="1" si="30"/>
        <v/>
      </c>
      <c r="N195" t="str">
        <f t="shared" ca="1" si="31"/>
        <v/>
      </c>
      <c r="O195" t="str">
        <f t="shared" ca="1" si="32"/>
        <v/>
      </c>
      <c r="Q195" t="e">
        <f t="shared" ca="1" si="33"/>
        <v>#VALUE!</v>
      </c>
      <c r="R195" t="str">
        <f t="shared" ca="1" si="34"/>
        <v/>
      </c>
      <c r="T195">
        <f t="shared" ca="1" si="35"/>
        <v>191</v>
      </c>
      <c r="U195" s="3" t="e">
        <f t="shared" ca="1" si="36"/>
        <v>#VALUE!</v>
      </c>
      <c r="W195" s="3">
        <f t="shared" ca="1" si="37"/>
        <v>191</v>
      </c>
      <c r="X195" s="3" t="e">
        <f t="shared" ca="1" si="38"/>
        <v>#VALUE!</v>
      </c>
    </row>
    <row r="196" spans="6:24" x14ac:dyDescent="0.3">
      <c r="G196" t="str">
        <f t="shared" si="26"/>
        <v/>
      </c>
      <c r="H196" t="str">
        <f t="shared" si="29"/>
        <v/>
      </c>
      <c r="J196" s="15">
        <f t="shared" ca="1" si="27"/>
        <v>192</v>
      </c>
      <c r="K196" t="str">
        <f t="shared" ca="1" si="28"/>
        <v/>
      </c>
      <c r="M196" t="str">
        <f t="shared" ca="1" si="30"/>
        <v/>
      </c>
      <c r="N196" t="str">
        <f t="shared" ca="1" si="31"/>
        <v/>
      </c>
      <c r="O196" t="str">
        <f t="shared" ca="1" si="32"/>
        <v/>
      </c>
      <c r="Q196" t="e">
        <f t="shared" ca="1" si="33"/>
        <v>#VALUE!</v>
      </c>
      <c r="R196" t="str">
        <f t="shared" ca="1" si="34"/>
        <v/>
      </c>
      <c r="T196">
        <f t="shared" ca="1" si="35"/>
        <v>192</v>
      </c>
      <c r="U196" s="3" t="e">
        <f t="shared" ca="1" si="36"/>
        <v>#VALUE!</v>
      </c>
      <c r="W196" s="3">
        <f t="shared" ca="1" si="37"/>
        <v>192</v>
      </c>
      <c r="X196" s="3" t="e">
        <f t="shared" ca="1" si="38"/>
        <v>#VALUE!</v>
      </c>
    </row>
    <row r="197" spans="6:24" x14ac:dyDescent="0.3">
      <c r="F197">
        <f>+F195+1</f>
        <v>97</v>
      </c>
      <c r="G197" t="str">
        <f t="shared" ref="G197:G260" si="39">+IF(D197="","",REPLACE(D197,5,1,":"))</f>
        <v/>
      </c>
      <c r="H197" t="str">
        <f t="shared" si="29"/>
        <v/>
      </c>
      <c r="J197" s="15">
        <f t="shared" ref="J197:J260" ca="1" si="40">+INDIRECT("f"&amp;2*ROW()-5)</f>
        <v>193</v>
      </c>
      <c r="K197" t="str">
        <f t="shared" ref="K197:K260" ca="1" si="41">+INDIRECT("h"&amp;2*ROW()-5)</f>
        <v/>
      </c>
      <c r="M197" t="str">
        <f t="shared" ca="1" si="30"/>
        <v/>
      </c>
      <c r="N197" t="str">
        <f t="shared" ca="1" si="31"/>
        <v/>
      </c>
      <c r="O197" t="str">
        <f t="shared" ca="1" si="32"/>
        <v/>
      </c>
      <c r="Q197" t="e">
        <f t="shared" ca="1" si="33"/>
        <v>#VALUE!</v>
      </c>
      <c r="R197" t="str">
        <f t="shared" ca="1" si="34"/>
        <v/>
      </c>
      <c r="T197">
        <f t="shared" ca="1" si="35"/>
        <v>193</v>
      </c>
      <c r="U197" s="3" t="e">
        <f t="shared" ca="1" si="36"/>
        <v>#VALUE!</v>
      </c>
      <c r="W197" s="3">
        <f t="shared" ca="1" si="37"/>
        <v>193</v>
      </c>
      <c r="X197" s="3" t="e">
        <f t="shared" ca="1" si="38"/>
        <v>#VALUE!</v>
      </c>
    </row>
    <row r="198" spans="6:24" x14ac:dyDescent="0.3">
      <c r="G198" t="str">
        <f t="shared" si="39"/>
        <v/>
      </c>
      <c r="H198" t="str">
        <f t="shared" ref="H198:H261" si="42">+IF(G198="","",+LEFT(G198,7))</f>
        <v/>
      </c>
      <c r="J198" s="15">
        <f t="shared" ca="1" si="40"/>
        <v>194</v>
      </c>
      <c r="K198" t="str">
        <f t="shared" ca="1" si="41"/>
        <v/>
      </c>
      <c r="M198" t="str">
        <f t="shared" ref="M198:M261" ca="1" si="43">+LEFT(K198,1)</f>
        <v/>
      </c>
      <c r="N198" t="str">
        <f t="shared" ref="N198:N261" ca="1" si="44">+MID(K198,3,2)</f>
        <v/>
      </c>
      <c r="O198" t="str">
        <f t="shared" ref="O198:O261" ca="1" si="45">+RIGHT(K198,2)</f>
        <v/>
      </c>
      <c r="Q198" t="e">
        <f t="shared" ref="Q198:Q261" ca="1" si="46">+M198*60+N198</f>
        <v>#VALUE!</v>
      </c>
      <c r="R198" t="str">
        <f t="shared" ref="R198:R261" ca="1" si="47">+O198</f>
        <v/>
      </c>
      <c r="T198">
        <f t="shared" ref="T198:T261" ca="1" si="48">+J198</f>
        <v>194</v>
      </c>
      <c r="U198" s="3" t="e">
        <f t="shared" ref="U198:U261" ca="1" si="49">+Q198&amp;":"&amp;R198</f>
        <v>#VALUE!</v>
      </c>
      <c r="W198" s="3">
        <f t="shared" ref="W198:W261" ca="1" si="50">+J198</f>
        <v>194</v>
      </c>
      <c r="X198" s="3" t="e">
        <f t="shared" ref="X198:X261" ca="1" si="51">+Q198&amp;"."&amp;R198</f>
        <v>#VALUE!</v>
      </c>
    </row>
    <row r="199" spans="6:24" x14ac:dyDescent="0.3">
      <c r="F199">
        <f>+F197+1</f>
        <v>98</v>
      </c>
      <c r="G199" t="str">
        <f t="shared" si="39"/>
        <v/>
      </c>
      <c r="H199" t="str">
        <f t="shared" si="42"/>
        <v/>
      </c>
      <c r="J199" s="15">
        <f t="shared" ca="1" si="40"/>
        <v>195</v>
      </c>
      <c r="K199" t="str">
        <f t="shared" ca="1" si="41"/>
        <v/>
      </c>
      <c r="M199" t="str">
        <f t="shared" ca="1" si="43"/>
        <v/>
      </c>
      <c r="N199" t="str">
        <f t="shared" ca="1" si="44"/>
        <v/>
      </c>
      <c r="O199" t="str">
        <f t="shared" ca="1" si="45"/>
        <v/>
      </c>
      <c r="Q199" t="e">
        <f t="shared" ca="1" si="46"/>
        <v>#VALUE!</v>
      </c>
      <c r="R199" t="str">
        <f t="shared" ca="1" si="47"/>
        <v/>
      </c>
      <c r="T199">
        <f t="shared" ca="1" si="48"/>
        <v>195</v>
      </c>
      <c r="U199" s="3" t="e">
        <f t="shared" ca="1" si="49"/>
        <v>#VALUE!</v>
      </c>
      <c r="W199" s="3">
        <f t="shared" ca="1" si="50"/>
        <v>195</v>
      </c>
      <c r="X199" s="3" t="e">
        <f t="shared" ca="1" si="51"/>
        <v>#VALUE!</v>
      </c>
    </row>
    <row r="200" spans="6:24" x14ac:dyDescent="0.3">
      <c r="G200" t="str">
        <f t="shared" si="39"/>
        <v/>
      </c>
      <c r="H200" t="str">
        <f t="shared" si="42"/>
        <v/>
      </c>
      <c r="J200" s="15">
        <f t="shared" ca="1" si="40"/>
        <v>196</v>
      </c>
      <c r="K200" t="str">
        <f t="shared" ca="1" si="41"/>
        <v/>
      </c>
      <c r="M200" t="str">
        <f t="shared" ca="1" si="43"/>
        <v/>
      </c>
      <c r="N200" t="str">
        <f t="shared" ca="1" si="44"/>
        <v/>
      </c>
      <c r="O200" t="str">
        <f t="shared" ca="1" si="45"/>
        <v/>
      </c>
      <c r="Q200" t="e">
        <f t="shared" ca="1" si="46"/>
        <v>#VALUE!</v>
      </c>
      <c r="R200" t="str">
        <f t="shared" ca="1" si="47"/>
        <v/>
      </c>
      <c r="T200">
        <f t="shared" ca="1" si="48"/>
        <v>196</v>
      </c>
      <c r="U200" s="3" t="e">
        <f t="shared" ca="1" si="49"/>
        <v>#VALUE!</v>
      </c>
      <c r="W200" s="3">
        <f t="shared" ca="1" si="50"/>
        <v>196</v>
      </c>
      <c r="X200" s="3" t="e">
        <f t="shared" ca="1" si="51"/>
        <v>#VALUE!</v>
      </c>
    </row>
    <row r="201" spans="6:24" x14ac:dyDescent="0.3">
      <c r="F201">
        <f>+F199+1</f>
        <v>99</v>
      </c>
      <c r="G201" t="str">
        <f t="shared" si="39"/>
        <v/>
      </c>
      <c r="H201" t="str">
        <f t="shared" si="42"/>
        <v/>
      </c>
      <c r="J201" s="15">
        <f t="shared" ca="1" si="40"/>
        <v>197</v>
      </c>
      <c r="K201" t="str">
        <f t="shared" ca="1" si="41"/>
        <v/>
      </c>
      <c r="M201" t="str">
        <f t="shared" ca="1" si="43"/>
        <v/>
      </c>
      <c r="N201" t="str">
        <f t="shared" ca="1" si="44"/>
        <v/>
      </c>
      <c r="O201" t="str">
        <f t="shared" ca="1" si="45"/>
        <v/>
      </c>
      <c r="Q201" t="e">
        <f t="shared" ca="1" si="46"/>
        <v>#VALUE!</v>
      </c>
      <c r="R201" t="str">
        <f t="shared" ca="1" si="47"/>
        <v/>
      </c>
      <c r="T201">
        <f t="shared" ca="1" si="48"/>
        <v>197</v>
      </c>
      <c r="U201" s="3" t="e">
        <f t="shared" ca="1" si="49"/>
        <v>#VALUE!</v>
      </c>
      <c r="W201" s="3">
        <f t="shared" ca="1" si="50"/>
        <v>197</v>
      </c>
      <c r="X201" s="3" t="e">
        <f t="shared" ca="1" si="51"/>
        <v>#VALUE!</v>
      </c>
    </row>
    <row r="202" spans="6:24" x14ac:dyDescent="0.3">
      <c r="G202" t="str">
        <f t="shared" si="39"/>
        <v/>
      </c>
      <c r="H202" t="str">
        <f t="shared" si="42"/>
        <v/>
      </c>
      <c r="J202" s="15">
        <f t="shared" ca="1" si="40"/>
        <v>198</v>
      </c>
      <c r="K202" t="str">
        <f t="shared" ca="1" si="41"/>
        <v/>
      </c>
      <c r="M202" t="str">
        <f t="shared" ca="1" si="43"/>
        <v/>
      </c>
      <c r="N202" t="str">
        <f t="shared" ca="1" si="44"/>
        <v/>
      </c>
      <c r="O202" t="str">
        <f t="shared" ca="1" si="45"/>
        <v/>
      </c>
      <c r="Q202" t="e">
        <f t="shared" ca="1" si="46"/>
        <v>#VALUE!</v>
      </c>
      <c r="R202" t="str">
        <f t="shared" ca="1" si="47"/>
        <v/>
      </c>
      <c r="T202">
        <f t="shared" ca="1" si="48"/>
        <v>198</v>
      </c>
      <c r="U202" s="3" t="e">
        <f t="shared" ca="1" si="49"/>
        <v>#VALUE!</v>
      </c>
      <c r="W202" s="3">
        <f t="shared" ca="1" si="50"/>
        <v>198</v>
      </c>
      <c r="X202" s="3" t="e">
        <f t="shared" ca="1" si="51"/>
        <v>#VALUE!</v>
      </c>
    </row>
    <row r="203" spans="6:24" x14ac:dyDescent="0.3">
      <c r="F203">
        <f>+F201+1</f>
        <v>100</v>
      </c>
      <c r="G203" t="str">
        <f t="shared" si="39"/>
        <v/>
      </c>
      <c r="H203" t="str">
        <f t="shared" si="42"/>
        <v/>
      </c>
      <c r="J203" s="15">
        <f t="shared" ca="1" si="40"/>
        <v>199</v>
      </c>
      <c r="K203" t="str">
        <f t="shared" ca="1" si="41"/>
        <v/>
      </c>
      <c r="M203" t="str">
        <f t="shared" ca="1" si="43"/>
        <v/>
      </c>
      <c r="N203" t="str">
        <f t="shared" ca="1" si="44"/>
        <v/>
      </c>
      <c r="O203" t="str">
        <f t="shared" ca="1" si="45"/>
        <v/>
      </c>
      <c r="Q203" t="e">
        <f t="shared" ca="1" si="46"/>
        <v>#VALUE!</v>
      </c>
      <c r="R203" t="str">
        <f t="shared" ca="1" si="47"/>
        <v/>
      </c>
      <c r="T203">
        <f t="shared" ca="1" si="48"/>
        <v>199</v>
      </c>
      <c r="U203" s="3" t="e">
        <f t="shared" ca="1" si="49"/>
        <v>#VALUE!</v>
      </c>
      <c r="W203" s="3">
        <f t="shared" ca="1" si="50"/>
        <v>199</v>
      </c>
      <c r="X203" s="3" t="e">
        <f t="shared" ca="1" si="51"/>
        <v>#VALUE!</v>
      </c>
    </row>
    <row r="204" spans="6:24" x14ac:dyDescent="0.3">
      <c r="G204" t="str">
        <f t="shared" si="39"/>
        <v/>
      </c>
      <c r="H204" t="str">
        <f t="shared" si="42"/>
        <v/>
      </c>
      <c r="J204" s="15">
        <f t="shared" ca="1" si="40"/>
        <v>200</v>
      </c>
      <c r="K204" t="str">
        <f t="shared" ca="1" si="41"/>
        <v/>
      </c>
      <c r="M204" t="str">
        <f t="shared" ca="1" si="43"/>
        <v/>
      </c>
      <c r="N204" t="str">
        <f t="shared" ca="1" si="44"/>
        <v/>
      </c>
      <c r="O204" t="str">
        <f t="shared" ca="1" si="45"/>
        <v/>
      </c>
      <c r="Q204" t="e">
        <f t="shared" ca="1" si="46"/>
        <v>#VALUE!</v>
      </c>
      <c r="R204" t="str">
        <f t="shared" ca="1" si="47"/>
        <v/>
      </c>
      <c r="T204">
        <f t="shared" ca="1" si="48"/>
        <v>200</v>
      </c>
      <c r="U204" s="3" t="e">
        <f t="shared" ca="1" si="49"/>
        <v>#VALUE!</v>
      </c>
      <c r="W204" s="3">
        <f t="shared" ca="1" si="50"/>
        <v>200</v>
      </c>
      <c r="X204" s="3" t="e">
        <f t="shared" ca="1" si="51"/>
        <v>#VALUE!</v>
      </c>
    </row>
    <row r="205" spans="6:24" x14ac:dyDescent="0.3">
      <c r="F205">
        <f>+F203+1</f>
        <v>101</v>
      </c>
      <c r="G205" t="str">
        <f t="shared" si="39"/>
        <v/>
      </c>
      <c r="H205" t="str">
        <f t="shared" si="42"/>
        <v/>
      </c>
      <c r="J205" s="15">
        <f t="shared" ca="1" si="40"/>
        <v>201</v>
      </c>
      <c r="K205" t="str">
        <f t="shared" ca="1" si="41"/>
        <v/>
      </c>
      <c r="M205" t="str">
        <f t="shared" ca="1" si="43"/>
        <v/>
      </c>
      <c r="N205" t="str">
        <f t="shared" ca="1" si="44"/>
        <v/>
      </c>
      <c r="O205" t="str">
        <f t="shared" ca="1" si="45"/>
        <v/>
      </c>
      <c r="Q205" t="e">
        <f t="shared" ca="1" si="46"/>
        <v>#VALUE!</v>
      </c>
      <c r="R205" t="str">
        <f t="shared" ca="1" si="47"/>
        <v/>
      </c>
      <c r="T205">
        <f t="shared" ca="1" si="48"/>
        <v>201</v>
      </c>
      <c r="U205" s="3" t="e">
        <f t="shared" ca="1" si="49"/>
        <v>#VALUE!</v>
      </c>
      <c r="W205" s="3">
        <f t="shared" ca="1" si="50"/>
        <v>201</v>
      </c>
      <c r="X205" s="3" t="e">
        <f t="shared" ca="1" si="51"/>
        <v>#VALUE!</v>
      </c>
    </row>
    <row r="206" spans="6:24" x14ac:dyDescent="0.3">
      <c r="G206" t="str">
        <f t="shared" si="39"/>
        <v/>
      </c>
      <c r="H206" t="str">
        <f t="shared" si="42"/>
        <v/>
      </c>
      <c r="J206" s="15">
        <f t="shared" ca="1" si="40"/>
        <v>202</v>
      </c>
      <c r="K206" t="str">
        <f t="shared" ca="1" si="41"/>
        <v/>
      </c>
      <c r="M206" t="str">
        <f t="shared" ca="1" si="43"/>
        <v/>
      </c>
      <c r="N206" t="str">
        <f t="shared" ca="1" si="44"/>
        <v/>
      </c>
      <c r="O206" t="str">
        <f t="shared" ca="1" si="45"/>
        <v/>
      </c>
      <c r="Q206" t="e">
        <f t="shared" ca="1" si="46"/>
        <v>#VALUE!</v>
      </c>
      <c r="R206" t="str">
        <f t="shared" ca="1" si="47"/>
        <v/>
      </c>
      <c r="T206">
        <f t="shared" ca="1" si="48"/>
        <v>202</v>
      </c>
      <c r="U206" s="3" t="e">
        <f t="shared" ca="1" si="49"/>
        <v>#VALUE!</v>
      </c>
      <c r="W206" s="3">
        <f t="shared" ca="1" si="50"/>
        <v>202</v>
      </c>
      <c r="X206" s="3" t="e">
        <f t="shared" ca="1" si="51"/>
        <v>#VALUE!</v>
      </c>
    </row>
    <row r="207" spans="6:24" x14ac:dyDescent="0.3">
      <c r="F207">
        <f>+F205+1</f>
        <v>102</v>
      </c>
      <c r="G207" t="str">
        <f t="shared" si="39"/>
        <v/>
      </c>
      <c r="H207" t="str">
        <f t="shared" si="42"/>
        <v/>
      </c>
      <c r="J207" s="15">
        <f t="shared" ca="1" si="40"/>
        <v>203</v>
      </c>
      <c r="K207" t="str">
        <f t="shared" ca="1" si="41"/>
        <v/>
      </c>
      <c r="M207" t="str">
        <f t="shared" ca="1" si="43"/>
        <v/>
      </c>
      <c r="N207" t="str">
        <f t="shared" ca="1" si="44"/>
        <v/>
      </c>
      <c r="O207" t="str">
        <f t="shared" ca="1" si="45"/>
        <v/>
      </c>
      <c r="Q207" t="e">
        <f t="shared" ca="1" si="46"/>
        <v>#VALUE!</v>
      </c>
      <c r="R207" t="str">
        <f t="shared" ca="1" si="47"/>
        <v/>
      </c>
      <c r="T207">
        <f t="shared" ca="1" si="48"/>
        <v>203</v>
      </c>
      <c r="U207" s="3" t="e">
        <f t="shared" ca="1" si="49"/>
        <v>#VALUE!</v>
      </c>
      <c r="W207" s="3">
        <f t="shared" ca="1" si="50"/>
        <v>203</v>
      </c>
      <c r="X207" s="3" t="e">
        <f t="shared" ca="1" si="51"/>
        <v>#VALUE!</v>
      </c>
    </row>
    <row r="208" spans="6:24" x14ac:dyDescent="0.3">
      <c r="G208" t="str">
        <f t="shared" si="39"/>
        <v/>
      </c>
      <c r="H208" t="str">
        <f t="shared" si="42"/>
        <v/>
      </c>
      <c r="J208" s="15">
        <f t="shared" ca="1" si="40"/>
        <v>204</v>
      </c>
      <c r="K208" t="str">
        <f t="shared" ca="1" si="41"/>
        <v/>
      </c>
      <c r="M208" t="str">
        <f t="shared" ca="1" si="43"/>
        <v/>
      </c>
      <c r="N208" t="str">
        <f t="shared" ca="1" si="44"/>
        <v/>
      </c>
      <c r="O208" t="str">
        <f t="shared" ca="1" si="45"/>
        <v/>
      </c>
      <c r="Q208" t="e">
        <f t="shared" ca="1" si="46"/>
        <v>#VALUE!</v>
      </c>
      <c r="R208" t="str">
        <f t="shared" ca="1" si="47"/>
        <v/>
      </c>
      <c r="T208">
        <f t="shared" ca="1" si="48"/>
        <v>204</v>
      </c>
      <c r="U208" s="3" t="e">
        <f t="shared" ca="1" si="49"/>
        <v>#VALUE!</v>
      </c>
      <c r="W208" s="3">
        <f t="shared" ca="1" si="50"/>
        <v>204</v>
      </c>
      <c r="X208" s="3" t="e">
        <f t="shared" ca="1" si="51"/>
        <v>#VALUE!</v>
      </c>
    </row>
    <row r="209" spans="6:24" x14ac:dyDescent="0.3">
      <c r="F209">
        <f>+F207+1</f>
        <v>103</v>
      </c>
      <c r="G209" t="str">
        <f t="shared" si="39"/>
        <v/>
      </c>
      <c r="H209" t="str">
        <f t="shared" si="42"/>
        <v/>
      </c>
      <c r="J209" s="15">
        <f t="shared" ca="1" si="40"/>
        <v>205</v>
      </c>
      <c r="K209" t="str">
        <f t="shared" ca="1" si="41"/>
        <v/>
      </c>
      <c r="M209" t="str">
        <f t="shared" ca="1" si="43"/>
        <v/>
      </c>
      <c r="N209" t="str">
        <f t="shared" ca="1" si="44"/>
        <v/>
      </c>
      <c r="O209" t="str">
        <f t="shared" ca="1" si="45"/>
        <v/>
      </c>
      <c r="Q209" t="e">
        <f t="shared" ca="1" si="46"/>
        <v>#VALUE!</v>
      </c>
      <c r="R209" t="str">
        <f t="shared" ca="1" si="47"/>
        <v/>
      </c>
      <c r="T209">
        <f t="shared" ca="1" si="48"/>
        <v>205</v>
      </c>
      <c r="U209" s="3" t="e">
        <f t="shared" ca="1" si="49"/>
        <v>#VALUE!</v>
      </c>
      <c r="W209" s="3">
        <f t="shared" ca="1" si="50"/>
        <v>205</v>
      </c>
      <c r="X209" s="3" t="e">
        <f t="shared" ca="1" si="51"/>
        <v>#VALUE!</v>
      </c>
    </row>
    <row r="210" spans="6:24" x14ac:dyDescent="0.3">
      <c r="G210" t="str">
        <f t="shared" si="39"/>
        <v/>
      </c>
      <c r="H210" t="str">
        <f t="shared" si="42"/>
        <v/>
      </c>
      <c r="J210" s="15">
        <f t="shared" ca="1" si="40"/>
        <v>206</v>
      </c>
      <c r="K210" t="str">
        <f t="shared" ca="1" si="41"/>
        <v/>
      </c>
      <c r="M210" t="str">
        <f t="shared" ca="1" si="43"/>
        <v/>
      </c>
      <c r="N210" t="str">
        <f t="shared" ca="1" si="44"/>
        <v/>
      </c>
      <c r="O210" t="str">
        <f t="shared" ca="1" si="45"/>
        <v/>
      </c>
      <c r="Q210" t="e">
        <f t="shared" ca="1" si="46"/>
        <v>#VALUE!</v>
      </c>
      <c r="R210" t="str">
        <f t="shared" ca="1" si="47"/>
        <v/>
      </c>
      <c r="T210">
        <f t="shared" ca="1" si="48"/>
        <v>206</v>
      </c>
      <c r="U210" s="3" t="e">
        <f t="shared" ca="1" si="49"/>
        <v>#VALUE!</v>
      </c>
      <c r="W210" s="3">
        <f t="shared" ca="1" si="50"/>
        <v>206</v>
      </c>
      <c r="X210" s="3" t="e">
        <f t="shared" ca="1" si="51"/>
        <v>#VALUE!</v>
      </c>
    </row>
    <row r="211" spans="6:24" x14ac:dyDescent="0.3">
      <c r="F211">
        <f>+F209+1</f>
        <v>104</v>
      </c>
      <c r="G211" t="str">
        <f t="shared" si="39"/>
        <v/>
      </c>
      <c r="H211" t="str">
        <f t="shared" si="42"/>
        <v/>
      </c>
      <c r="J211" s="15">
        <f t="shared" ca="1" si="40"/>
        <v>207</v>
      </c>
      <c r="K211" t="str">
        <f t="shared" ca="1" si="41"/>
        <v/>
      </c>
      <c r="M211" t="str">
        <f t="shared" ca="1" si="43"/>
        <v/>
      </c>
      <c r="N211" t="str">
        <f t="shared" ca="1" si="44"/>
        <v/>
      </c>
      <c r="O211" t="str">
        <f t="shared" ca="1" si="45"/>
        <v/>
      </c>
      <c r="Q211" t="e">
        <f t="shared" ca="1" si="46"/>
        <v>#VALUE!</v>
      </c>
      <c r="R211" t="str">
        <f t="shared" ca="1" si="47"/>
        <v/>
      </c>
      <c r="T211">
        <f t="shared" ca="1" si="48"/>
        <v>207</v>
      </c>
      <c r="U211" s="3" t="e">
        <f t="shared" ca="1" si="49"/>
        <v>#VALUE!</v>
      </c>
      <c r="W211" s="3">
        <f t="shared" ca="1" si="50"/>
        <v>207</v>
      </c>
      <c r="X211" s="3" t="e">
        <f t="shared" ca="1" si="51"/>
        <v>#VALUE!</v>
      </c>
    </row>
    <row r="212" spans="6:24" x14ac:dyDescent="0.3">
      <c r="G212" t="str">
        <f t="shared" si="39"/>
        <v/>
      </c>
      <c r="H212" t="str">
        <f t="shared" si="42"/>
        <v/>
      </c>
      <c r="J212" s="15">
        <f t="shared" ca="1" si="40"/>
        <v>208</v>
      </c>
      <c r="K212" t="str">
        <f t="shared" ca="1" si="41"/>
        <v/>
      </c>
      <c r="M212" t="str">
        <f t="shared" ca="1" si="43"/>
        <v/>
      </c>
      <c r="N212" t="str">
        <f t="shared" ca="1" si="44"/>
        <v/>
      </c>
      <c r="O212" t="str">
        <f t="shared" ca="1" si="45"/>
        <v/>
      </c>
      <c r="Q212" t="e">
        <f t="shared" ca="1" si="46"/>
        <v>#VALUE!</v>
      </c>
      <c r="R212" t="str">
        <f t="shared" ca="1" si="47"/>
        <v/>
      </c>
      <c r="T212">
        <f t="shared" ca="1" si="48"/>
        <v>208</v>
      </c>
      <c r="U212" s="3" t="e">
        <f t="shared" ca="1" si="49"/>
        <v>#VALUE!</v>
      </c>
      <c r="W212" s="3">
        <f t="shared" ca="1" si="50"/>
        <v>208</v>
      </c>
      <c r="X212" s="3" t="e">
        <f t="shared" ca="1" si="51"/>
        <v>#VALUE!</v>
      </c>
    </row>
    <row r="213" spans="6:24" x14ac:dyDescent="0.3">
      <c r="F213">
        <f>+F211+1</f>
        <v>105</v>
      </c>
      <c r="G213" t="str">
        <f t="shared" si="39"/>
        <v/>
      </c>
      <c r="H213" t="str">
        <f t="shared" si="42"/>
        <v/>
      </c>
      <c r="J213" s="15">
        <f t="shared" ca="1" si="40"/>
        <v>209</v>
      </c>
      <c r="K213" t="str">
        <f t="shared" ca="1" si="41"/>
        <v/>
      </c>
      <c r="M213" t="str">
        <f t="shared" ca="1" si="43"/>
        <v/>
      </c>
      <c r="N213" t="str">
        <f t="shared" ca="1" si="44"/>
        <v/>
      </c>
      <c r="O213" t="str">
        <f t="shared" ca="1" si="45"/>
        <v/>
      </c>
      <c r="Q213" t="e">
        <f t="shared" ca="1" si="46"/>
        <v>#VALUE!</v>
      </c>
      <c r="R213" t="str">
        <f t="shared" ca="1" si="47"/>
        <v/>
      </c>
      <c r="T213">
        <f t="shared" ca="1" si="48"/>
        <v>209</v>
      </c>
      <c r="U213" s="3" t="e">
        <f t="shared" ca="1" si="49"/>
        <v>#VALUE!</v>
      </c>
      <c r="W213" s="3">
        <f t="shared" ca="1" si="50"/>
        <v>209</v>
      </c>
      <c r="X213" s="3" t="e">
        <f t="shared" ca="1" si="51"/>
        <v>#VALUE!</v>
      </c>
    </row>
    <row r="214" spans="6:24" x14ac:dyDescent="0.3">
      <c r="G214" t="str">
        <f t="shared" si="39"/>
        <v/>
      </c>
      <c r="H214" t="str">
        <f t="shared" si="42"/>
        <v/>
      </c>
      <c r="J214" s="15">
        <f t="shared" ca="1" si="40"/>
        <v>210</v>
      </c>
      <c r="K214" t="str">
        <f t="shared" ca="1" si="41"/>
        <v/>
      </c>
      <c r="M214" t="str">
        <f t="shared" ca="1" si="43"/>
        <v/>
      </c>
      <c r="N214" t="str">
        <f t="shared" ca="1" si="44"/>
        <v/>
      </c>
      <c r="O214" t="str">
        <f t="shared" ca="1" si="45"/>
        <v/>
      </c>
      <c r="Q214" t="e">
        <f t="shared" ca="1" si="46"/>
        <v>#VALUE!</v>
      </c>
      <c r="R214" t="str">
        <f t="shared" ca="1" si="47"/>
        <v/>
      </c>
      <c r="T214">
        <f t="shared" ca="1" si="48"/>
        <v>210</v>
      </c>
      <c r="U214" s="3" t="e">
        <f t="shared" ca="1" si="49"/>
        <v>#VALUE!</v>
      </c>
      <c r="W214" s="3">
        <f t="shared" ca="1" si="50"/>
        <v>210</v>
      </c>
      <c r="X214" s="3" t="e">
        <f t="shared" ca="1" si="51"/>
        <v>#VALUE!</v>
      </c>
    </row>
    <row r="215" spans="6:24" x14ac:dyDescent="0.3">
      <c r="F215">
        <f>+F213+1</f>
        <v>106</v>
      </c>
      <c r="G215" t="str">
        <f t="shared" si="39"/>
        <v/>
      </c>
      <c r="H215" t="str">
        <f t="shared" si="42"/>
        <v/>
      </c>
      <c r="J215" s="15">
        <f t="shared" ca="1" si="40"/>
        <v>211</v>
      </c>
      <c r="K215" t="str">
        <f t="shared" ca="1" si="41"/>
        <v/>
      </c>
      <c r="M215" t="str">
        <f t="shared" ca="1" si="43"/>
        <v/>
      </c>
      <c r="N215" t="str">
        <f t="shared" ca="1" si="44"/>
        <v/>
      </c>
      <c r="O215" t="str">
        <f t="shared" ca="1" si="45"/>
        <v/>
      </c>
      <c r="Q215" t="e">
        <f t="shared" ca="1" si="46"/>
        <v>#VALUE!</v>
      </c>
      <c r="R215" t="str">
        <f t="shared" ca="1" si="47"/>
        <v/>
      </c>
      <c r="T215">
        <f t="shared" ca="1" si="48"/>
        <v>211</v>
      </c>
      <c r="U215" s="3" t="e">
        <f t="shared" ca="1" si="49"/>
        <v>#VALUE!</v>
      </c>
      <c r="W215" s="3">
        <f t="shared" ca="1" si="50"/>
        <v>211</v>
      </c>
      <c r="X215" s="3" t="e">
        <f t="shared" ca="1" si="51"/>
        <v>#VALUE!</v>
      </c>
    </row>
    <row r="216" spans="6:24" x14ac:dyDescent="0.3">
      <c r="G216" t="str">
        <f t="shared" si="39"/>
        <v/>
      </c>
      <c r="H216" t="str">
        <f t="shared" si="42"/>
        <v/>
      </c>
      <c r="J216" s="15">
        <f t="shared" ca="1" si="40"/>
        <v>212</v>
      </c>
      <c r="K216" t="str">
        <f t="shared" ca="1" si="41"/>
        <v/>
      </c>
      <c r="M216" t="str">
        <f t="shared" ca="1" si="43"/>
        <v/>
      </c>
      <c r="N216" t="str">
        <f t="shared" ca="1" si="44"/>
        <v/>
      </c>
      <c r="O216" t="str">
        <f t="shared" ca="1" si="45"/>
        <v/>
      </c>
      <c r="Q216" t="e">
        <f t="shared" ca="1" si="46"/>
        <v>#VALUE!</v>
      </c>
      <c r="R216" t="str">
        <f t="shared" ca="1" si="47"/>
        <v/>
      </c>
      <c r="T216">
        <f t="shared" ca="1" si="48"/>
        <v>212</v>
      </c>
      <c r="U216" s="3" t="e">
        <f t="shared" ca="1" si="49"/>
        <v>#VALUE!</v>
      </c>
      <c r="W216" s="3">
        <f t="shared" ca="1" si="50"/>
        <v>212</v>
      </c>
      <c r="X216" s="3" t="e">
        <f t="shared" ca="1" si="51"/>
        <v>#VALUE!</v>
      </c>
    </row>
    <row r="217" spans="6:24" x14ac:dyDescent="0.3">
      <c r="F217">
        <f>+F215+1</f>
        <v>107</v>
      </c>
      <c r="G217" t="str">
        <f t="shared" si="39"/>
        <v/>
      </c>
      <c r="H217" t="str">
        <f t="shared" si="42"/>
        <v/>
      </c>
      <c r="J217" s="15">
        <f t="shared" ca="1" si="40"/>
        <v>213</v>
      </c>
      <c r="K217" t="str">
        <f t="shared" ca="1" si="41"/>
        <v/>
      </c>
      <c r="M217" t="str">
        <f t="shared" ca="1" si="43"/>
        <v/>
      </c>
      <c r="N217" t="str">
        <f t="shared" ca="1" si="44"/>
        <v/>
      </c>
      <c r="O217" t="str">
        <f t="shared" ca="1" si="45"/>
        <v/>
      </c>
      <c r="Q217" t="e">
        <f t="shared" ca="1" si="46"/>
        <v>#VALUE!</v>
      </c>
      <c r="R217" t="str">
        <f t="shared" ca="1" si="47"/>
        <v/>
      </c>
      <c r="T217">
        <f t="shared" ca="1" si="48"/>
        <v>213</v>
      </c>
      <c r="U217" s="3" t="e">
        <f t="shared" ca="1" si="49"/>
        <v>#VALUE!</v>
      </c>
      <c r="W217" s="3">
        <f t="shared" ca="1" si="50"/>
        <v>213</v>
      </c>
      <c r="X217" s="3" t="e">
        <f t="shared" ca="1" si="51"/>
        <v>#VALUE!</v>
      </c>
    </row>
    <row r="218" spans="6:24" x14ac:dyDescent="0.3">
      <c r="G218" t="str">
        <f t="shared" si="39"/>
        <v/>
      </c>
      <c r="H218" t="str">
        <f t="shared" si="42"/>
        <v/>
      </c>
      <c r="J218" s="15">
        <f t="shared" ca="1" si="40"/>
        <v>214</v>
      </c>
      <c r="K218" t="str">
        <f t="shared" ca="1" si="41"/>
        <v/>
      </c>
      <c r="M218" t="str">
        <f t="shared" ca="1" si="43"/>
        <v/>
      </c>
      <c r="N218" t="str">
        <f t="shared" ca="1" si="44"/>
        <v/>
      </c>
      <c r="O218" t="str">
        <f t="shared" ca="1" si="45"/>
        <v/>
      </c>
      <c r="Q218" t="e">
        <f t="shared" ca="1" si="46"/>
        <v>#VALUE!</v>
      </c>
      <c r="R218" t="str">
        <f t="shared" ca="1" si="47"/>
        <v/>
      </c>
      <c r="T218">
        <f t="shared" ca="1" si="48"/>
        <v>214</v>
      </c>
      <c r="U218" s="3" t="e">
        <f t="shared" ca="1" si="49"/>
        <v>#VALUE!</v>
      </c>
      <c r="W218" s="3">
        <f t="shared" ca="1" si="50"/>
        <v>214</v>
      </c>
      <c r="X218" s="3" t="e">
        <f t="shared" ca="1" si="51"/>
        <v>#VALUE!</v>
      </c>
    </row>
    <row r="219" spans="6:24" x14ac:dyDescent="0.3">
      <c r="F219">
        <f>+F217+1</f>
        <v>108</v>
      </c>
      <c r="G219" t="str">
        <f t="shared" si="39"/>
        <v/>
      </c>
      <c r="H219" t="str">
        <f t="shared" si="42"/>
        <v/>
      </c>
      <c r="J219" s="15">
        <f t="shared" ca="1" si="40"/>
        <v>215</v>
      </c>
      <c r="K219" t="str">
        <f t="shared" ca="1" si="41"/>
        <v/>
      </c>
      <c r="M219" t="str">
        <f t="shared" ca="1" si="43"/>
        <v/>
      </c>
      <c r="N219" t="str">
        <f t="shared" ca="1" si="44"/>
        <v/>
      </c>
      <c r="O219" t="str">
        <f t="shared" ca="1" si="45"/>
        <v/>
      </c>
      <c r="Q219" t="e">
        <f t="shared" ca="1" si="46"/>
        <v>#VALUE!</v>
      </c>
      <c r="R219" t="str">
        <f t="shared" ca="1" si="47"/>
        <v/>
      </c>
      <c r="T219">
        <f t="shared" ca="1" si="48"/>
        <v>215</v>
      </c>
      <c r="U219" s="3" t="e">
        <f t="shared" ca="1" si="49"/>
        <v>#VALUE!</v>
      </c>
      <c r="W219" s="3">
        <f t="shared" ca="1" si="50"/>
        <v>215</v>
      </c>
      <c r="X219" s="3" t="e">
        <f t="shared" ca="1" si="51"/>
        <v>#VALUE!</v>
      </c>
    </row>
    <row r="220" spans="6:24" x14ac:dyDescent="0.3">
      <c r="G220" t="str">
        <f t="shared" si="39"/>
        <v/>
      </c>
      <c r="H220" t="str">
        <f t="shared" si="42"/>
        <v/>
      </c>
      <c r="J220" s="15">
        <f t="shared" ca="1" si="40"/>
        <v>216</v>
      </c>
      <c r="K220" t="str">
        <f t="shared" ca="1" si="41"/>
        <v/>
      </c>
      <c r="M220" t="str">
        <f t="shared" ca="1" si="43"/>
        <v/>
      </c>
      <c r="N220" t="str">
        <f t="shared" ca="1" si="44"/>
        <v/>
      </c>
      <c r="O220" t="str">
        <f t="shared" ca="1" si="45"/>
        <v/>
      </c>
      <c r="Q220" t="e">
        <f t="shared" ca="1" si="46"/>
        <v>#VALUE!</v>
      </c>
      <c r="R220" t="str">
        <f t="shared" ca="1" si="47"/>
        <v/>
      </c>
      <c r="T220">
        <f t="shared" ca="1" si="48"/>
        <v>216</v>
      </c>
      <c r="U220" s="3" t="e">
        <f t="shared" ca="1" si="49"/>
        <v>#VALUE!</v>
      </c>
      <c r="W220" s="3">
        <f t="shared" ca="1" si="50"/>
        <v>216</v>
      </c>
      <c r="X220" s="3" t="e">
        <f t="shared" ca="1" si="51"/>
        <v>#VALUE!</v>
      </c>
    </row>
    <row r="221" spans="6:24" x14ac:dyDescent="0.3">
      <c r="F221">
        <f>+F219+1</f>
        <v>109</v>
      </c>
      <c r="G221" t="str">
        <f t="shared" si="39"/>
        <v/>
      </c>
      <c r="H221" t="str">
        <f t="shared" si="42"/>
        <v/>
      </c>
      <c r="J221" s="15">
        <f t="shared" ca="1" si="40"/>
        <v>217</v>
      </c>
      <c r="K221" t="str">
        <f t="shared" ca="1" si="41"/>
        <v/>
      </c>
      <c r="M221" t="str">
        <f t="shared" ca="1" si="43"/>
        <v/>
      </c>
      <c r="N221" t="str">
        <f t="shared" ca="1" si="44"/>
        <v/>
      </c>
      <c r="O221" t="str">
        <f t="shared" ca="1" si="45"/>
        <v/>
      </c>
      <c r="Q221" t="e">
        <f t="shared" ca="1" si="46"/>
        <v>#VALUE!</v>
      </c>
      <c r="R221" t="str">
        <f t="shared" ca="1" si="47"/>
        <v/>
      </c>
      <c r="T221">
        <f t="shared" ca="1" si="48"/>
        <v>217</v>
      </c>
      <c r="U221" s="3" t="e">
        <f t="shared" ca="1" si="49"/>
        <v>#VALUE!</v>
      </c>
      <c r="W221" s="3">
        <f t="shared" ca="1" si="50"/>
        <v>217</v>
      </c>
      <c r="X221" s="3" t="e">
        <f t="shared" ca="1" si="51"/>
        <v>#VALUE!</v>
      </c>
    </row>
    <row r="222" spans="6:24" x14ac:dyDescent="0.3">
      <c r="G222" t="str">
        <f t="shared" si="39"/>
        <v/>
      </c>
      <c r="H222" t="str">
        <f t="shared" si="42"/>
        <v/>
      </c>
      <c r="J222" s="15">
        <f t="shared" ca="1" si="40"/>
        <v>218</v>
      </c>
      <c r="K222" t="str">
        <f t="shared" ca="1" si="41"/>
        <v/>
      </c>
      <c r="M222" t="str">
        <f t="shared" ca="1" si="43"/>
        <v/>
      </c>
      <c r="N222" t="str">
        <f t="shared" ca="1" si="44"/>
        <v/>
      </c>
      <c r="O222" t="str">
        <f t="shared" ca="1" si="45"/>
        <v/>
      </c>
      <c r="Q222" t="e">
        <f t="shared" ca="1" si="46"/>
        <v>#VALUE!</v>
      </c>
      <c r="R222" t="str">
        <f t="shared" ca="1" si="47"/>
        <v/>
      </c>
      <c r="T222">
        <f t="shared" ca="1" si="48"/>
        <v>218</v>
      </c>
      <c r="U222" s="3" t="e">
        <f t="shared" ca="1" si="49"/>
        <v>#VALUE!</v>
      </c>
      <c r="W222" s="3">
        <f t="shared" ca="1" si="50"/>
        <v>218</v>
      </c>
      <c r="X222" s="3" t="e">
        <f t="shared" ca="1" si="51"/>
        <v>#VALUE!</v>
      </c>
    </row>
    <row r="223" spans="6:24" x14ac:dyDescent="0.3">
      <c r="F223">
        <f>+F221+1</f>
        <v>110</v>
      </c>
      <c r="G223" t="str">
        <f t="shared" si="39"/>
        <v/>
      </c>
      <c r="H223" t="str">
        <f t="shared" si="42"/>
        <v/>
      </c>
      <c r="J223" s="15">
        <f t="shared" ca="1" si="40"/>
        <v>219</v>
      </c>
      <c r="K223" t="str">
        <f t="shared" ca="1" si="41"/>
        <v/>
      </c>
      <c r="M223" t="str">
        <f t="shared" ca="1" si="43"/>
        <v/>
      </c>
      <c r="N223" t="str">
        <f t="shared" ca="1" si="44"/>
        <v/>
      </c>
      <c r="O223" t="str">
        <f t="shared" ca="1" si="45"/>
        <v/>
      </c>
      <c r="Q223" t="e">
        <f t="shared" ca="1" si="46"/>
        <v>#VALUE!</v>
      </c>
      <c r="R223" t="str">
        <f t="shared" ca="1" si="47"/>
        <v/>
      </c>
      <c r="T223">
        <f t="shared" ca="1" si="48"/>
        <v>219</v>
      </c>
      <c r="U223" s="3" t="e">
        <f t="shared" ca="1" si="49"/>
        <v>#VALUE!</v>
      </c>
      <c r="W223" s="3">
        <f t="shared" ca="1" si="50"/>
        <v>219</v>
      </c>
      <c r="X223" s="3" t="e">
        <f t="shared" ca="1" si="51"/>
        <v>#VALUE!</v>
      </c>
    </row>
    <row r="224" spans="6:24" x14ac:dyDescent="0.3">
      <c r="G224" t="str">
        <f t="shared" si="39"/>
        <v/>
      </c>
      <c r="H224" t="str">
        <f t="shared" si="42"/>
        <v/>
      </c>
      <c r="J224" s="15">
        <f t="shared" ca="1" si="40"/>
        <v>220</v>
      </c>
      <c r="K224" t="str">
        <f t="shared" ca="1" si="41"/>
        <v/>
      </c>
      <c r="M224" t="str">
        <f t="shared" ca="1" si="43"/>
        <v/>
      </c>
      <c r="N224" t="str">
        <f t="shared" ca="1" si="44"/>
        <v/>
      </c>
      <c r="O224" t="str">
        <f t="shared" ca="1" si="45"/>
        <v/>
      </c>
      <c r="Q224" t="e">
        <f t="shared" ca="1" si="46"/>
        <v>#VALUE!</v>
      </c>
      <c r="R224" t="str">
        <f t="shared" ca="1" si="47"/>
        <v/>
      </c>
      <c r="T224">
        <f t="shared" ca="1" si="48"/>
        <v>220</v>
      </c>
      <c r="U224" s="3" t="e">
        <f t="shared" ca="1" si="49"/>
        <v>#VALUE!</v>
      </c>
      <c r="W224" s="3">
        <f t="shared" ca="1" si="50"/>
        <v>220</v>
      </c>
      <c r="X224" s="3" t="e">
        <f t="shared" ca="1" si="51"/>
        <v>#VALUE!</v>
      </c>
    </row>
    <row r="225" spans="6:24" x14ac:dyDescent="0.3">
      <c r="F225">
        <f>+F223+1</f>
        <v>111</v>
      </c>
      <c r="G225" t="str">
        <f t="shared" si="39"/>
        <v/>
      </c>
      <c r="H225" t="str">
        <f t="shared" si="42"/>
        <v/>
      </c>
      <c r="J225" s="15">
        <f t="shared" ca="1" si="40"/>
        <v>221</v>
      </c>
      <c r="K225" t="str">
        <f t="shared" ca="1" si="41"/>
        <v/>
      </c>
      <c r="M225" t="str">
        <f t="shared" ca="1" si="43"/>
        <v/>
      </c>
      <c r="N225" t="str">
        <f t="shared" ca="1" si="44"/>
        <v/>
      </c>
      <c r="O225" t="str">
        <f t="shared" ca="1" si="45"/>
        <v/>
      </c>
      <c r="Q225" t="e">
        <f t="shared" ca="1" si="46"/>
        <v>#VALUE!</v>
      </c>
      <c r="R225" t="str">
        <f t="shared" ca="1" si="47"/>
        <v/>
      </c>
      <c r="T225">
        <f t="shared" ca="1" si="48"/>
        <v>221</v>
      </c>
      <c r="U225" s="3" t="e">
        <f t="shared" ca="1" si="49"/>
        <v>#VALUE!</v>
      </c>
      <c r="W225" s="3">
        <f t="shared" ca="1" si="50"/>
        <v>221</v>
      </c>
      <c r="X225" s="3" t="e">
        <f t="shared" ca="1" si="51"/>
        <v>#VALUE!</v>
      </c>
    </row>
    <row r="226" spans="6:24" x14ac:dyDescent="0.3">
      <c r="G226" t="str">
        <f t="shared" si="39"/>
        <v/>
      </c>
      <c r="H226" t="str">
        <f t="shared" si="42"/>
        <v/>
      </c>
      <c r="J226" s="15">
        <f t="shared" ca="1" si="40"/>
        <v>222</v>
      </c>
      <c r="K226" t="str">
        <f t="shared" ca="1" si="41"/>
        <v/>
      </c>
      <c r="M226" t="str">
        <f t="shared" ca="1" si="43"/>
        <v/>
      </c>
      <c r="N226" t="str">
        <f t="shared" ca="1" si="44"/>
        <v/>
      </c>
      <c r="O226" t="str">
        <f t="shared" ca="1" si="45"/>
        <v/>
      </c>
      <c r="Q226" t="e">
        <f t="shared" ca="1" si="46"/>
        <v>#VALUE!</v>
      </c>
      <c r="R226" t="str">
        <f t="shared" ca="1" si="47"/>
        <v/>
      </c>
      <c r="T226">
        <f t="shared" ca="1" si="48"/>
        <v>222</v>
      </c>
      <c r="U226" s="3" t="e">
        <f t="shared" ca="1" si="49"/>
        <v>#VALUE!</v>
      </c>
      <c r="W226" s="3">
        <f t="shared" ca="1" si="50"/>
        <v>222</v>
      </c>
      <c r="X226" s="3" t="e">
        <f t="shared" ca="1" si="51"/>
        <v>#VALUE!</v>
      </c>
    </row>
    <row r="227" spans="6:24" x14ac:dyDescent="0.3">
      <c r="F227">
        <f>+F225+1</f>
        <v>112</v>
      </c>
      <c r="G227" t="str">
        <f t="shared" si="39"/>
        <v/>
      </c>
      <c r="H227" t="str">
        <f t="shared" si="42"/>
        <v/>
      </c>
      <c r="J227" s="15">
        <f t="shared" ca="1" si="40"/>
        <v>223</v>
      </c>
      <c r="K227" t="str">
        <f t="shared" ca="1" si="41"/>
        <v/>
      </c>
      <c r="M227" t="str">
        <f t="shared" ca="1" si="43"/>
        <v/>
      </c>
      <c r="N227" t="str">
        <f t="shared" ca="1" si="44"/>
        <v/>
      </c>
      <c r="O227" t="str">
        <f t="shared" ca="1" si="45"/>
        <v/>
      </c>
      <c r="Q227" t="e">
        <f t="shared" ca="1" si="46"/>
        <v>#VALUE!</v>
      </c>
      <c r="R227" t="str">
        <f t="shared" ca="1" si="47"/>
        <v/>
      </c>
      <c r="T227">
        <f t="shared" ca="1" si="48"/>
        <v>223</v>
      </c>
      <c r="U227" s="3" t="e">
        <f t="shared" ca="1" si="49"/>
        <v>#VALUE!</v>
      </c>
      <c r="W227" s="3">
        <f t="shared" ca="1" si="50"/>
        <v>223</v>
      </c>
      <c r="X227" s="3" t="e">
        <f t="shared" ca="1" si="51"/>
        <v>#VALUE!</v>
      </c>
    </row>
    <row r="228" spans="6:24" x14ac:dyDescent="0.3">
      <c r="G228" t="str">
        <f t="shared" si="39"/>
        <v/>
      </c>
      <c r="H228" t="str">
        <f t="shared" si="42"/>
        <v/>
      </c>
      <c r="J228" s="15">
        <f t="shared" ca="1" si="40"/>
        <v>224</v>
      </c>
      <c r="K228" t="str">
        <f t="shared" ca="1" si="41"/>
        <v/>
      </c>
      <c r="M228" t="str">
        <f t="shared" ca="1" si="43"/>
        <v/>
      </c>
      <c r="N228" t="str">
        <f t="shared" ca="1" si="44"/>
        <v/>
      </c>
      <c r="O228" t="str">
        <f t="shared" ca="1" si="45"/>
        <v/>
      </c>
      <c r="Q228" t="e">
        <f t="shared" ca="1" si="46"/>
        <v>#VALUE!</v>
      </c>
      <c r="R228" t="str">
        <f t="shared" ca="1" si="47"/>
        <v/>
      </c>
      <c r="T228">
        <f t="shared" ca="1" si="48"/>
        <v>224</v>
      </c>
      <c r="U228" s="3" t="e">
        <f t="shared" ca="1" si="49"/>
        <v>#VALUE!</v>
      </c>
      <c r="W228" s="3">
        <f t="shared" ca="1" si="50"/>
        <v>224</v>
      </c>
      <c r="X228" s="3" t="e">
        <f t="shared" ca="1" si="51"/>
        <v>#VALUE!</v>
      </c>
    </row>
    <row r="229" spans="6:24" x14ac:dyDescent="0.3">
      <c r="F229">
        <f>+F227+1</f>
        <v>113</v>
      </c>
      <c r="G229" t="str">
        <f t="shared" si="39"/>
        <v/>
      </c>
      <c r="H229" t="str">
        <f t="shared" si="42"/>
        <v/>
      </c>
      <c r="J229" s="15">
        <f t="shared" ca="1" si="40"/>
        <v>225</v>
      </c>
      <c r="K229" t="str">
        <f t="shared" ca="1" si="41"/>
        <v/>
      </c>
      <c r="M229" t="str">
        <f t="shared" ca="1" si="43"/>
        <v/>
      </c>
      <c r="N229" t="str">
        <f t="shared" ca="1" si="44"/>
        <v/>
      </c>
      <c r="O229" t="str">
        <f t="shared" ca="1" si="45"/>
        <v/>
      </c>
      <c r="Q229" t="e">
        <f t="shared" ca="1" si="46"/>
        <v>#VALUE!</v>
      </c>
      <c r="R229" t="str">
        <f t="shared" ca="1" si="47"/>
        <v/>
      </c>
      <c r="T229">
        <f t="shared" ca="1" si="48"/>
        <v>225</v>
      </c>
      <c r="U229" s="3" t="e">
        <f t="shared" ca="1" si="49"/>
        <v>#VALUE!</v>
      </c>
      <c r="W229" s="3">
        <f t="shared" ca="1" si="50"/>
        <v>225</v>
      </c>
      <c r="X229" s="3" t="e">
        <f t="shared" ca="1" si="51"/>
        <v>#VALUE!</v>
      </c>
    </row>
    <row r="230" spans="6:24" x14ac:dyDescent="0.3">
      <c r="G230" t="str">
        <f t="shared" si="39"/>
        <v/>
      </c>
      <c r="H230" t="str">
        <f t="shared" si="42"/>
        <v/>
      </c>
      <c r="J230" s="15">
        <f t="shared" ca="1" si="40"/>
        <v>226</v>
      </c>
      <c r="K230" t="str">
        <f t="shared" ca="1" si="41"/>
        <v/>
      </c>
      <c r="M230" t="str">
        <f t="shared" ca="1" si="43"/>
        <v/>
      </c>
      <c r="N230" t="str">
        <f t="shared" ca="1" si="44"/>
        <v/>
      </c>
      <c r="O230" t="str">
        <f t="shared" ca="1" si="45"/>
        <v/>
      </c>
      <c r="Q230" t="e">
        <f t="shared" ca="1" si="46"/>
        <v>#VALUE!</v>
      </c>
      <c r="R230" t="str">
        <f t="shared" ca="1" si="47"/>
        <v/>
      </c>
      <c r="T230">
        <f t="shared" ca="1" si="48"/>
        <v>226</v>
      </c>
      <c r="U230" s="3" t="e">
        <f t="shared" ca="1" si="49"/>
        <v>#VALUE!</v>
      </c>
      <c r="W230" s="3">
        <f t="shared" ca="1" si="50"/>
        <v>226</v>
      </c>
      <c r="X230" s="3" t="e">
        <f t="shared" ca="1" si="51"/>
        <v>#VALUE!</v>
      </c>
    </row>
    <row r="231" spans="6:24" x14ac:dyDescent="0.3">
      <c r="F231">
        <f>+F229+1</f>
        <v>114</v>
      </c>
      <c r="G231" t="str">
        <f t="shared" si="39"/>
        <v/>
      </c>
      <c r="H231" t="str">
        <f t="shared" si="42"/>
        <v/>
      </c>
      <c r="J231" s="15">
        <f t="shared" ca="1" si="40"/>
        <v>227</v>
      </c>
      <c r="K231" t="str">
        <f t="shared" ca="1" si="41"/>
        <v/>
      </c>
      <c r="M231" t="str">
        <f t="shared" ca="1" si="43"/>
        <v/>
      </c>
      <c r="N231" t="str">
        <f t="shared" ca="1" si="44"/>
        <v/>
      </c>
      <c r="O231" t="str">
        <f t="shared" ca="1" si="45"/>
        <v/>
      </c>
      <c r="Q231" t="e">
        <f t="shared" ca="1" si="46"/>
        <v>#VALUE!</v>
      </c>
      <c r="R231" t="str">
        <f t="shared" ca="1" si="47"/>
        <v/>
      </c>
      <c r="T231">
        <f t="shared" ca="1" si="48"/>
        <v>227</v>
      </c>
      <c r="U231" s="3" t="e">
        <f t="shared" ca="1" si="49"/>
        <v>#VALUE!</v>
      </c>
      <c r="W231" s="3">
        <f t="shared" ca="1" si="50"/>
        <v>227</v>
      </c>
      <c r="X231" s="3" t="e">
        <f t="shared" ca="1" si="51"/>
        <v>#VALUE!</v>
      </c>
    </row>
    <row r="232" spans="6:24" x14ac:dyDescent="0.3">
      <c r="G232" t="str">
        <f t="shared" si="39"/>
        <v/>
      </c>
      <c r="H232" t="str">
        <f t="shared" si="42"/>
        <v/>
      </c>
      <c r="J232" s="15">
        <f t="shared" ca="1" si="40"/>
        <v>228</v>
      </c>
      <c r="K232" t="str">
        <f t="shared" ca="1" si="41"/>
        <v/>
      </c>
      <c r="M232" t="str">
        <f t="shared" ca="1" si="43"/>
        <v/>
      </c>
      <c r="N232" t="str">
        <f t="shared" ca="1" si="44"/>
        <v/>
      </c>
      <c r="O232" t="str">
        <f t="shared" ca="1" si="45"/>
        <v/>
      </c>
      <c r="Q232" t="e">
        <f t="shared" ca="1" si="46"/>
        <v>#VALUE!</v>
      </c>
      <c r="R232" t="str">
        <f t="shared" ca="1" si="47"/>
        <v/>
      </c>
      <c r="T232">
        <f t="shared" ca="1" si="48"/>
        <v>228</v>
      </c>
      <c r="U232" s="3" t="e">
        <f t="shared" ca="1" si="49"/>
        <v>#VALUE!</v>
      </c>
      <c r="W232" s="3">
        <f t="shared" ca="1" si="50"/>
        <v>228</v>
      </c>
      <c r="X232" s="3" t="e">
        <f t="shared" ca="1" si="51"/>
        <v>#VALUE!</v>
      </c>
    </row>
    <row r="233" spans="6:24" x14ac:dyDescent="0.3">
      <c r="F233">
        <f>+F231+1</f>
        <v>115</v>
      </c>
      <c r="G233" t="str">
        <f t="shared" si="39"/>
        <v/>
      </c>
      <c r="H233" t="str">
        <f t="shared" si="42"/>
        <v/>
      </c>
      <c r="J233" s="15">
        <f t="shared" ca="1" si="40"/>
        <v>229</v>
      </c>
      <c r="K233" t="str">
        <f t="shared" ca="1" si="41"/>
        <v/>
      </c>
      <c r="M233" t="str">
        <f t="shared" ca="1" si="43"/>
        <v/>
      </c>
      <c r="N233" t="str">
        <f t="shared" ca="1" si="44"/>
        <v/>
      </c>
      <c r="O233" t="str">
        <f t="shared" ca="1" si="45"/>
        <v/>
      </c>
      <c r="Q233" t="e">
        <f t="shared" ca="1" si="46"/>
        <v>#VALUE!</v>
      </c>
      <c r="R233" t="str">
        <f t="shared" ca="1" si="47"/>
        <v/>
      </c>
      <c r="T233">
        <f t="shared" ca="1" si="48"/>
        <v>229</v>
      </c>
      <c r="U233" s="3" t="e">
        <f t="shared" ca="1" si="49"/>
        <v>#VALUE!</v>
      </c>
      <c r="W233" s="3">
        <f t="shared" ca="1" si="50"/>
        <v>229</v>
      </c>
      <c r="X233" s="3" t="e">
        <f t="shared" ca="1" si="51"/>
        <v>#VALUE!</v>
      </c>
    </row>
    <row r="234" spans="6:24" x14ac:dyDescent="0.3">
      <c r="G234" t="str">
        <f t="shared" si="39"/>
        <v/>
      </c>
      <c r="H234" t="str">
        <f t="shared" si="42"/>
        <v/>
      </c>
      <c r="J234" s="15">
        <f t="shared" ca="1" si="40"/>
        <v>230</v>
      </c>
      <c r="K234" t="str">
        <f t="shared" ca="1" si="41"/>
        <v/>
      </c>
      <c r="M234" t="str">
        <f t="shared" ca="1" si="43"/>
        <v/>
      </c>
      <c r="N234" t="str">
        <f t="shared" ca="1" si="44"/>
        <v/>
      </c>
      <c r="O234" t="str">
        <f t="shared" ca="1" si="45"/>
        <v/>
      </c>
      <c r="Q234" t="e">
        <f t="shared" ca="1" si="46"/>
        <v>#VALUE!</v>
      </c>
      <c r="R234" t="str">
        <f t="shared" ca="1" si="47"/>
        <v/>
      </c>
      <c r="T234">
        <f t="shared" ca="1" si="48"/>
        <v>230</v>
      </c>
      <c r="U234" s="3" t="e">
        <f t="shared" ca="1" si="49"/>
        <v>#VALUE!</v>
      </c>
      <c r="W234" s="3">
        <f t="shared" ca="1" si="50"/>
        <v>230</v>
      </c>
      <c r="X234" s="3" t="e">
        <f t="shared" ca="1" si="51"/>
        <v>#VALUE!</v>
      </c>
    </row>
    <row r="235" spans="6:24" x14ac:dyDescent="0.3">
      <c r="F235">
        <f>+F233+1</f>
        <v>116</v>
      </c>
      <c r="G235" t="str">
        <f t="shared" si="39"/>
        <v/>
      </c>
      <c r="H235" t="str">
        <f t="shared" si="42"/>
        <v/>
      </c>
      <c r="J235" s="15">
        <f t="shared" ca="1" si="40"/>
        <v>231</v>
      </c>
      <c r="K235" t="str">
        <f t="shared" ca="1" si="41"/>
        <v/>
      </c>
      <c r="M235" t="str">
        <f t="shared" ca="1" si="43"/>
        <v/>
      </c>
      <c r="N235" t="str">
        <f t="shared" ca="1" si="44"/>
        <v/>
      </c>
      <c r="O235" t="str">
        <f t="shared" ca="1" si="45"/>
        <v/>
      </c>
      <c r="Q235" t="e">
        <f t="shared" ca="1" si="46"/>
        <v>#VALUE!</v>
      </c>
      <c r="R235" t="str">
        <f t="shared" ca="1" si="47"/>
        <v/>
      </c>
      <c r="T235">
        <f t="shared" ca="1" si="48"/>
        <v>231</v>
      </c>
      <c r="U235" s="3" t="e">
        <f t="shared" ca="1" si="49"/>
        <v>#VALUE!</v>
      </c>
      <c r="W235" s="3">
        <f t="shared" ca="1" si="50"/>
        <v>231</v>
      </c>
      <c r="X235" s="3" t="e">
        <f t="shared" ca="1" si="51"/>
        <v>#VALUE!</v>
      </c>
    </row>
    <row r="236" spans="6:24" x14ac:dyDescent="0.3">
      <c r="G236" t="str">
        <f t="shared" si="39"/>
        <v/>
      </c>
      <c r="H236" t="str">
        <f t="shared" si="42"/>
        <v/>
      </c>
      <c r="J236" s="15">
        <f t="shared" ca="1" si="40"/>
        <v>232</v>
      </c>
      <c r="K236" t="str">
        <f t="shared" ca="1" si="41"/>
        <v/>
      </c>
      <c r="M236" t="str">
        <f t="shared" ca="1" si="43"/>
        <v/>
      </c>
      <c r="N236" t="str">
        <f t="shared" ca="1" si="44"/>
        <v/>
      </c>
      <c r="O236" t="str">
        <f t="shared" ca="1" si="45"/>
        <v/>
      </c>
      <c r="Q236" t="e">
        <f t="shared" ca="1" si="46"/>
        <v>#VALUE!</v>
      </c>
      <c r="R236" t="str">
        <f t="shared" ca="1" si="47"/>
        <v/>
      </c>
      <c r="T236">
        <f t="shared" ca="1" si="48"/>
        <v>232</v>
      </c>
      <c r="U236" s="3" t="e">
        <f t="shared" ca="1" si="49"/>
        <v>#VALUE!</v>
      </c>
      <c r="W236" s="3">
        <f t="shared" ca="1" si="50"/>
        <v>232</v>
      </c>
      <c r="X236" s="3" t="e">
        <f t="shared" ca="1" si="51"/>
        <v>#VALUE!</v>
      </c>
    </row>
    <row r="237" spans="6:24" x14ac:dyDescent="0.3">
      <c r="F237">
        <f>+F235+1</f>
        <v>117</v>
      </c>
      <c r="G237" t="str">
        <f t="shared" si="39"/>
        <v/>
      </c>
      <c r="H237" t="str">
        <f t="shared" si="42"/>
        <v/>
      </c>
      <c r="J237" s="15">
        <f t="shared" ca="1" si="40"/>
        <v>233</v>
      </c>
      <c r="K237" t="str">
        <f t="shared" ca="1" si="41"/>
        <v/>
      </c>
      <c r="M237" t="str">
        <f t="shared" ca="1" si="43"/>
        <v/>
      </c>
      <c r="N237" t="str">
        <f t="shared" ca="1" si="44"/>
        <v/>
      </c>
      <c r="O237" t="str">
        <f t="shared" ca="1" si="45"/>
        <v/>
      </c>
      <c r="Q237" t="e">
        <f t="shared" ca="1" si="46"/>
        <v>#VALUE!</v>
      </c>
      <c r="R237" t="str">
        <f t="shared" ca="1" si="47"/>
        <v/>
      </c>
      <c r="T237">
        <f t="shared" ca="1" si="48"/>
        <v>233</v>
      </c>
      <c r="U237" s="3" t="e">
        <f t="shared" ca="1" si="49"/>
        <v>#VALUE!</v>
      </c>
      <c r="W237" s="3">
        <f t="shared" ca="1" si="50"/>
        <v>233</v>
      </c>
      <c r="X237" s="3" t="e">
        <f t="shared" ca="1" si="51"/>
        <v>#VALUE!</v>
      </c>
    </row>
    <row r="238" spans="6:24" x14ac:dyDescent="0.3">
      <c r="G238" t="str">
        <f t="shared" si="39"/>
        <v/>
      </c>
      <c r="H238" t="str">
        <f t="shared" si="42"/>
        <v/>
      </c>
      <c r="J238" s="15">
        <f t="shared" ca="1" si="40"/>
        <v>234</v>
      </c>
      <c r="K238" t="str">
        <f t="shared" ca="1" si="41"/>
        <v/>
      </c>
      <c r="M238" t="str">
        <f t="shared" ca="1" si="43"/>
        <v/>
      </c>
      <c r="N238" t="str">
        <f t="shared" ca="1" si="44"/>
        <v/>
      </c>
      <c r="O238" t="str">
        <f t="shared" ca="1" si="45"/>
        <v/>
      </c>
      <c r="Q238" t="e">
        <f t="shared" ca="1" si="46"/>
        <v>#VALUE!</v>
      </c>
      <c r="R238" t="str">
        <f t="shared" ca="1" si="47"/>
        <v/>
      </c>
      <c r="T238">
        <f t="shared" ca="1" si="48"/>
        <v>234</v>
      </c>
      <c r="U238" s="3" t="e">
        <f t="shared" ca="1" si="49"/>
        <v>#VALUE!</v>
      </c>
      <c r="W238" s="3">
        <f t="shared" ca="1" si="50"/>
        <v>234</v>
      </c>
      <c r="X238" s="3" t="e">
        <f t="shared" ca="1" si="51"/>
        <v>#VALUE!</v>
      </c>
    </row>
    <row r="239" spans="6:24" x14ac:dyDescent="0.3">
      <c r="F239">
        <f>+F237+1</f>
        <v>118</v>
      </c>
      <c r="G239" t="str">
        <f t="shared" si="39"/>
        <v/>
      </c>
      <c r="H239" t="str">
        <f t="shared" si="42"/>
        <v/>
      </c>
      <c r="J239" s="15">
        <f t="shared" ca="1" si="40"/>
        <v>235</v>
      </c>
      <c r="K239" t="str">
        <f t="shared" ca="1" si="41"/>
        <v/>
      </c>
      <c r="M239" t="str">
        <f t="shared" ca="1" si="43"/>
        <v/>
      </c>
      <c r="N239" t="str">
        <f t="shared" ca="1" si="44"/>
        <v/>
      </c>
      <c r="O239" t="str">
        <f t="shared" ca="1" si="45"/>
        <v/>
      </c>
      <c r="Q239" t="e">
        <f t="shared" ca="1" si="46"/>
        <v>#VALUE!</v>
      </c>
      <c r="R239" t="str">
        <f t="shared" ca="1" si="47"/>
        <v/>
      </c>
      <c r="T239">
        <f t="shared" ca="1" si="48"/>
        <v>235</v>
      </c>
      <c r="U239" s="3" t="e">
        <f t="shared" ca="1" si="49"/>
        <v>#VALUE!</v>
      </c>
      <c r="W239" s="3">
        <f t="shared" ca="1" si="50"/>
        <v>235</v>
      </c>
      <c r="X239" s="3" t="e">
        <f t="shared" ca="1" si="51"/>
        <v>#VALUE!</v>
      </c>
    </row>
    <row r="240" spans="6:24" x14ac:dyDescent="0.3">
      <c r="G240" t="str">
        <f t="shared" si="39"/>
        <v/>
      </c>
      <c r="H240" t="str">
        <f t="shared" si="42"/>
        <v/>
      </c>
      <c r="J240" s="15">
        <f t="shared" ca="1" si="40"/>
        <v>236</v>
      </c>
      <c r="K240" t="str">
        <f t="shared" ca="1" si="41"/>
        <v/>
      </c>
      <c r="M240" t="str">
        <f t="shared" ca="1" si="43"/>
        <v/>
      </c>
      <c r="N240" t="str">
        <f t="shared" ca="1" si="44"/>
        <v/>
      </c>
      <c r="O240" t="str">
        <f t="shared" ca="1" si="45"/>
        <v/>
      </c>
      <c r="Q240" t="e">
        <f t="shared" ca="1" si="46"/>
        <v>#VALUE!</v>
      </c>
      <c r="R240" t="str">
        <f t="shared" ca="1" si="47"/>
        <v/>
      </c>
      <c r="T240">
        <f t="shared" ca="1" si="48"/>
        <v>236</v>
      </c>
      <c r="U240" s="3" t="e">
        <f t="shared" ca="1" si="49"/>
        <v>#VALUE!</v>
      </c>
      <c r="W240" s="3">
        <f t="shared" ca="1" si="50"/>
        <v>236</v>
      </c>
      <c r="X240" s="3" t="e">
        <f t="shared" ca="1" si="51"/>
        <v>#VALUE!</v>
      </c>
    </row>
    <row r="241" spans="6:24" x14ac:dyDescent="0.3">
      <c r="F241">
        <f>+F239+1</f>
        <v>119</v>
      </c>
      <c r="G241" t="str">
        <f t="shared" si="39"/>
        <v/>
      </c>
      <c r="H241" t="str">
        <f t="shared" si="42"/>
        <v/>
      </c>
      <c r="J241" s="15">
        <f t="shared" ca="1" si="40"/>
        <v>237</v>
      </c>
      <c r="K241" t="str">
        <f t="shared" ca="1" si="41"/>
        <v/>
      </c>
      <c r="M241" t="str">
        <f t="shared" ca="1" si="43"/>
        <v/>
      </c>
      <c r="N241" t="str">
        <f t="shared" ca="1" si="44"/>
        <v/>
      </c>
      <c r="O241" t="str">
        <f t="shared" ca="1" si="45"/>
        <v/>
      </c>
      <c r="Q241" t="e">
        <f t="shared" ca="1" si="46"/>
        <v>#VALUE!</v>
      </c>
      <c r="R241" t="str">
        <f t="shared" ca="1" si="47"/>
        <v/>
      </c>
      <c r="T241">
        <f t="shared" ca="1" si="48"/>
        <v>237</v>
      </c>
      <c r="U241" s="3" t="e">
        <f t="shared" ca="1" si="49"/>
        <v>#VALUE!</v>
      </c>
      <c r="W241" s="3">
        <f t="shared" ca="1" si="50"/>
        <v>237</v>
      </c>
      <c r="X241" s="3" t="e">
        <f t="shared" ca="1" si="51"/>
        <v>#VALUE!</v>
      </c>
    </row>
    <row r="242" spans="6:24" x14ac:dyDescent="0.3">
      <c r="G242" t="str">
        <f t="shared" si="39"/>
        <v/>
      </c>
      <c r="H242" t="str">
        <f t="shared" si="42"/>
        <v/>
      </c>
      <c r="J242" s="15">
        <f t="shared" ca="1" si="40"/>
        <v>238</v>
      </c>
      <c r="K242" t="str">
        <f t="shared" ca="1" si="41"/>
        <v/>
      </c>
      <c r="M242" t="str">
        <f t="shared" ca="1" si="43"/>
        <v/>
      </c>
      <c r="N242" t="str">
        <f t="shared" ca="1" si="44"/>
        <v/>
      </c>
      <c r="O242" t="str">
        <f t="shared" ca="1" si="45"/>
        <v/>
      </c>
      <c r="Q242" t="e">
        <f t="shared" ca="1" si="46"/>
        <v>#VALUE!</v>
      </c>
      <c r="R242" t="str">
        <f t="shared" ca="1" si="47"/>
        <v/>
      </c>
      <c r="T242">
        <f t="shared" ca="1" si="48"/>
        <v>238</v>
      </c>
      <c r="U242" s="3" t="e">
        <f t="shared" ca="1" si="49"/>
        <v>#VALUE!</v>
      </c>
      <c r="W242" s="3">
        <f t="shared" ca="1" si="50"/>
        <v>238</v>
      </c>
      <c r="X242" s="3" t="e">
        <f t="shared" ca="1" si="51"/>
        <v>#VALUE!</v>
      </c>
    </row>
    <row r="243" spans="6:24" x14ac:dyDescent="0.3">
      <c r="F243">
        <f>+F241+1</f>
        <v>120</v>
      </c>
      <c r="G243" t="str">
        <f t="shared" si="39"/>
        <v/>
      </c>
      <c r="H243" t="str">
        <f t="shared" si="42"/>
        <v/>
      </c>
      <c r="J243" s="15">
        <f t="shared" ca="1" si="40"/>
        <v>239</v>
      </c>
      <c r="K243" t="str">
        <f t="shared" ca="1" si="41"/>
        <v/>
      </c>
      <c r="M243" t="str">
        <f t="shared" ca="1" si="43"/>
        <v/>
      </c>
      <c r="N243" t="str">
        <f t="shared" ca="1" si="44"/>
        <v/>
      </c>
      <c r="O243" t="str">
        <f t="shared" ca="1" si="45"/>
        <v/>
      </c>
      <c r="Q243" t="e">
        <f t="shared" ca="1" si="46"/>
        <v>#VALUE!</v>
      </c>
      <c r="R243" t="str">
        <f t="shared" ca="1" si="47"/>
        <v/>
      </c>
      <c r="T243">
        <f t="shared" ca="1" si="48"/>
        <v>239</v>
      </c>
      <c r="U243" s="3" t="e">
        <f t="shared" ca="1" si="49"/>
        <v>#VALUE!</v>
      </c>
      <c r="W243" s="3">
        <f t="shared" ca="1" si="50"/>
        <v>239</v>
      </c>
      <c r="X243" s="3" t="e">
        <f t="shared" ca="1" si="51"/>
        <v>#VALUE!</v>
      </c>
    </row>
    <row r="244" spans="6:24" x14ac:dyDescent="0.3">
      <c r="G244" t="str">
        <f t="shared" si="39"/>
        <v/>
      </c>
      <c r="H244" t="str">
        <f t="shared" si="42"/>
        <v/>
      </c>
      <c r="J244" s="15">
        <f t="shared" ca="1" si="40"/>
        <v>240</v>
      </c>
      <c r="K244" t="str">
        <f t="shared" ca="1" si="41"/>
        <v/>
      </c>
      <c r="M244" t="str">
        <f t="shared" ca="1" si="43"/>
        <v/>
      </c>
      <c r="N244" t="str">
        <f t="shared" ca="1" si="44"/>
        <v/>
      </c>
      <c r="O244" t="str">
        <f t="shared" ca="1" si="45"/>
        <v/>
      </c>
      <c r="Q244" t="e">
        <f t="shared" ca="1" si="46"/>
        <v>#VALUE!</v>
      </c>
      <c r="R244" t="str">
        <f t="shared" ca="1" si="47"/>
        <v/>
      </c>
      <c r="T244">
        <f t="shared" ca="1" si="48"/>
        <v>240</v>
      </c>
      <c r="U244" s="3" t="e">
        <f t="shared" ca="1" si="49"/>
        <v>#VALUE!</v>
      </c>
      <c r="W244" s="3">
        <f t="shared" ca="1" si="50"/>
        <v>240</v>
      </c>
      <c r="X244" s="3" t="e">
        <f t="shared" ca="1" si="51"/>
        <v>#VALUE!</v>
      </c>
    </row>
    <row r="245" spans="6:24" x14ac:dyDescent="0.3">
      <c r="F245">
        <f>+F243+1</f>
        <v>121</v>
      </c>
      <c r="G245" t="str">
        <f t="shared" si="39"/>
        <v/>
      </c>
      <c r="H245" t="str">
        <f t="shared" si="42"/>
        <v/>
      </c>
      <c r="J245" s="15">
        <f t="shared" ca="1" si="40"/>
        <v>241</v>
      </c>
      <c r="K245" t="str">
        <f t="shared" ca="1" si="41"/>
        <v/>
      </c>
      <c r="M245" t="str">
        <f t="shared" ca="1" si="43"/>
        <v/>
      </c>
      <c r="N245" t="str">
        <f t="shared" ca="1" si="44"/>
        <v/>
      </c>
      <c r="O245" t="str">
        <f t="shared" ca="1" si="45"/>
        <v/>
      </c>
      <c r="Q245" t="e">
        <f t="shared" ca="1" si="46"/>
        <v>#VALUE!</v>
      </c>
      <c r="R245" t="str">
        <f t="shared" ca="1" si="47"/>
        <v/>
      </c>
      <c r="T245">
        <f t="shared" ca="1" si="48"/>
        <v>241</v>
      </c>
      <c r="U245" s="3" t="e">
        <f t="shared" ca="1" si="49"/>
        <v>#VALUE!</v>
      </c>
      <c r="W245" s="3">
        <f t="shared" ca="1" si="50"/>
        <v>241</v>
      </c>
      <c r="X245" s="3" t="e">
        <f t="shared" ca="1" si="51"/>
        <v>#VALUE!</v>
      </c>
    </row>
    <row r="246" spans="6:24" x14ac:dyDescent="0.3">
      <c r="G246" t="str">
        <f t="shared" si="39"/>
        <v/>
      </c>
      <c r="H246" t="str">
        <f t="shared" si="42"/>
        <v/>
      </c>
      <c r="J246" s="15">
        <f t="shared" ca="1" si="40"/>
        <v>242</v>
      </c>
      <c r="K246" t="str">
        <f t="shared" ca="1" si="41"/>
        <v/>
      </c>
      <c r="M246" t="str">
        <f t="shared" ca="1" si="43"/>
        <v/>
      </c>
      <c r="N246" t="str">
        <f t="shared" ca="1" si="44"/>
        <v/>
      </c>
      <c r="O246" t="str">
        <f t="shared" ca="1" si="45"/>
        <v/>
      </c>
      <c r="Q246" t="e">
        <f t="shared" ca="1" si="46"/>
        <v>#VALUE!</v>
      </c>
      <c r="R246" t="str">
        <f t="shared" ca="1" si="47"/>
        <v/>
      </c>
      <c r="T246">
        <f t="shared" ca="1" si="48"/>
        <v>242</v>
      </c>
      <c r="U246" s="3" t="e">
        <f t="shared" ca="1" si="49"/>
        <v>#VALUE!</v>
      </c>
      <c r="W246" s="3">
        <f t="shared" ca="1" si="50"/>
        <v>242</v>
      </c>
      <c r="X246" s="3" t="e">
        <f t="shared" ca="1" si="51"/>
        <v>#VALUE!</v>
      </c>
    </row>
    <row r="247" spans="6:24" x14ac:dyDescent="0.3">
      <c r="F247">
        <f>+F245+1</f>
        <v>122</v>
      </c>
      <c r="G247" t="str">
        <f t="shared" si="39"/>
        <v/>
      </c>
      <c r="H247" t="str">
        <f t="shared" si="42"/>
        <v/>
      </c>
      <c r="J247" s="15">
        <f t="shared" ca="1" si="40"/>
        <v>243</v>
      </c>
      <c r="K247" t="str">
        <f t="shared" ca="1" si="41"/>
        <v/>
      </c>
      <c r="M247" t="str">
        <f t="shared" ca="1" si="43"/>
        <v/>
      </c>
      <c r="N247" t="str">
        <f t="shared" ca="1" si="44"/>
        <v/>
      </c>
      <c r="O247" t="str">
        <f t="shared" ca="1" si="45"/>
        <v/>
      </c>
      <c r="Q247" t="e">
        <f t="shared" ca="1" si="46"/>
        <v>#VALUE!</v>
      </c>
      <c r="R247" t="str">
        <f t="shared" ca="1" si="47"/>
        <v/>
      </c>
      <c r="T247">
        <f t="shared" ca="1" si="48"/>
        <v>243</v>
      </c>
      <c r="U247" s="3" t="e">
        <f t="shared" ca="1" si="49"/>
        <v>#VALUE!</v>
      </c>
      <c r="W247" s="3">
        <f t="shared" ca="1" si="50"/>
        <v>243</v>
      </c>
      <c r="X247" s="3" t="e">
        <f t="shared" ca="1" si="51"/>
        <v>#VALUE!</v>
      </c>
    </row>
    <row r="248" spans="6:24" x14ac:dyDescent="0.3">
      <c r="G248" t="str">
        <f t="shared" si="39"/>
        <v/>
      </c>
      <c r="H248" t="str">
        <f t="shared" si="42"/>
        <v/>
      </c>
      <c r="J248" s="15">
        <f t="shared" ca="1" si="40"/>
        <v>244</v>
      </c>
      <c r="K248" t="str">
        <f t="shared" ca="1" si="41"/>
        <v/>
      </c>
      <c r="M248" t="str">
        <f t="shared" ca="1" si="43"/>
        <v/>
      </c>
      <c r="N248" t="str">
        <f t="shared" ca="1" si="44"/>
        <v/>
      </c>
      <c r="O248" t="str">
        <f t="shared" ca="1" si="45"/>
        <v/>
      </c>
      <c r="Q248" t="e">
        <f t="shared" ca="1" si="46"/>
        <v>#VALUE!</v>
      </c>
      <c r="R248" t="str">
        <f t="shared" ca="1" si="47"/>
        <v/>
      </c>
      <c r="T248">
        <f t="shared" ca="1" si="48"/>
        <v>244</v>
      </c>
      <c r="U248" s="3" t="e">
        <f t="shared" ca="1" si="49"/>
        <v>#VALUE!</v>
      </c>
      <c r="W248" s="3">
        <f t="shared" ca="1" si="50"/>
        <v>244</v>
      </c>
      <c r="X248" s="3" t="e">
        <f t="shared" ca="1" si="51"/>
        <v>#VALUE!</v>
      </c>
    </row>
    <row r="249" spans="6:24" x14ac:dyDescent="0.3">
      <c r="F249">
        <f>+F247+1</f>
        <v>123</v>
      </c>
      <c r="G249" t="str">
        <f t="shared" si="39"/>
        <v/>
      </c>
      <c r="H249" t="str">
        <f t="shared" si="42"/>
        <v/>
      </c>
      <c r="J249" s="15">
        <f t="shared" ca="1" si="40"/>
        <v>245</v>
      </c>
      <c r="K249" t="str">
        <f t="shared" ca="1" si="41"/>
        <v/>
      </c>
      <c r="M249" t="str">
        <f t="shared" ca="1" si="43"/>
        <v/>
      </c>
      <c r="N249" t="str">
        <f t="shared" ca="1" si="44"/>
        <v/>
      </c>
      <c r="O249" t="str">
        <f t="shared" ca="1" si="45"/>
        <v/>
      </c>
      <c r="Q249" t="e">
        <f t="shared" ca="1" si="46"/>
        <v>#VALUE!</v>
      </c>
      <c r="R249" t="str">
        <f t="shared" ca="1" si="47"/>
        <v/>
      </c>
      <c r="T249">
        <f t="shared" ca="1" si="48"/>
        <v>245</v>
      </c>
      <c r="U249" s="3" t="e">
        <f t="shared" ca="1" si="49"/>
        <v>#VALUE!</v>
      </c>
      <c r="W249" s="3">
        <f t="shared" ca="1" si="50"/>
        <v>245</v>
      </c>
      <c r="X249" s="3" t="e">
        <f t="shared" ca="1" si="51"/>
        <v>#VALUE!</v>
      </c>
    </row>
    <row r="250" spans="6:24" x14ac:dyDescent="0.3">
      <c r="G250" t="str">
        <f t="shared" si="39"/>
        <v/>
      </c>
      <c r="H250" t="str">
        <f t="shared" si="42"/>
        <v/>
      </c>
      <c r="J250" s="15">
        <f t="shared" ca="1" si="40"/>
        <v>246</v>
      </c>
      <c r="K250" t="str">
        <f t="shared" ca="1" si="41"/>
        <v/>
      </c>
      <c r="M250" t="str">
        <f t="shared" ca="1" si="43"/>
        <v/>
      </c>
      <c r="N250" t="str">
        <f t="shared" ca="1" si="44"/>
        <v/>
      </c>
      <c r="O250" t="str">
        <f t="shared" ca="1" si="45"/>
        <v/>
      </c>
      <c r="Q250" t="e">
        <f t="shared" ca="1" si="46"/>
        <v>#VALUE!</v>
      </c>
      <c r="R250" t="str">
        <f t="shared" ca="1" si="47"/>
        <v/>
      </c>
      <c r="T250">
        <f t="shared" ca="1" si="48"/>
        <v>246</v>
      </c>
      <c r="U250" s="3" t="e">
        <f t="shared" ca="1" si="49"/>
        <v>#VALUE!</v>
      </c>
      <c r="W250" s="3">
        <f t="shared" ca="1" si="50"/>
        <v>246</v>
      </c>
      <c r="X250" s="3" t="e">
        <f t="shared" ca="1" si="51"/>
        <v>#VALUE!</v>
      </c>
    </row>
    <row r="251" spans="6:24" x14ac:dyDescent="0.3">
      <c r="F251">
        <f>+F249+1</f>
        <v>124</v>
      </c>
      <c r="G251" t="str">
        <f t="shared" si="39"/>
        <v/>
      </c>
      <c r="H251" t="str">
        <f t="shared" si="42"/>
        <v/>
      </c>
      <c r="J251" s="15">
        <f t="shared" ca="1" si="40"/>
        <v>247</v>
      </c>
      <c r="K251" t="str">
        <f t="shared" ca="1" si="41"/>
        <v/>
      </c>
      <c r="M251" t="str">
        <f t="shared" ca="1" si="43"/>
        <v/>
      </c>
      <c r="N251" t="str">
        <f t="shared" ca="1" si="44"/>
        <v/>
      </c>
      <c r="O251" t="str">
        <f t="shared" ca="1" si="45"/>
        <v/>
      </c>
      <c r="Q251" t="e">
        <f t="shared" ca="1" si="46"/>
        <v>#VALUE!</v>
      </c>
      <c r="R251" t="str">
        <f t="shared" ca="1" si="47"/>
        <v/>
      </c>
      <c r="T251">
        <f t="shared" ca="1" si="48"/>
        <v>247</v>
      </c>
      <c r="U251" s="3" t="e">
        <f t="shared" ca="1" si="49"/>
        <v>#VALUE!</v>
      </c>
      <c r="W251" s="3">
        <f t="shared" ca="1" si="50"/>
        <v>247</v>
      </c>
      <c r="X251" s="3" t="e">
        <f t="shared" ca="1" si="51"/>
        <v>#VALUE!</v>
      </c>
    </row>
    <row r="252" spans="6:24" x14ac:dyDescent="0.3">
      <c r="G252" t="str">
        <f t="shared" si="39"/>
        <v/>
      </c>
      <c r="H252" t="str">
        <f t="shared" si="42"/>
        <v/>
      </c>
      <c r="J252" s="15">
        <f t="shared" ca="1" si="40"/>
        <v>248</v>
      </c>
      <c r="K252" t="str">
        <f t="shared" ca="1" si="41"/>
        <v/>
      </c>
      <c r="M252" t="str">
        <f t="shared" ca="1" si="43"/>
        <v/>
      </c>
      <c r="N252" t="str">
        <f t="shared" ca="1" si="44"/>
        <v/>
      </c>
      <c r="O252" t="str">
        <f t="shared" ca="1" si="45"/>
        <v/>
      </c>
      <c r="Q252" t="e">
        <f t="shared" ca="1" si="46"/>
        <v>#VALUE!</v>
      </c>
      <c r="R252" t="str">
        <f t="shared" ca="1" si="47"/>
        <v/>
      </c>
      <c r="T252">
        <f t="shared" ca="1" si="48"/>
        <v>248</v>
      </c>
      <c r="U252" s="3" t="e">
        <f t="shared" ca="1" si="49"/>
        <v>#VALUE!</v>
      </c>
      <c r="W252" s="3">
        <f t="shared" ca="1" si="50"/>
        <v>248</v>
      </c>
      <c r="X252" s="3" t="e">
        <f t="shared" ca="1" si="51"/>
        <v>#VALUE!</v>
      </c>
    </row>
    <row r="253" spans="6:24" x14ac:dyDescent="0.3">
      <c r="F253">
        <f>+F251+1</f>
        <v>125</v>
      </c>
      <c r="G253" t="str">
        <f t="shared" si="39"/>
        <v/>
      </c>
      <c r="H253" t="str">
        <f t="shared" si="42"/>
        <v/>
      </c>
      <c r="J253" s="15">
        <f t="shared" ca="1" si="40"/>
        <v>249</v>
      </c>
      <c r="K253" t="str">
        <f t="shared" ca="1" si="41"/>
        <v/>
      </c>
      <c r="M253" t="str">
        <f t="shared" ca="1" si="43"/>
        <v/>
      </c>
      <c r="N253" t="str">
        <f t="shared" ca="1" si="44"/>
        <v/>
      </c>
      <c r="O253" t="str">
        <f t="shared" ca="1" si="45"/>
        <v/>
      </c>
      <c r="Q253" t="e">
        <f t="shared" ca="1" si="46"/>
        <v>#VALUE!</v>
      </c>
      <c r="R253" t="str">
        <f t="shared" ca="1" si="47"/>
        <v/>
      </c>
      <c r="T253">
        <f t="shared" ca="1" si="48"/>
        <v>249</v>
      </c>
      <c r="U253" s="3" t="e">
        <f t="shared" ca="1" si="49"/>
        <v>#VALUE!</v>
      </c>
      <c r="W253" s="3">
        <f t="shared" ca="1" si="50"/>
        <v>249</v>
      </c>
      <c r="X253" s="3" t="e">
        <f t="shared" ca="1" si="51"/>
        <v>#VALUE!</v>
      </c>
    </row>
    <row r="254" spans="6:24" x14ac:dyDescent="0.3">
      <c r="G254" t="str">
        <f t="shared" si="39"/>
        <v/>
      </c>
      <c r="H254" t="str">
        <f t="shared" si="42"/>
        <v/>
      </c>
      <c r="J254" s="15">
        <f t="shared" ca="1" si="40"/>
        <v>250</v>
      </c>
      <c r="K254" t="str">
        <f t="shared" ca="1" si="41"/>
        <v/>
      </c>
      <c r="M254" t="str">
        <f t="shared" ca="1" si="43"/>
        <v/>
      </c>
      <c r="N254" t="str">
        <f t="shared" ca="1" si="44"/>
        <v/>
      </c>
      <c r="O254" t="str">
        <f t="shared" ca="1" si="45"/>
        <v/>
      </c>
      <c r="Q254" t="e">
        <f t="shared" ca="1" si="46"/>
        <v>#VALUE!</v>
      </c>
      <c r="R254" t="str">
        <f t="shared" ca="1" si="47"/>
        <v/>
      </c>
      <c r="T254">
        <f t="shared" ca="1" si="48"/>
        <v>250</v>
      </c>
      <c r="U254" s="3" t="e">
        <f t="shared" ca="1" si="49"/>
        <v>#VALUE!</v>
      </c>
      <c r="W254" s="3">
        <f t="shared" ca="1" si="50"/>
        <v>250</v>
      </c>
      <c r="X254" s="3" t="e">
        <f t="shared" ca="1" si="51"/>
        <v>#VALUE!</v>
      </c>
    </row>
    <row r="255" spans="6:24" x14ac:dyDescent="0.3">
      <c r="F255">
        <f>+F253+1</f>
        <v>126</v>
      </c>
      <c r="G255" t="str">
        <f t="shared" si="39"/>
        <v/>
      </c>
      <c r="H255" t="str">
        <f t="shared" si="42"/>
        <v/>
      </c>
      <c r="J255" s="15">
        <f t="shared" ca="1" si="40"/>
        <v>251</v>
      </c>
      <c r="K255" t="str">
        <f t="shared" ca="1" si="41"/>
        <v/>
      </c>
      <c r="M255" t="str">
        <f t="shared" ca="1" si="43"/>
        <v/>
      </c>
      <c r="N255" t="str">
        <f t="shared" ca="1" si="44"/>
        <v/>
      </c>
      <c r="O255" t="str">
        <f t="shared" ca="1" si="45"/>
        <v/>
      </c>
      <c r="Q255" t="e">
        <f t="shared" ca="1" si="46"/>
        <v>#VALUE!</v>
      </c>
      <c r="R255" t="str">
        <f t="shared" ca="1" si="47"/>
        <v/>
      </c>
      <c r="T255">
        <f t="shared" ca="1" si="48"/>
        <v>251</v>
      </c>
      <c r="U255" s="3" t="e">
        <f t="shared" ca="1" si="49"/>
        <v>#VALUE!</v>
      </c>
      <c r="W255" s="3">
        <f t="shared" ca="1" si="50"/>
        <v>251</v>
      </c>
      <c r="X255" s="3" t="e">
        <f t="shared" ca="1" si="51"/>
        <v>#VALUE!</v>
      </c>
    </row>
    <row r="256" spans="6:24" x14ac:dyDescent="0.3">
      <c r="G256" t="str">
        <f t="shared" si="39"/>
        <v/>
      </c>
      <c r="H256" t="str">
        <f t="shared" si="42"/>
        <v/>
      </c>
      <c r="J256" s="15">
        <f t="shared" ca="1" si="40"/>
        <v>252</v>
      </c>
      <c r="K256" t="str">
        <f t="shared" ca="1" si="41"/>
        <v/>
      </c>
      <c r="M256" t="str">
        <f t="shared" ca="1" si="43"/>
        <v/>
      </c>
      <c r="N256" t="str">
        <f t="shared" ca="1" si="44"/>
        <v/>
      </c>
      <c r="O256" t="str">
        <f t="shared" ca="1" si="45"/>
        <v/>
      </c>
      <c r="Q256" t="e">
        <f t="shared" ca="1" si="46"/>
        <v>#VALUE!</v>
      </c>
      <c r="R256" t="str">
        <f t="shared" ca="1" si="47"/>
        <v/>
      </c>
      <c r="T256">
        <f t="shared" ca="1" si="48"/>
        <v>252</v>
      </c>
      <c r="U256" s="3" t="e">
        <f t="shared" ca="1" si="49"/>
        <v>#VALUE!</v>
      </c>
      <c r="W256" s="3">
        <f t="shared" ca="1" si="50"/>
        <v>252</v>
      </c>
      <c r="X256" s="3" t="e">
        <f t="shared" ca="1" si="51"/>
        <v>#VALUE!</v>
      </c>
    </row>
    <row r="257" spans="6:24" x14ac:dyDescent="0.3">
      <c r="F257">
        <f>+F255+1</f>
        <v>127</v>
      </c>
      <c r="G257" t="str">
        <f t="shared" si="39"/>
        <v/>
      </c>
      <c r="H257" t="str">
        <f t="shared" si="42"/>
        <v/>
      </c>
      <c r="J257" s="15">
        <f t="shared" ca="1" si="40"/>
        <v>253</v>
      </c>
      <c r="K257" t="str">
        <f t="shared" ca="1" si="41"/>
        <v/>
      </c>
      <c r="M257" t="str">
        <f t="shared" ca="1" si="43"/>
        <v/>
      </c>
      <c r="N257" t="str">
        <f t="shared" ca="1" si="44"/>
        <v/>
      </c>
      <c r="O257" t="str">
        <f t="shared" ca="1" si="45"/>
        <v/>
      </c>
      <c r="Q257" t="e">
        <f t="shared" ca="1" si="46"/>
        <v>#VALUE!</v>
      </c>
      <c r="R257" t="str">
        <f t="shared" ca="1" si="47"/>
        <v/>
      </c>
      <c r="T257">
        <f t="shared" ca="1" si="48"/>
        <v>253</v>
      </c>
      <c r="U257" s="3" t="e">
        <f t="shared" ca="1" si="49"/>
        <v>#VALUE!</v>
      </c>
      <c r="W257" s="3">
        <f t="shared" ca="1" si="50"/>
        <v>253</v>
      </c>
      <c r="X257" s="3" t="e">
        <f t="shared" ca="1" si="51"/>
        <v>#VALUE!</v>
      </c>
    </row>
    <row r="258" spans="6:24" x14ac:dyDescent="0.3">
      <c r="G258" t="str">
        <f t="shared" si="39"/>
        <v/>
      </c>
      <c r="H258" t="str">
        <f t="shared" si="42"/>
        <v/>
      </c>
      <c r="J258" s="15">
        <f t="shared" ca="1" si="40"/>
        <v>254</v>
      </c>
      <c r="K258" t="str">
        <f t="shared" ca="1" si="41"/>
        <v/>
      </c>
      <c r="M258" t="str">
        <f t="shared" ca="1" si="43"/>
        <v/>
      </c>
      <c r="N258" t="str">
        <f t="shared" ca="1" si="44"/>
        <v/>
      </c>
      <c r="O258" t="str">
        <f t="shared" ca="1" si="45"/>
        <v/>
      </c>
      <c r="Q258" t="e">
        <f t="shared" ca="1" si="46"/>
        <v>#VALUE!</v>
      </c>
      <c r="R258" t="str">
        <f t="shared" ca="1" si="47"/>
        <v/>
      </c>
      <c r="T258">
        <f t="shared" ca="1" si="48"/>
        <v>254</v>
      </c>
      <c r="U258" s="3" t="e">
        <f t="shared" ca="1" si="49"/>
        <v>#VALUE!</v>
      </c>
      <c r="W258" s="3">
        <f t="shared" ca="1" si="50"/>
        <v>254</v>
      </c>
      <c r="X258" s="3" t="e">
        <f t="shared" ca="1" si="51"/>
        <v>#VALUE!</v>
      </c>
    </row>
    <row r="259" spans="6:24" x14ac:dyDescent="0.3">
      <c r="F259">
        <f>+F257+1</f>
        <v>128</v>
      </c>
      <c r="G259" t="str">
        <f t="shared" si="39"/>
        <v/>
      </c>
      <c r="H259" t="str">
        <f t="shared" si="42"/>
        <v/>
      </c>
      <c r="J259" s="15">
        <f t="shared" ca="1" si="40"/>
        <v>255</v>
      </c>
      <c r="K259" t="str">
        <f t="shared" ca="1" si="41"/>
        <v/>
      </c>
      <c r="M259" t="str">
        <f t="shared" ca="1" si="43"/>
        <v/>
      </c>
      <c r="N259" t="str">
        <f t="shared" ca="1" si="44"/>
        <v/>
      </c>
      <c r="O259" t="str">
        <f t="shared" ca="1" si="45"/>
        <v/>
      </c>
      <c r="Q259" t="e">
        <f t="shared" ca="1" si="46"/>
        <v>#VALUE!</v>
      </c>
      <c r="R259" t="str">
        <f t="shared" ca="1" si="47"/>
        <v/>
      </c>
      <c r="T259">
        <f t="shared" ca="1" si="48"/>
        <v>255</v>
      </c>
      <c r="U259" s="3" t="e">
        <f t="shared" ca="1" si="49"/>
        <v>#VALUE!</v>
      </c>
      <c r="W259" s="3">
        <f t="shared" ca="1" si="50"/>
        <v>255</v>
      </c>
      <c r="X259" s="3" t="e">
        <f t="shared" ca="1" si="51"/>
        <v>#VALUE!</v>
      </c>
    </row>
    <row r="260" spans="6:24" x14ac:dyDescent="0.3">
      <c r="G260" t="str">
        <f t="shared" si="39"/>
        <v/>
      </c>
      <c r="H260" t="str">
        <f t="shared" si="42"/>
        <v/>
      </c>
      <c r="J260" s="15">
        <f t="shared" ca="1" si="40"/>
        <v>256</v>
      </c>
      <c r="K260" t="str">
        <f t="shared" ca="1" si="41"/>
        <v/>
      </c>
      <c r="M260" t="str">
        <f t="shared" ca="1" si="43"/>
        <v/>
      </c>
      <c r="N260" t="str">
        <f t="shared" ca="1" si="44"/>
        <v/>
      </c>
      <c r="O260" t="str">
        <f t="shared" ca="1" si="45"/>
        <v/>
      </c>
      <c r="Q260" t="e">
        <f t="shared" ca="1" si="46"/>
        <v>#VALUE!</v>
      </c>
      <c r="R260" t="str">
        <f t="shared" ca="1" si="47"/>
        <v/>
      </c>
      <c r="T260">
        <f t="shared" ca="1" si="48"/>
        <v>256</v>
      </c>
      <c r="U260" s="3" t="e">
        <f t="shared" ca="1" si="49"/>
        <v>#VALUE!</v>
      </c>
      <c r="W260" s="3">
        <f t="shared" ca="1" si="50"/>
        <v>256</v>
      </c>
      <c r="X260" s="3" t="e">
        <f t="shared" ca="1" si="51"/>
        <v>#VALUE!</v>
      </c>
    </row>
    <row r="261" spans="6:24" x14ac:dyDescent="0.3">
      <c r="F261">
        <f>+F259+1</f>
        <v>129</v>
      </c>
      <c r="G261" t="str">
        <f t="shared" ref="G261:G324" si="52">+IF(D261="","",REPLACE(D261,5,1,":"))</f>
        <v/>
      </c>
      <c r="H261" t="str">
        <f t="shared" si="42"/>
        <v/>
      </c>
      <c r="J261" s="15">
        <f t="shared" ref="J261:J324" ca="1" si="53">+INDIRECT("f"&amp;2*ROW()-5)</f>
        <v>257</v>
      </c>
      <c r="K261" t="str">
        <f t="shared" ref="K261:K324" ca="1" si="54">+INDIRECT("h"&amp;2*ROW()-5)</f>
        <v/>
      </c>
      <c r="M261" t="str">
        <f t="shared" ca="1" si="43"/>
        <v/>
      </c>
      <c r="N261" t="str">
        <f t="shared" ca="1" si="44"/>
        <v/>
      </c>
      <c r="O261" t="str">
        <f t="shared" ca="1" si="45"/>
        <v/>
      </c>
      <c r="Q261" t="e">
        <f t="shared" ca="1" si="46"/>
        <v>#VALUE!</v>
      </c>
      <c r="R261" t="str">
        <f t="shared" ca="1" si="47"/>
        <v/>
      </c>
      <c r="T261">
        <f t="shared" ca="1" si="48"/>
        <v>257</v>
      </c>
      <c r="U261" s="3" t="e">
        <f t="shared" ca="1" si="49"/>
        <v>#VALUE!</v>
      </c>
      <c r="W261" s="3">
        <f t="shared" ca="1" si="50"/>
        <v>257</v>
      </c>
      <c r="X261" s="3" t="e">
        <f t="shared" ca="1" si="51"/>
        <v>#VALUE!</v>
      </c>
    </row>
    <row r="262" spans="6:24" x14ac:dyDescent="0.3">
      <c r="G262" t="str">
        <f t="shared" si="52"/>
        <v/>
      </c>
      <c r="H262" t="str">
        <f t="shared" ref="H262:H325" si="55">+IF(G262="","",+LEFT(G262,7))</f>
        <v/>
      </c>
      <c r="J262" s="15">
        <f t="shared" ca="1" si="53"/>
        <v>258</v>
      </c>
      <c r="K262" t="str">
        <f t="shared" ca="1" si="54"/>
        <v/>
      </c>
      <c r="M262" t="str">
        <f t="shared" ref="M262:M325" ca="1" si="56">+LEFT(K262,1)</f>
        <v/>
      </c>
      <c r="N262" t="str">
        <f t="shared" ref="N262:N325" ca="1" si="57">+MID(K262,3,2)</f>
        <v/>
      </c>
      <c r="O262" t="str">
        <f t="shared" ref="O262:O325" ca="1" si="58">+RIGHT(K262,2)</f>
        <v/>
      </c>
      <c r="Q262" t="e">
        <f t="shared" ref="Q262:Q325" ca="1" si="59">+M262*60+N262</f>
        <v>#VALUE!</v>
      </c>
      <c r="R262" t="str">
        <f t="shared" ref="R262:R325" ca="1" si="60">+O262</f>
        <v/>
      </c>
      <c r="T262">
        <f t="shared" ref="T262:T325" ca="1" si="61">+J262</f>
        <v>258</v>
      </c>
      <c r="U262" s="3" t="e">
        <f t="shared" ref="U262:U325" ca="1" si="62">+Q262&amp;":"&amp;R262</f>
        <v>#VALUE!</v>
      </c>
      <c r="W262" s="3">
        <f t="shared" ref="W262:W325" ca="1" si="63">+J262</f>
        <v>258</v>
      </c>
      <c r="X262" s="3" t="e">
        <f t="shared" ref="X262:X325" ca="1" si="64">+Q262&amp;"."&amp;R262</f>
        <v>#VALUE!</v>
      </c>
    </row>
    <row r="263" spans="6:24" x14ac:dyDescent="0.3">
      <c r="F263">
        <f>+F261+1</f>
        <v>130</v>
      </c>
      <c r="G263" t="str">
        <f t="shared" si="52"/>
        <v/>
      </c>
      <c r="H263" t="str">
        <f t="shared" si="55"/>
        <v/>
      </c>
      <c r="J263" s="15">
        <f t="shared" ca="1" si="53"/>
        <v>259</v>
      </c>
      <c r="K263" t="str">
        <f t="shared" ca="1" si="54"/>
        <v/>
      </c>
      <c r="M263" t="str">
        <f t="shared" ca="1" si="56"/>
        <v/>
      </c>
      <c r="N263" t="str">
        <f t="shared" ca="1" si="57"/>
        <v/>
      </c>
      <c r="O263" t="str">
        <f t="shared" ca="1" si="58"/>
        <v/>
      </c>
      <c r="Q263" t="e">
        <f t="shared" ca="1" si="59"/>
        <v>#VALUE!</v>
      </c>
      <c r="R263" t="str">
        <f t="shared" ca="1" si="60"/>
        <v/>
      </c>
      <c r="T263">
        <f t="shared" ca="1" si="61"/>
        <v>259</v>
      </c>
      <c r="U263" s="3" t="e">
        <f t="shared" ca="1" si="62"/>
        <v>#VALUE!</v>
      </c>
      <c r="W263" s="3">
        <f t="shared" ca="1" si="63"/>
        <v>259</v>
      </c>
      <c r="X263" s="3" t="e">
        <f t="shared" ca="1" si="64"/>
        <v>#VALUE!</v>
      </c>
    </row>
    <row r="264" spans="6:24" x14ac:dyDescent="0.3">
      <c r="G264" t="str">
        <f t="shared" si="52"/>
        <v/>
      </c>
      <c r="H264" t="str">
        <f t="shared" si="55"/>
        <v/>
      </c>
      <c r="J264" s="15">
        <f t="shared" ca="1" si="53"/>
        <v>260</v>
      </c>
      <c r="K264" t="str">
        <f t="shared" ca="1" si="54"/>
        <v/>
      </c>
      <c r="M264" t="str">
        <f t="shared" ca="1" si="56"/>
        <v/>
      </c>
      <c r="N264" t="str">
        <f t="shared" ca="1" si="57"/>
        <v/>
      </c>
      <c r="O264" t="str">
        <f t="shared" ca="1" si="58"/>
        <v/>
      </c>
      <c r="Q264" t="e">
        <f t="shared" ca="1" si="59"/>
        <v>#VALUE!</v>
      </c>
      <c r="R264" t="str">
        <f t="shared" ca="1" si="60"/>
        <v/>
      </c>
      <c r="T264">
        <f t="shared" ca="1" si="61"/>
        <v>260</v>
      </c>
      <c r="U264" s="3" t="e">
        <f t="shared" ca="1" si="62"/>
        <v>#VALUE!</v>
      </c>
      <c r="W264" s="3">
        <f t="shared" ca="1" si="63"/>
        <v>260</v>
      </c>
      <c r="X264" s="3" t="e">
        <f t="shared" ca="1" si="64"/>
        <v>#VALUE!</v>
      </c>
    </row>
    <row r="265" spans="6:24" x14ac:dyDescent="0.3">
      <c r="F265">
        <f>+F263+1</f>
        <v>131</v>
      </c>
      <c r="G265" t="str">
        <f t="shared" si="52"/>
        <v/>
      </c>
      <c r="H265" t="str">
        <f t="shared" si="55"/>
        <v/>
      </c>
      <c r="J265" s="15">
        <f t="shared" ca="1" si="53"/>
        <v>261</v>
      </c>
      <c r="K265" t="str">
        <f t="shared" ca="1" si="54"/>
        <v/>
      </c>
      <c r="M265" t="str">
        <f t="shared" ca="1" si="56"/>
        <v/>
      </c>
      <c r="N265" t="str">
        <f t="shared" ca="1" si="57"/>
        <v/>
      </c>
      <c r="O265" t="str">
        <f t="shared" ca="1" si="58"/>
        <v/>
      </c>
      <c r="Q265" t="e">
        <f t="shared" ca="1" si="59"/>
        <v>#VALUE!</v>
      </c>
      <c r="R265" t="str">
        <f t="shared" ca="1" si="60"/>
        <v/>
      </c>
      <c r="T265">
        <f t="shared" ca="1" si="61"/>
        <v>261</v>
      </c>
      <c r="U265" s="3" t="e">
        <f t="shared" ca="1" si="62"/>
        <v>#VALUE!</v>
      </c>
      <c r="W265" s="3">
        <f t="shared" ca="1" si="63"/>
        <v>261</v>
      </c>
      <c r="X265" s="3" t="e">
        <f t="shared" ca="1" si="64"/>
        <v>#VALUE!</v>
      </c>
    </row>
    <row r="266" spans="6:24" x14ac:dyDescent="0.3">
      <c r="G266" t="str">
        <f t="shared" si="52"/>
        <v/>
      </c>
      <c r="H266" t="str">
        <f t="shared" si="55"/>
        <v/>
      </c>
      <c r="J266" s="15">
        <f t="shared" ca="1" si="53"/>
        <v>262</v>
      </c>
      <c r="K266" t="str">
        <f t="shared" ca="1" si="54"/>
        <v/>
      </c>
      <c r="M266" t="str">
        <f t="shared" ca="1" si="56"/>
        <v/>
      </c>
      <c r="N266" t="str">
        <f t="shared" ca="1" si="57"/>
        <v/>
      </c>
      <c r="O266" t="str">
        <f t="shared" ca="1" si="58"/>
        <v/>
      </c>
      <c r="Q266" t="e">
        <f t="shared" ca="1" si="59"/>
        <v>#VALUE!</v>
      </c>
      <c r="R266" t="str">
        <f t="shared" ca="1" si="60"/>
        <v/>
      </c>
      <c r="T266">
        <f t="shared" ca="1" si="61"/>
        <v>262</v>
      </c>
      <c r="U266" s="3" t="e">
        <f t="shared" ca="1" si="62"/>
        <v>#VALUE!</v>
      </c>
      <c r="W266" s="3">
        <f t="shared" ca="1" si="63"/>
        <v>262</v>
      </c>
      <c r="X266" s="3" t="e">
        <f t="shared" ca="1" si="64"/>
        <v>#VALUE!</v>
      </c>
    </row>
    <row r="267" spans="6:24" x14ac:dyDescent="0.3">
      <c r="F267">
        <f>+F265+1</f>
        <v>132</v>
      </c>
      <c r="G267" t="str">
        <f t="shared" si="52"/>
        <v/>
      </c>
      <c r="H267" t="str">
        <f t="shared" si="55"/>
        <v/>
      </c>
      <c r="J267" s="15">
        <f t="shared" ca="1" si="53"/>
        <v>263</v>
      </c>
      <c r="K267" t="str">
        <f t="shared" ca="1" si="54"/>
        <v/>
      </c>
      <c r="M267" t="str">
        <f t="shared" ca="1" si="56"/>
        <v/>
      </c>
      <c r="N267" t="str">
        <f t="shared" ca="1" si="57"/>
        <v/>
      </c>
      <c r="O267" t="str">
        <f t="shared" ca="1" si="58"/>
        <v/>
      </c>
      <c r="Q267" t="e">
        <f t="shared" ca="1" si="59"/>
        <v>#VALUE!</v>
      </c>
      <c r="R267" t="str">
        <f t="shared" ca="1" si="60"/>
        <v/>
      </c>
      <c r="T267">
        <f t="shared" ca="1" si="61"/>
        <v>263</v>
      </c>
      <c r="U267" s="3" t="e">
        <f t="shared" ca="1" si="62"/>
        <v>#VALUE!</v>
      </c>
      <c r="W267" s="3">
        <f t="shared" ca="1" si="63"/>
        <v>263</v>
      </c>
      <c r="X267" s="3" t="e">
        <f t="shared" ca="1" si="64"/>
        <v>#VALUE!</v>
      </c>
    </row>
    <row r="268" spans="6:24" x14ac:dyDescent="0.3">
      <c r="G268" t="str">
        <f t="shared" si="52"/>
        <v/>
      </c>
      <c r="H268" t="str">
        <f t="shared" si="55"/>
        <v/>
      </c>
      <c r="J268" s="15">
        <f t="shared" ca="1" si="53"/>
        <v>264</v>
      </c>
      <c r="K268" t="str">
        <f t="shared" ca="1" si="54"/>
        <v/>
      </c>
      <c r="M268" t="str">
        <f t="shared" ca="1" si="56"/>
        <v/>
      </c>
      <c r="N268" t="str">
        <f t="shared" ca="1" si="57"/>
        <v/>
      </c>
      <c r="O268" t="str">
        <f t="shared" ca="1" si="58"/>
        <v/>
      </c>
      <c r="Q268" t="e">
        <f t="shared" ca="1" si="59"/>
        <v>#VALUE!</v>
      </c>
      <c r="R268" t="str">
        <f t="shared" ca="1" si="60"/>
        <v/>
      </c>
      <c r="T268">
        <f t="shared" ca="1" si="61"/>
        <v>264</v>
      </c>
      <c r="U268" s="3" t="e">
        <f t="shared" ca="1" si="62"/>
        <v>#VALUE!</v>
      </c>
      <c r="W268" s="3">
        <f t="shared" ca="1" si="63"/>
        <v>264</v>
      </c>
      <c r="X268" s="3" t="e">
        <f t="shared" ca="1" si="64"/>
        <v>#VALUE!</v>
      </c>
    </row>
    <row r="269" spans="6:24" x14ac:dyDescent="0.3">
      <c r="F269">
        <f>+F267+1</f>
        <v>133</v>
      </c>
      <c r="G269" t="str">
        <f t="shared" si="52"/>
        <v/>
      </c>
      <c r="H269" t="str">
        <f t="shared" si="55"/>
        <v/>
      </c>
      <c r="J269" s="15">
        <f t="shared" ca="1" si="53"/>
        <v>265</v>
      </c>
      <c r="K269" t="str">
        <f t="shared" ca="1" si="54"/>
        <v/>
      </c>
      <c r="M269" t="str">
        <f t="shared" ca="1" si="56"/>
        <v/>
      </c>
      <c r="N269" t="str">
        <f t="shared" ca="1" si="57"/>
        <v/>
      </c>
      <c r="O269" t="str">
        <f t="shared" ca="1" si="58"/>
        <v/>
      </c>
      <c r="Q269" t="e">
        <f t="shared" ca="1" si="59"/>
        <v>#VALUE!</v>
      </c>
      <c r="R269" t="str">
        <f t="shared" ca="1" si="60"/>
        <v/>
      </c>
      <c r="T269">
        <f t="shared" ca="1" si="61"/>
        <v>265</v>
      </c>
      <c r="U269" s="3" t="e">
        <f t="shared" ca="1" si="62"/>
        <v>#VALUE!</v>
      </c>
      <c r="W269" s="3">
        <f t="shared" ca="1" si="63"/>
        <v>265</v>
      </c>
      <c r="X269" s="3" t="e">
        <f t="shared" ca="1" si="64"/>
        <v>#VALUE!</v>
      </c>
    </row>
    <row r="270" spans="6:24" x14ac:dyDescent="0.3">
      <c r="G270" t="str">
        <f t="shared" si="52"/>
        <v/>
      </c>
      <c r="H270" t="str">
        <f t="shared" si="55"/>
        <v/>
      </c>
      <c r="J270" s="15">
        <f t="shared" ca="1" si="53"/>
        <v>266</v>
      </c>
      <c r="K270" t="str">
        <f t="shared" ca="1" si="54"/>
        <v/>
      </c>
      <c r="M270" t="str">
        <f t="shared" ca="1" si="56"/>
        <v/>
      </c>
      <c r="N270" t="str">
        <f t="shared" ca="1" si="57"/>
        <v/>
      </c>
      <c r="O270" t="str">
        <f t="shared" ca="1" si="58"/>
        <v/>
      </c>
      <c r="Q270" t="e">
        <f t="shared" ca="1" si="59"/>
        <v>#VALUE!</v>
      </c>
      <c r="R270" t="str">
        <f t="shared" ca="1" si="60"/>
        <v/>
      </c>
      <c r="T270">
        <f t="shared" ca="1" si="61"/>
        <v>266</v>
      </c>
      <c r="U270" s="3" t="e">
        <f t="shared" ca="1" si="62"/>
        <v>#VALUE!</v>
      </c>
      <c r="W270" s="3">
        <f t="shared" ca="1" si="63"/>
        <v>266</v>
      </c>
      <c r="X270" s="3" t="e">
        <f t="shared" ca="1" si="64"/>
        <v>#VALUE!</v>
      </c>
    </row>
    <row r="271" spans="6:24" x14ac:dyDescent="0.3">
      <c r="F271">
        <f>+F269+1</f>
        <v>134</v>
      </c>
      <c r="G271" t="str">
        <f t="shared" si="52"/>
        <v/>
      </c>
      <c r="H271" t="str">
        <f t="shared" si="55"/>
        <v/>
      </c>
      <c r="J271" s="15">
        <f t="shared" ca="1" si="53"/>
        <v>267</v>
      </c>
      <c r="K271" t="str">
        <f t="shared" ca="1" si="54"/>
        <v/>
      </c>
      <c r="M271" t="str">
        <f t="shared" ca="1" si="56"/>
        <v/>
      </c>
      <c r="N271" t="str">
        <f t="shared" ca="1" si="57"/>
        <v/>
      </c>
      <c r="O271" t="str">
        <f t="shared" ca="1" si="58"/>
        <v/>
      </c>
      <c r="Q271" t="e">
        <f t="shared" ca="1" si="59"/>
        <v>#VALUE!</v>
      </c>
      <c r="R271" t="str">
        <f t="shared" ca="1" si="60"/>
        <v/>
      </c>
      <c r="T271">
        <f t="shared" ca="1" si="61"/>
        <v>267</v>
      </c>
      <c r="U271" s="3" t="e">
        <f t="shared" ca="1" si="62"/>
        <v>#VALUE!</v>
      </c>
      <c r="W271" s="3">
        <f t="shared" ca="1" si="63"/>
        <v>267</v>
      </c>
      <c r="X271" s="3" t="e">
        <f t="shared" ca="1" si="64"/>
        <v>#VALUE!</v>
      </c>
    </row>
    <row r="272" spans="6:24" x14ac:dyDescent="0.3">
      <c r="G272" t="str">
        <f t="shared" si="52"/>
        <v/>
      </c>
      <c r="H272" t="str">
        <f t="shared" si="55"/>
        <v/>
      </c>
      <c r="J272" s="15">
        <f t="shared" ca="1" si="53"/>
        <v>268</v>
      </c>
      <c r="K272" t="str">
        <f t="shared" ca="1" si="54"/>
        <v/>
      </c>
      <c r="M272" t="str">
        <f t="shared" ca="1" si="56"/>
        <v/>
      </c>
      <c r="N272" t="str">
        <f t="shared" ca="1" si="57"/>
        <v/>
      </c>
      <c r="O272" t="str">
        <f t="shared" ca="1" si="58"/>
        <v/>
      </c>
      <c r="Q272" t="e">
        <f t="shared" ca="1" si="59"/>
        <v>#VALUE!</v>
      </c>
      <c r="R272" t="str">
        <f t="shared" ca="1" si="60"/>
        <v/>
      </c>
      <c r="T272">
        <f t="shared" ca="1" si="61"/>
        <v>268</v>
      </c>
      <c r="U272" s="3" t="e">
        <f t="shared" ca="1" si="62"/>
        <v>#VALUE!</v>
      </c>
      <c r="W272" s="3">
        <f t="shared" ca="1" si="63"/>
        <v>268</v>
      </c>
      <c r="X272" s="3" t="e">
        <f t="shared" ca="1" si="64"/>
        <v>#VALUE!</v>
      </c>
    </row>
    <row r="273" spans="6:24" x14ac:dyDescent="0.3">
      <c r="F273">
        <f>+F271+1</f>
        <v>135</v>
      </c>
      <c r="G273" t="str">
        <f t="shared" si="52"/>
        <v/>
      </c>
      <c r="H273" t="str">
        <f t="shared" si="55"/>
        <v/>
      </c>
      <c r="J273" s="15">
        <f t="shared" ca="1" si="53"/>
        <v>269</v>
      </c>
      <c r="K273" t="str">
        <f t="shared" ca="1" si="54"/>
        <v/>
      </c>
      <c r="M273" t="str">
        <f t="shared" ca="1" si="56"/>
        <v/>
      </c>
      <c r="N273" t="str">
        <f t="shared" ca="1" si="57"/>
        <v/>
      </c>
      <c r="O273" t="str">
        <f t="shared" ca="1" si="58"/>
        <v/>
      </c>
      <c r="Q273" t="e">
        <f t="shared" ca="1" si="59"/>
        <v>#VALUE!</v>
      </c>
      <c r="R273" t="str">
        <f t="shared" ca="1" si="60"/>
        <v/>
      </c>
      <c r="T273">
        <f t="shared" ca="1" si="61"/>
        <v>269</v>
      </c>
      <c r="U273" s="3" t="e">
        <f t="shared" ca="1" si="62"/>
        <v>#VALUE!</v>
      </c>
      <c r="W273" s="3">
        <f t="shared" ca="1" si="63"/>
        <v>269</v>
      </c>
      <c r="X273" s="3" t="e">
        <f t="shared" ca="1" si="64"/>
        <v>#VALUE!</v>
      </c>
    </row>
    <row r="274" spans="6:24" x14ac:dyDescent="0.3">
      <c r="G274" t="str">
        <f t="shared" si="52"/>
        <v/>
      </c>
      <c r="H274" t="str">
        <f t="shared" si="55"/>
        <v/>
      </c>
      <c r="J274" s="15">
        <f t="shared" ca="1" si="53"/>
        <v>270</v>
      </c>
      <c r="K274" t="str">
        <f t="shared" ca="1" si="54"/>
        <v/>
      </c>
      <c r="M274" t="str">
        <f t="shared" ca="1" si="56"/>
        <v/>
      </c>
      <c r="N274" t="str">
        <f t="shared" ca="1" si="57"/>
        <v/>
      </c>
      <c r="O274" t="str">
        <f t="shared" ca="1" si="58"/>
        <v/>
      </c>
      <c r="Q274" t="e">
        <f t="shared" ca="1" si="59"/>
        <v>#VALUE!</v>
      </c>
      <c r="R274" t="str">
        <f t="shared" ca="1" si="60"/>
        <v/>
      </c>
      <c r="T274">
        <f t="shared" ca="1" si="61"/>
        <v>270</v>
      </c>
      <c r="U274" s="3" t="e">
        <f t="shared" ca="1" si="62"/>
        <v>#VALUE!</v>
      </c>
      <c r="W274" s="3">
        <f t="shared" ca="1" si="63"/>
        <v>270</v>
      </c>
      <c r="X274" s="3" t="e">
        <f t="shared" ca="1" si="64"/>
        <v>#VALUE!</v>
      </c>
    </row>
    <row r="275" spans="6:24" x14ac:dyDescent="0.3">
      <c r="F275">
        <f>+F273+1</f>
        <v>136</v>
      </c>
      <c r="G275" t="str">
        <f t="shared" si="52"/>
        <v/>
      </c>
      <c r="H275" t="str">
        <f t="shared" si="55"/>
        <v/>
      </c>
      <c r="J275" s="15">
        <f t="shared" ca="1" si="53"/>
        <v>271</v>
      </c>
      <c r="K275" t="str">
        <f t="shared" ca="1" si="54"/>
        <v/>
      </c>
      <c r="M275" t="str">
        <f t="shared" ca="1" si="56"/>
        <v/>
      </c>
      <c r="N275" t="str">
        <f t="shared" ca="1" si="57"/>
        <v/>
      </c>
      <c r="O275" t="str">
        <f t="shared" ca="1" si="58"/>
        <v/>
      </c>
      <c r="Q275" t="e">
        <f t="shared" ca="1" si="59"/>
        <v>#VALUE!</v>
      </c>
      <c r="R275" t="str">
        <f t="shared" ca="1" si="60"/>
        <v/>
      </c>
      <c r="T275">
        <f t="shared" ca="1" si="61"/>
        <v>271</v>
      </c>
      <c r="U275" s="3" t="e">
        <f t="shared" ca="1" si="62"/>
        <v>#VALUE!</v>
      </c>
      <c r="W275" s="3">
        <f t="shared" ca="1" si="63"/>
        <v>271</v>
      </c>
      <c r="X275" s="3" t="e">
        <f t="shared" ca="1" si="64"/>
        <v>#VALUE!</v>
      </c>
    </row>
    <row r="276" spans="6:24" x14ac:dyDescent="0.3">
      <c r="G276" t="str">
        <f t="shared" si="52"/>
        <v/>
      </c>
      <c r="H276" t="str">
        <f t="shared" si="55"/>
        <v/>
      </c>
      <c r="J276" s="15">
        <f t="shared" ca="1" si="53"/>
        <v>272</v>
      </c>
      <c r="K276" t="str">
        <f t="shared" ca="1" si="54"/>
        <v/>
      </c>
      <c r="M276" t="str">
        <f t="shared" ca="1" si="56"/>
        <v/>
      </c>
      <c r="N276" t="str">
        <f t="shared" ca="1" si="57"/>
        <v/>
      </c>
      <c r="O276" t="str">
        <f t="shared" ca="1" si="58"/>
        <v/>
      </c>
      <c r="Q276" t="e">
        <f t="shared" ca="1" si="59"/>
        <v>#VALUE!</v>
      </c>
      <c r="R276" t="str">
        <f t="shared" ca="1" si="60"/>
        <v/>
      </c>
      <c r="T276">
        <f t="shared" ca="1" si="61"/>
        <v>272</v>
      </c>
      <c r="U276" s="3" t="e">
        <f t="shared" ca="1" si="62"/>
        <v>#VALUE!</v>
      </c>
      <c r="W276" s="3">
        <f t="shared" ca="1" si="63"/>
        <v>272</v>
      </c>
      <c r="X276" s="3" t="e">
        <f t="shared" ca="1" si="64"/>
        <v>#VALUE!</v>
      </c>
    </row>
    <row r="277" spans="6:24" x14ac:dyDescent="0.3">
      <c r="F277">
        <f>+F275+1</f>
        <v>137</v>
      </c>
      <c r="G277" t="str">
        <f t="shared" si="52"/>
        <v/>
      </c>
      <c r="H277" t="str">
        <f t="shared" si="55"/>
        <v/>
      </c>
      <c r="J277" s="15">
        <f t="shared" ca="1" si="53"/>
        <v>273</v>
      </c>
      <c r="K277" t="str">
        <f t="shared" ca="1" si="54"/>
        <v/>
      </c>
      <c r="M277" t="str">
        <f t="shared" ca="1" si="56"/>
        <v/>
      </c>
      <c r="N277" t="str">
        <f t="shared" ca="1" si="57"/>
        <v/>
      </c>
      <c r="O277" t="str">
        <f t="shared" ca="1" si="58"/>
        <v/>
      </c>
      <c r="Q277" t="e">
        <f t="shared" ca="1" si="59"/>
        <v>#VALUE!</v>
      </c>
      <c r="R277" t="str">
        <f t="shared" ca="1" si="60"/>
        <v/>
      </c>
      <c r="T277">
        <f t="shared" ca="1" si="61"/>
        <v>273</v>
      </c>
      <c r="U277" s="3" t="e">
        <f t="shared" ca="1" si="62"/>
        <v>#VALUE!</v>
      </c>
      <c r="W277" s="3">
        <f t="shared" ca="1" si="63"/>
        <v>273</v>
      </c>
      <c r="X277" s="3" t="e">
        <f t="shared" ca="1" si="64"/>
        <v>#VALUE!</v>
      </c>
    </row>
    <row r="278" spans="6:24" x14ac:dyDescent="0.3">
      <c r="G278" t="str">
        <f t="shared" si="52"/>
        <v/>
      </c>
      <c r="H278" t="str">
        <f t="shared" si="55"/>
        <v/>
      </c>
      <c r="J278" s="15">
        <f t="shared" ca="1" si="53"/>
        <v>274</v>
      </c>
      <c r="K278" t="str">
        <f t="shared" ca="1" si="54"/>
        <v/>
      </c>
      <c r="M278" t="str">
        <f t="shared" ca="1" si="56"/>
        <v/>
      </c>
      <c r="N278" t="str">
        <f t="shared" ca="1" si="57"/>
        <v/>
      </c>
      <c r="O278" t="str">
        <f t="shared" ca="1" si="58"/>
        <v/>
      </c>
      <c r="Q278" t="e">
        <f t="shared" ca="1" si="59"/>
        <v>#VALUE!</v>
      </c>
      <c r="R278" t="str">
        <f t="shared" ca="1" si="60"/>
        <v/>
      </c>
      <c r="T278">
        <f t="shared" ca="1" si="61"/>
        <v>274</v>
      </c>
      <c r="U278" s="3" t="e">
        <f t="shared" ca="1" si="62"/>
        <v>#VALUE!</v>
      </c>
      <c r="W278" s="3">
        <f t="shared" ca="1" si="63"/>
        <v>274</v>
      </c>
      <c r="X278" s="3" t="e">
        <f t="shared" ca="1" si="64"/>
        <v>#VALUE!</v>
      </c>
    </row>
    <row r="279" spans="6:24" x14ac:dyDescent="0.3">
      <c r="F279">
        <f>+F277+1</f>
        <v>138</v>
      </c>
      <c r="G279" t="str">
        <f t="shared" si="52"/>
        <v/>
      </c>
      <c r="H279" t="str">
        <f t="shared" si="55"/>
        <v/>
      </c>
      <c r="J279" s="15">
        <f t="shared" ca="1" si="53"/>
        <v>275</v>
      </c>
      <c r="K279" t="str">
        <f t="shared" ca="1" si="54"/>
        <v/>
      </c>
      <c r="M279" t="str">
        <f t="shared" ca="1" si="56"/>
        <v/>
      </c>
      <c r="N279" t="str">
        <f t="shared" ca="1" si="57"/>
        <v/>
      </c>
      <c r="O279" t="str">
        <f t="shared" ca="1" si="58"/>
        <v/>
      </c>
      <c r="Q279" t="e">
        <f t="shared" ca="1" si="59"/>
        <v>#VALUE!</v>
      </c>
      <c r="R279" t="str">
        <f t="shared" ca="1" si="60"/>
        <v/>
      </c>
      <c r="T279">
        <f t="shared" ca="1" si="61"/>
        <v>275</v>
      </c>
      <c r="U279" s="3" t="e">
        <f t="shared" ca="1" si="62"/>
        <v>#VALUE!</v>
      </c>
      <c r="W279" s="3">
        <f t="shared" ca="1" si="63"/>
        <v>275</v>
      </c>
      <c r="X279" s="3" t="e">
        <f t="shared" ca="1" si="64"/>
        <v>#VALUE!</v>
      </c>
    </row>
    <row r="280" spans="6:24" x14ac:dyDescent="0.3">
      <c r="G280" t="str">
        <f t="shared" si="52"/>
        <v/>
      </c>
      <c r="H280" t="str">
        <f t="shared" si="55"/>
        <v/>
      </c>
      <c r="J280" s="15">
        <f t="shared" ca="1" si="53"/>
        <v>276</v>
      </c>
      <c r="K280" t="str">
        <f t="shared" ca="1" si="54"/>
        <v/>
      </c>
      <c r="M280" t="str">
        <f t="shared" ca="1" si="56"/>
        <v/>
      </c>
      <c r="N280" t="str">
        <f t="shared" ca="1" si="57"/>
        <v/>
      </c>
      <c r="O280" t="str">
        <f t="shared" ca="1" si="58"/>
        <v/>
      </c>
      <c r="Q280" t="e">
        <f t="shared" ca="1" si="59"/>
        <v>#VALUE!</v>
      </c>
      <c r="R280" t="str">
        <f t="shared" ca="1" si="60"/>
        <v/>
      </c>
      <c r="T280">
        <f t="shared" ca="1" si="61"/>
        <v>276</v>
      </c>
      <c r="U280" s="3" t="e">
        <f t="shared" ca="1" si="62"/>
        <v>#VALUE!</v>
      </c>
      <c r="W280" s="3">
        <f t="shared" ca="1" si="63"/>
        <v>276</v>
      </c>
      <c r="X280" s="3" t="e">
        <f t="shared" ca="1" si="64"/>
        <v>#VALUE!</v>
      </c>
    </row>
    <row r="281" spans="6:24" x14ac:dyDescent="0.3">
      <c r="F281">
        <f>+F279+1</f>
        <v>139</v>
      </c>
      <c r="G281" t="str">
        <f t="shared" si="52"/>
        <v/>
      </c>
      <c r="H281" t="str">
        <f t="shared" si="55"/>
        <v/>
      </c>
      <c r="J281" s="15">
        <f t="shared" ca="1" si="53"/>
        <v>277</v>
      </c>
      <c r="K281" t="str">
        <f t="shared" ca="1" si="54"/>
        <v/>
      </c>
      <c r="M281" t="str">
        <f t="shared" ca="1" si="56"/>
        <v/>
      </c>
      <c r="N281" t="str">
        <f t="shared" ca="1" si="57"/>
        <v/>
      </c>
      <c r="O281" t="str">
        <f t="shared" ca="1" si="58"/>
        <v/>
      </c>
      <c r="Q281" t="e">
        <f t="shared" ca="1" si="59"/>
        <v>#VALUE!</v>
      </c>
      <c r="R281" t="str">
        <f t="shared" ca="1" si="60"/>
        <v/>
      </c>
      <c r="T281">
        <f t="shared" ca="1" si="61"/>
        <v>277</v>
      </c>
      <c r="U281" s="3" t="e">
        <f t="shared" ca="1" si="62"/>
        <v>#VALUE!</v>
      </c>
      <c r="W281" s="3">
        <f t="shared" ca="1" si="63"/>
        <v>277</v>
      </c>
      <c r="X281" s="3" t="e">
        <f t="shared" ca="1" si="64"/>
        <v>#VALUE!</v>
      </c>
    </row>
    <row r="282" spans="6:24" x14ac:dyDescent="0.3">
      <c r="G282" t="str">
        <f t="shared" si="52"/>
        <v/>
      </c>
      <c r="H282" t="str">
        <f t="shared" si="55"/>
        <v/>
      </c>
      <c r="J282" s="15">
        <f t="shared" ca="1" si="53"/>
        <v>278</v>
      </c>
      <c r="K282" t="str">
        <f t="shared" ca="1" si="54"/>
        <v/>
      </c>
      <c r="M282" t="str">
        <f t="shared" ca="1" si="56"/>
        <v/>
      </c>
      <c r="N282" t="str">
        <f t="shared" ca="1" si="57"/>
        <v/>
      </c>
      <c r="O282" t="str">
        <f t="shared" ca="1" si="58"/>
        <v/>
      </c>
      <c r="Q282" t="e">
        <f t="shared" ca="1" si="59"/>
        <v>#VALUE!</v>
      </c>
      <c r="R282" t="str">
        <f t="shared" ca="1" si="60"/>
        <v/>
      </c>
      <c r="T282">
        <f t="shared" ca="1" si="61"/>
        <v>278</v>
      </c>
      <c r="U282" s="3" t="e">
        <f t="shared" ca="1" si="62"/>
        <v>#VALUE!</v>
      </c>
      <c r="W282" s="3">
        <f t="shared" ca="1" si="63"/>
        <v>278</v>
      </c>
      <c r="X282" s="3" t="e">
        <f t="shared" ca="1" si="64"/>
        <v>#VALUE!</v>
      </c>
    </row>
    <row r="283" spans="6:24" x14ac:dyDescent="0.3">
      <c r="F283">
        <f>+F281+1</f>
        <v>140</v>
      </c>
      <c r="G283" t="str">
        <f t="shared" si="52"/>
        <v/>
      </c>
      <c r="H283" t="str">
        <f t="shared" si="55"/>
        <v/>
      </c>
      <c r="J283" s="15">
        <f t="shared" ca="1" si="53"/>
        <v>279</v>
      </c>
      <c r="K283" t="str">
        <f t="shared" ca="1" si="54"/>
        <v/>
      </c>
      <c r="M283" t="str">
        <f t="shared" ca="1" si="56"/>
        <v/>
      </c>
      <c r="N283" t="str">
        <f t="shared" ca="1" si="57"/>
        <v/>
      </c>
      <c r="O283" t="str">
        <f t="shared" ca="1" si="58"/>
        <v/>
      </c>
      <c r="Q283" t="e">
        <f t="shared" ca="1" si="59"/>
        <v>#VALUE!</v>
      </c>
      <c r="R283" t="str">
        <f t="shared" ca="1" si="60"/>
        <v/>
      </c>
      <c r="T283">
        <f t="shared" ca="1" si="61"/>
        <v>279</v>
      </c>
      <c r="U283" s="3" t="e">
        <f t="shared" ca="1" si="62"/>
        <v>#VALUE!</v>
      </c>
      <c r="W283" s="3">
        <f t="shared" ca="1" si="63"/>
        <v>279</v>
      </c>
      <c r="X283" s="3" t="e">
        <f t="shared" ca="1" si="64"/>
        <v>#VALUE!</v>
      </c>
    </row>
    <row r="284" spans="6:24" x14ac:dyDescent="0.3">
      <c r="G284" t="str">
        <f t="shared" si="52"/>
        <v/>
      </c>
      <c r="H284" t="str">
        <f t="shared" si="55"/>
        <v/>
      </c>
      <c r="J284" s="15">
        <f t="shared" ca="1" si="53"/>
        <v>280</v>
      </c>
      <c r="K284" t="str">
        <f t="shared" ca="1" si="54"/>
        <v/>
      </c>
      <c r="M284" t="str">
        <f t="shared" ca="1" si="56"/>
        <v/>
      </c>
      <c r="N284" t="str">
        <f t="shared" ca="1" si="57"/>
        <v/>
      </c>
      <c r="O284" t="str">
        <f t="shared" ca="1" si="58"/>
        <v/>
      </c>
      <c r="Q284" t="e">
        <f t="shared" ca="1" si="59"/>
        <v>#VALUE!</v>
      </c>
      <c r="R284" t="str">
        <f t="shared" ca="1" si="60"/>
        <v/>
      </c>
      <c r="T284">
        <f t="shared" ca="1" si="61"/>
        <v>280</v>
      </c>
      <c r="U284" s="3" t="e">
        <f t="shared" ca="1" si="62"/>
        <v>#VALUE!</v>
      </c>
      <c r="W284" s="3">
        <f t="shared" ca="1" si="63"/>
        <v>280</v>
      </c>
      <c r="X284" s="3" t="e">
        <f t="shared" ca="1" si="64"/>
        <v>#VALUE!</v>
      </c>
    </row>
    <row r="285" spans="6:24" x14ac:dyDescent="0.3">
      <c r="F285">
        <f>+F283+1</f>
        <v>141</v>
      </c>
      <c r="G285" t="str">
        <f t="shared" si="52"/>
        <v/>
      </c>
      <c r="H285" t="str">
        <f t="shared" si="55"/>
        <v/>
      </c>
      <c r="J285" s="15">
        <f t="shared" ca="1" si="53"/>
        <v>281</v>
      </c>
      <c r="K285" t="str">
        <f t="shared" ca="1" si="54"/>
        <v/>
      </c>
      <c r="M285" t="str">
        <f t="shared" ca="1" si="56"/>
        <v/>
      </c>
      <c r="N285" t="str">
        <f t="shared" ca="1" si="57"/>
        <v/>
      </c>
      <c r="O285" t="str">
        <f t="shared" ca="1" si="58"/>
        <v/>
      </c>
      <c r="Q285" t="e">
        <f t="shared" ca="1" si="59"/>
        <v>#VALUE!</v>
      </c>
      <c r="R285" t="str">
        <f t="shared" ca="1" si="60"/>
        <v/>
      </c>
      <c r="T285">
        <f t="shared" ca="1" si="61"/>
        <v>281</v>
      </c>
      <c r="U285" s="3" t="e">
        <f t="shared" ca="1" si="62"/>
        <v>#VALUE!</v>
      </c>
      <c r="W285" s="3">
        <f t="shared" ca="1" si="63"/>
        <v>281</v>
      </c>
      <c r="X285" s="3" t="e">
        <f t="shared" ca="1" si="64"/>
        <v>#VALUE!</v>
      </c>
    </row>
    <row r="286" spans="6:24" x14ac:dyDescent="0.3">
      <c r="G286" t="str">
        <f t="shared" si="52"/>
        <v/>
      </c>
      <c r="H286" t="str">
        <f t="shared" si="55"/>
        <v/>
      </c>
      <c r="J286" s="15">
        <f t="shared" ca="1" si="53"/>
        <v>282</v>
      </c>
      <c r="K286" t="str">
        <f t="shared" ca="1" si="54"/>
        <v/>
      </c>
      <c r="M286" t="str">
        <f t="shared" ca="1" si="56"/>
        <v/>
      </c>
      <c r="N286" t="str">
        <f t="shared" ca="1" si="57"/>
        <v/>
      </c>
      <c r="O286" t="str">
        <f t="shared" ca="1" si="58"/>
        <v/>
      </c>
      <c r="Q286" t="e">
        <f t="shared" ca="1" si="59"/>
        <v>#VALUE!</v>
      </c>
      <c r="R286" t="str">
        <f t="shared" ca="1" si="60"/>
        <v/>
      </c>
      <c r="T286">
        <f t="shared" ca="1" si="61"/>
        <v>282</v>
      </c>
      <c r="U286" s="3" t="e">
        <f t="shared" ca="1" si="62"/>
        <v>#VALUE!</v>
      </c>
      <c r="W286" s="3">
        <f t="shared" ca="1" si="63"/>
        <v>282</v>
      </c>
      <c r="X286" s="3" t="e">
        <f t="shared" ca="1" si="64"/>
        <v>#VALUE!</v>
      </c>
    </row>
    <row r="287" spans="6:24" x14ac:dyDescent="0.3">
      <c r="F287">
        <f>+F285+1</f>
        <v>142</v>
      </c>
      <c r="G287" t="str">
        <f t="shared" si="52"/>
        <v/>
      </c>
      <c r="H287" t="str">
        <f t="shared" si="55"/>
        <v/>
      </c>
      <c r="J287" s="15">
        <f t="shared" ca="1" si="53"/>
        <v>283</v>
      </c>
      <c r="K287" t="str">
        <f t="shared" ca="1" si="54"/>
        <v/>
      </c>
      <c r="M287" t="str">
        <f t="shared" ca="1" si="56"/>
        <v/>
      </c>
      <c r="N287" t="str">
        <f t="shared" ca="1" si="57"/>
        <v/>
      </c>
      <c r="O287" t="str">
        <f t="shared" ca="1" si="58"/>
        <v/>
      </c>
      <c r="Q287" t="e">
        <f t="shared" ca="1" si="59"/>
        <v>#VALUE!</v>
      </c>
      <c r="R287" t="str">
        <f t="shared" ca="1" si="60"/>
        <v/>
      </c>
      <c r="T287">
        <f t="shared" ca="1" si="61"/>
        <v>283</v>
      </c>
      <c r="U287" s="3" t="e">
        <f t="shared" ca="1" si="62"/>
        <v>#VALUE!</v>
      </c>
      <c r="W287" s="3">
        <f t="shared" ca="1" si="63"/>
        <v>283</v>
      </c>
      <c r="X287" s="3" t="e">
        <f t="shared" ca="1" si="64"/>
        <v>#VALUE!</v>
      </c>
    </row>
    <row r="288" spans="6:24" x14ac:dyDescent="0.3">
      <c r="G288" t="str">
        <f t="shared" si="52"/>
        <v/>
      </c>
      <c r="H288" t="str">
        <f t="shared" si="55"/>
        <v/>
      </c>
      <c r="J288" s="15">
        <f t="shared" ca="1" si="53"/>
        <v>284</v>
      </c>
      <c r="K288" t="str">
        <f t="shared" ca="1" si="54"/>
        <v/>
      </c>
      <c r="M288" t="str">
        <f t="shared" ca="1" si="56"/>
        <v/>
      </c>
      <c r="N288" t="str">
        <f t="shared" ca="1" si="57"/>
        <v/>
      </c>
      <c r="O288" t="str">
        <f t="shared" ca="1" si="58"/>
        <v/>
      </c>
      <c r="Q288" t="e">
        <f t="shared" ca="1" si="59"/>
        <v>#VALUE!</v>
      </c>
      <c r="R288" t="str">
        <f t="shared" ca="1" si="60"/>
        <v/>
      </c>
      <c r="T288">
        <f t="shared" ca="1" si="61"/>
        <v>284</v>
      </c>
      <c r="U288" s="3" t="e">
        <f t="shared" ca="1" si="62"/>
        <v>#VALUE!</v>
      </c>
      <c r="W288" s="3">
        <f t="shared" ca="1" si="63"/>
        <v>284</v>
      </c>
      <c r="X288" s="3" t="e">
        <f t="shared" ca="1" si="64"/>
        <v>#VALUE!</v>
      </c>
    </row>
    <row r="289" spans="6:24" x14ac:dyDescent="0.3">
      <c r="F289">
        <f>+F287+1</f>
        <v>143</v>
      </c>
      <c r="G289" t="str">
        <f t="shared" si="52"/>
        <v/>
      </c>
      <c r="H289" t="str">
        <f t="shared" si="55"/>
        <v/>
      </c>
      <c r="J289" s="15">
        <f t="shared" ca="1" si="53"/>
        <v>285</v>
      </c>
      <c r="K289" t="str">
        <f t="shared" ca="1" si="54"/>
        <v/>
      </c>
      <c r="M289" t="str">
        <f t="shared" ca="1" si="56"/>
        <v/>
      </c>
      <c r="N289" t="str">
        <f t="shared" ca="1" si="57"/>
        <v/>
      </c>
      <c r="O289" t="str">
        <f t="shared" ca="1" si="58"/>
        <v/>
      </c>
      <c r="Q289" t="e">
        <f t="shared" ca="1" si="59"/>
        <v>#VALUE!</v>
      </c>
      <c r="R289" t="str">
        <f t="shared" ca="1" si="60"/>
        <v/>
      </c>
      <c r="T289">
        <f t="shared" ca="1" si="61"/>
        <v>285</v>
      </c>
      <c r="U289" s="3" t="e">
        <f t="shared" ca="1" si="62"/>
        <v>#VALUE!</v>
      </c>
      <c r="W289" s="3">
        <f t="shared" ca="1" si="63"/>
        <v>285</v>
      </c>
      <c r="X289" s="3" t="e">
        <f t="shared" ca="1" si="64"/>
        <v>#VALUE!</v>
      </c>
    </row>
    <row r="290" spans="6:24" x14ac:dyDescent="0.3">
      <c r="G290" t="str">
        <f t="shared" si="52"/>
        <v/>
      </c>
      <c r="H290" t="str">
        <f t="shared" si="55"/>
        <v/>
      </c>
      <c r="J290" s="15">
        <f t="shared" ca="1" si="53"/>
        <v>286</v>
      </c>
      <c r="K290" t="str">
        <f t="shared" ca="1" si="54"/>
        <v/>
      </c>
      <c r="M290" t="str">
        <f t="shared" ca="1" si="56"/>
        <v/>
      </c>
      <c r="N290" t="str">
        <f t="shared" ca="1" si="57"/>
        <v/>
      </c>
      <c r="O290" t="str">
        <f t="shared" ca="1" si="58"/>
        <v/>
      </c>
      <c r="Q290" t="e">
        <f t="shared" ca="1" si="59"/>
        <v>#VALUE!</v>
      </c>
      <c r="R290" t="str">
        <f t="shared" ca="1" si="60"/>
        <v/>
      </c>
      <c r="T290">
        <f t="shared" ca="1" si="61"/>
        <v>286</v>
      </c>
      <c r="U290" s="3" t="e">
        <f t="shared" ca="1" si="62"/>
        <v>#VALUE!</v>
      </c>
      <c r="W290" s="3">
        <f t="shared" ca="1" si="63"/>
        <v>286</v>
      </c>
      <c r="X290" s="3" t="e">
        <f t="shared" ca="1" si="64"/>
        <v>#VALUE!</v>
      </c>
    </row>
    <row r="291" spans="6:24" x14ac:dyDescent="0.3">
      <c r="F291">
        <f>+F289+1</f>
        <v>144</v>
      </c>
      <c r="G291" t="str">
        <f t="shared" si="52"/>
        <v/>
      </c>
      <c r="H291" t="str">
        <f t="shared" si="55"/>
        <v/>
      </c>
      <c r="J291" s="15">
        <f t="shared" ca="1" si="53"/>
        <v>287</v>
      </c>
      <c r="K291" t="str">
        <f t="shared" ca="1" si="54"/>
        <v/>
      </c>
      <c r="M291" t="str">
        <f t="shared" ca="1" si="56"/>
        <v/>
      </c>
      <c r="N291" t="str">
        <f t="shared" ca="1" si="57"/>
        <v/>
      </c>
      <c r="O291" t="str">
        <f t="shared" ca="1" si="58"/>
        <v/>
      </c>
      <c r="Q291" t="e">
        <f t="shared" ca="1" si="59"/>
        <v>#VALUE!</v>
      </c>
      <c r="R291" t="str">
        <f t="shared" ca="1" si="60"/>
        <v/>
      </c>
      <c r="T291">
        <f t="shared" ca="1" si="61"/>
        <v>287</v>
      </c>
      <c r="U291" s="3" t="e">
        <f t="shared" ca="1" si="62"/>
        <v>#VALUE!</v>
      </c>
      <c r="W291" s="3">
        <f t="shared" ca="1" si="63"/>
        <v>287</v>
      </c>
      <c r="X291" s="3" t="e">
        <f t="shared" ca="1" si="64"/>
        <v>#VALUE!</v>
      </c>
    </row>
    <row r="292" spans="6:24" x14ac:dyDescent="0.3">
      <c r="G292" t="str">
        <f t="shared" si="52"/>
        <v/>
      </c>
      <c r="H292" t="str">
        <f t="shared" si="55"/>
        <v/>
      </c>
      <c r="J292" s="15">
        <f t="shared" ca="1" si="53"/>
        <v>288</v>
      </c>
      <c r="K292" t="str">
        <f t="shared" ca="1" si="54"/>
        <v/>
      </c>
      <c r="M292" t="str">
        <f t="shared" ca="1" si="56"/>
        <v/>
      </c>
      <c r="N292" t="str">
        <f t="shared" ca="1" si="57"/>
        <v/>
      </c>
      <c r="O292" t="str">
        <f t="shared" ca="1" si="58"/>
        <v/>
      </c>
      <c r="Q292" t="e">
        <f t="shared" ca="1" si="59"/>
        <v>#VALUE!</v>
      </c>
      <c r="R292" t="str">
        <f t="shared" ca="1" si="60"/>
        <v/>
      </c>
      <c r="T292">
        <f t="shared" ca="1" si="61"/>
        <v>288</v>
      </c>
      <c r="U292" s="3" t="e">
        <f t="shared" ca="1" si="62"/>
        <v>#VALUE!</v>
      </c>
      <c r="W292" s="3">
        <f t="shared" ca="1" si="63"/>
        <v>288</v>
      </c>
      <c r="X292" s="3" t="e">
        <f t="shared" ca="1" si="64"/>
        <v>#VALUE!</v>
      </c>
    </row>
    <row r="293" spans="6:24" x14ac:dyDescent="0.3">
      <c r="F293">
        <f>+F291+1</f>
        <v>145</v>
      </c>
      <c r="G293" t="str">
        <f t="shared" si="52"/>
        <v/>
      </c>
      <c r="H293" t="str">
        <f t="shared" si="55"/>
        <v/>
      </c>
      <c r="J293" s="15">
        <f t="shared" ca="1" si="53"/>
        <v>289</v>
      </c>
      <c r="K293" t="str">
        <f t="shared" ca="1" si="54"/>
        <v/>
      </c>
      <c r="M293" t="str">
        <f t="shared" ca="1" si="56"/>
        <v/>
      </c>
      <c r="N293" t="str">
        <f t="shared" ca="1" si="57"/>
        <v/>
      </c>
      <c r="O293" t="str">
        <f t="shared" ca="1" si="58"/>
        <v/>
      </c>
      <c r="Q293" t="e">
        <f t="shared" ca="1" si="59"/>
        <v>#VALUE!</v>
      </c>
      <c r="R293" t="str">
        <f t="shared" ca="1" si="60"/>
        <v/>
      </c>
      <c r="T293">
        <f t="shared" ca="1" si="61"/>
        <v>289</v>
      </c>
      <c r="U293" s="3" t="e">
        <f t="shared" ca="1" si="62"/>
        <v>#VALUE!</v>
      </c>
      <c r="W293" s="3">
        <f t="shared" ca="1" si="63"/>
        <v>289</v>
      </c>
      <c r="X293" s="3" t="e">
        <f t="shared" ca="1" si="64"/>
        <v>#VALUE!</v>
      </c>
    </row>
    <row r="294" spans="6:24" x14ac:dyDescent="0.3">
      <c r="G294" t="str">
        <f t="shared" si="52"/>
        <v/>
      </c>
      <c r="H294" t="str">
        <f t="shared" si="55"/>
        <v/>
      </c>
      <c r="J294" s="15">
        <f t="shared" ca="1" si="53"/>
        <v>290</v>
      </c>
      <c r="K294" t="str">
        <f t="shared" ca="1" si="54"/>
        <v/>
      </c>
      <c r="M294" t="str">
        <f t="shared" ca="1" si="56"/>
        <v/>
      </c>
      <c r="N294" t="str">
        <f t="shared" ca="1" si="57"/>
        <v/>
      </c>
      <c r="O294" t="str">
        <f t="shared" ca="1" si="58"/>
        <v/>
      </c>
      <c r="Q294" t="e">
        <f t="shared" ca="1" si="59"/>
        <v>#VALUE!</v>
      </c>
      <c r="R294" t="str">
        <f t="shared" ca="1" si="60"/>
        <v/>
      </c>
      <c r="T294">
        <f t="shared" ca="1" si="61"/>
        <v>290</v>
      </c>
      <c r="U294" s="3" t="e">
        <f t="shared" ca="1" si="62"/>
        <v>#VALUE!</v>
      </c>
      <c r="W294" s="3">
        <f t="shared" ca="1" si="63"/>
        <v>290</v>
      </c>
      <c r="X294" s="3" t="e">
        <f t="shared" ca="1" si="64"/>
        <v>#VALUE!</v>
      </c>
    </row>
    <row r="295" spans="6:24" x14ac:dyDescent="0.3">
      <c r="F295">
        <f>+F293+1</f>
        <v>146</v>
      </c>
      <c r="G295" t="str">
        <f t="shared" si="52"/>
        <v/>
      </c>
      <c r="H295" t="str">
        <f t="shared" si="55"/>
        <v/>
      </c>
      <c r="J295" s="15">
        <f t="shared" ca="1" si="53"/>
        <v>291</v>
      </c>
      <c r="K295" t="str">
        <f t="shared" ca="1" si="54"/>
        <v/>
      </c>
      <c r="M295" t="str">
        <f t="shared" ca="1" si="56"/>
        <v/>
      </c>
      <c r="N295" t="str">
        <f t="shared" ca="1" si="57"/>
        <v/>
      </c>
      <c r="O295" t="str">
        <f t="shared" ca="1" si="58"/>
        <v/>
      </c>
      <c r="Q295" t="e">
        <f t="shared" ca="1" si="59"/>
        <v>#VALUE!</v>
      </c>
      <c r="R295" t="str">
        <f t="shared" ca="1" si="60"/>
        <v/>
      </c>
      <c r="T295">
        <f t="shared" ca="1" si="61"/>
        <v>291</v>
      </c>
      <c r="U295" s="3" t="e">
        <f t="shared" ca="1" si="62"/>
        <v>#VALUE!</v>
      </c>
      <c r="W295" s="3">
        <f t="shared" ca="1" si="63"/>
        <v>291</v>
      </c>
      <c r="X295" s="3" t="e">
        <f t="shared" ca="1" si="64"/>
        <v>#VALUE!</v>
      </c>
    </row>
    <row r="296" spans="6:24" x14ac:dyDescent="0.3">
      <c r="G296" t="str">
        <f t="shared" si="52"/>
        <v/>
      </c>
      <c r="H296" t="str">
        <f t="shared" si="55"/>
        <v/>
      </c>
      <c r="J296" s="15">
        <f t="shared" ca="1" si="53"/>
        <v>292</v>
      </c>
      <c r="K296" t="str">
        <f t="shared" ca="1" si="54"/>
        <v/>
      </c>
      <c r="M296" t="str">
        <f t="shared" ca="1" si="56"/>
        <v/>
      </c>
      <c r="N296" t="str">
        <f t="shared" ca="1" si="57"/>
        <v/>
      </c>
      <c r="O296" t="str">
        <f t="shared" ca="1" si="58"/>
        <v/>
      </c>
      <c r="Q296" t="e">
        <f t="shared" ca="1" si="59"/>
        <v>#VALUE!</v>
      </c>
      <c r="R296" t="str">
        <f t="shared" ca="1" si="60"/>
        <v/>
      </c>
      <c r="T296">
        <f t="shared" ca="1" si="61"/>
        <v>292</v>
      </c>
      <c r="U296" s="3" t="e">
        <f t="shared" ca="1" si="62"/>
        <v>#VALUE!</v>
      </c>
      <c r="W296" s="3">
        <f t="shared" ca="1" si="63"/>
        <v>292</v>
      </c>
      <c r="X296" s="3" t="e">
        <f t="shared" ca="1" si="64"/>
        <v>#VALUE!</v>
      </c>
    </row>
    <row r="297" spans="6:24" x14ac:dyDescent="0.3">
      <c r="F297">
        <f>+F295+1</f>
        <v>147</v>
      </c>
      <c r="G297" t="str">
        <f t="shared" si="52"/>
        <v/>
      </c>
      <c r="H297" t="str">
        <f t="shared" si="55"/>
        <v/>
      </c>
      <c r="J297" s="15">
        <f t="shared" ca="1" si="53"/>
        <v>293</v>
      </c>
      <c r="K297" t="str">
        <f t="shared" ca="1" si="54"/>
        <v/>
      </c>
      <c r="M297" t="str">
        <f t="shared" ca="1" si="56"/>
        <v/>
      </c>
      <c r="N297" t="str">
        <f t="shared" ca="1" si="57"/>
        <v/>
      </c>
      <c r="O297" t="str">
        <f t="shared" ca="1" si="58"/>
        <v/>
      </c>
      <c r="Q297" t="e">
        <f t="shared" ca="1" si="59"/>
        <v>#VALUE!</v>
      </c>
      <c r="R297" t="str">
        <f t="shared" ca="1" si="60"/>
        <v/>
      </c>
      <c r="T297">
        <f t="shared" ca="1" si="61"/>
        <v>293</v>
      </c>
      <c r="U297" s="3" t="e">
        <f t="shared" ca="1" si="62"/>
        <v>#VALUE!</v>
      </c>
      <c r="W297" s="3">
        <f t="shared" ca="1" si="63"/>
        <v>293</v>
      </c>
      <c r="X297" s="3" t="e">
        <f t="shared" ca="1" si="64"/>
        <v>#VALUE!</v>
      </c>
    </row>
    <row r="298" spans="6:24" x14ac:dyDescent="0.3">
      <c r="G298" t="str">
        <f t="shared" si="52"/>
        <v/>
      </c>
      <c r="H298" t="str">
        <f t="shared" si="55"/>
        <v/>
      </c>
      <c r="J298" s="15">
        <f t="shared" ca="1" si="53"/>
        <v>294</v>
      </c>
      <c r="K298" t="str">
        <f t="shared" ca="1" si="54"/>
        <v/>
      </c>
      <c r="M298" t="str">
        <f t="shared" ca="1" si="56"/>
        <v/>
      </c>
      <c r="N298" t="str">
        <f t="shared" ca="1" si="57"/>
        <v/>
      </c>
      <c r="O298" t="str">
        <f t="shared" ca="1" si="58"/>
        <v/>
      </c>
      <c r="Q298" t="e">
        <f t="shared" ca="1" si="59"/>
        <v>#VALUE!</v>
      </c>
      <c r="R298" t="str">
        <f t="shared" ca="1" si="60"/>
        <v/>
      </c>
      <c r="T298">
        <f t="shared" ca="1" si="61"/>
        <v>294</v>
      </c>
      <c r="U298" s="3" t="e">
        <f t="shared" ca="1" si="62"/>
        <v>#VALUE!</v>
      </c>
      <c r="W298" s="3">
        <f t="shared" ca="1" si="63"/>
        <v>294</v>
      </c>
      <c r="X298" s="3" t="e">
        <f t="shared" ca="1" si="64"/>
        <v>#VALUE!</v>
      </c>
    </row>
    <row r="299" spans="6:24" x14ac:dyDescent="0.3">
      <c r="F299">
        <f>+F297+1</f>
        <v>148</v>
      </c>
      <c r="G299" t="str">
        <f t="shared" si="52"/>
        <v/>
      </c>
      <c r="H299" t="str">
        <f t="shared" si="55"/>
        <v/>
      </c>
      <c r="J299" s="15">
        <f t="shared" ca="1" si="53"/>
        <v>295</v>
      </c>
      <c r="K299" t="str">
        <f t="shared" ca="1" si="54"/>
        <v/>
      </c>
      <c r="M299" t="str">
        <f t="shared" ca="1" si="56"/>
        <v/>
      </c>
      <c r="N299" t="str">
        <f t="shared" ca="1" si="57"/>
        <v/>
      </c>
      <c r="O299" t="str">
        <f t="shared" ca="1" si="58"/>
        <v/>
      </c>
      <c r="Q299" t="e">
        <f t="shared" ca="1" si="59"/>
        <v>#VALUE!</v>
      </c>
      <c r="R299" t="str">
        <f t="shared" ca="1" si="60"/>
        <v/>
      </c>
      <c r="T299">
        <f t="shared" ca="1" si="61"/>
        <v>295</v>
      </c>
      <c r="U299" s="3" t="e">
        <f t="shared" ca="1" si="62"/>
        <v>#VALUE!</v>
      </c>
      <c r="W299" s="3">
        <f t="shared" ca="1" si="63"/>
        <v>295</v>
      </c>
      <c r="X299" s="3" t="e">
        <f t="shared" ca="1" si="64"/>
        <v>#VALUE!</v>
      </c>
    </row>
    <row r="300" spans="6:24" x14ac:dyDescent="0.3">
      <c r="G300" t="str">
        <f t="shared" si="52"/>
        <v/>
      </c>
      <c r="H300" t="str">
        <f t="shared" si="55"/>
        <v/>
      </c>
      <c r="J300" s="15">
        <f t="shared" ca="1" si="53"/>
        <v>296</v>
      </c>
      <c r="K300" t="str">
        <f t="shared" ca="1" si="54"/>
        <v/>
      </c>
      <c r="M300" t="str">
        <f t="shared" ca="1" si="56"/>
        <v/>
      </c>
      <c r="N300" t="str">
        <f t="shared" ca="1" si="57"/>
        <v/>
      </c>
      <c r="O300" t="str">
        <f t="shared" ca="1" si="58"/>
        <v/>
      </c>
      <c r="Q300" t="e">
        <f t="shared" ca="1" si="59"/>
        <v>#VALUE!</v>
      </c>
      <c r="R300" t="str">
        <f t="shared" ca="1" si="60"/>
        <v/>
      </c>
      <c r="T300">
        <f t="shared" ca="1" si="61"/>
        <v>296</v>
      </c>
      <c r="U300" s="3" t="e">
        <f t="shared" ca="1" si="62"/>
        <v>#VALUE!</v>
      </c>
      <c r="W300" s="3">
        <f t="shared" ca="1" si="63"/>
        <v>296</v>
      </c>
      <c r="X300" s="3" t="e">
        <f t="shared" ca="1" si="64"/>
        <v>#VALUE!</v>
      </c>
    </row>
    <row r="301" spans="6:24" x14ac:dyDescent="0.3">
      <c r="F301">
        <f>+F299+1</f>
        <v>149</v>
      </c>
      <c r="G301" t="str">
        <f t="shared" si="52"/>
        <v/>
      </c>
      <c r="H301" t="str">
        <f t="shared" si="55"/>
        <v/>
      </c>
      <c r="J301" s="15">
        <f t="shared" ca="1" si="53"/>
        <v>297</v>
      </c>
      <c r="K301" t="str">
        <f t="shared" ca="1" si="54"/>
        <v/>
      </c>
      <c r="M301" t="str">
        <f t="shared" ca="1" si="56"/>
        <v/>
      </c>
      <c r="N301" t="str">
        <f t="shared" ca="1" si="57"/>
        <v/>
      </c>
      <c r="O301" t="str">
        <f t="shared" ca="1" si="58"/>
        <v/>
      </c>
      <c r="Q301" t="e">
        <f t="shared" ca="1" si="59"/>
        <v>#VALUE!</v>
      </c>
      <c r="R301" t="str">
        <f t="shared" ca="1" si="60"/>
        <v/>
      </c>
      <c r="T301">
        <f t="shared" ca="1" si="61"/>
        <v>297</v>
      </c>
      <c r="U301" s="3" t="e">
        <f t="shared" ca="1" si="62"/>
        <v>#VALUE!</v>
      </c>
      <c r="W301" s="3">
        <f t="shared" ca="1" si="63"/>
        <v>297</v>
      </c>
      <c r="X301" s="3" t="e">
        <f t="shared" ca="1" si="64"/>
        <v>#VALUE!</v>
      </c>
    </row>
    <row r="302" spans="6:24" x14ac:dyDescent="0.3">
      <c r="G302" t="str">
        <f t="shared" si="52"/>
        <v/>
      </c>
      <c r="H302" t="str">
        <f t="shared" si="55"/>
        <v/>
      </c>
      <c r="J302" s="15">
        <f t="shared" ca="1" si="53"/>
        <v>298</v>
      </c>
      <c r="K302" t="str">
        <f t="shared" ca="1" si="54"/>
        <v/>
      </c>
      <c r="M302" t="str">
        <f t="shared" ca="1" si="56"/>
        <v/>
      </c>
      <c r="N302" t="str">
        <f t="shared" ca="1" si="57"/>
        <v/>
      </c>
      <c r="O302" t="str">
        <f t="shared" ca="1" si="58"/>
        <v/>
      </c>
      <c r="Q302" t="e">
        <f t="shared" ca="1" si="59"/>
        <v>#VALUE!</v>
      </c>
      <c r="R302" t="str">
        <f t="shared" ca="1" si="60"/>
        <v/>
      </c>
      <c r="T302">
        <f t="shared" ca="1" si="61"/>
        <v>298</v>
      </c>
      <c r="U302" s="3" t="e">
        <f t="shared" ca="1" si="62"/>
        <v>#VALUE!</v>
      </c>
      <c r="W302" s="3">
        <f t="shared" ca="1" si="63"/>
        <v>298</v>
      </c>
      <c r="X302" s="3" t="e">
        <f t="shared" ca="1" si="64"/>
        <v>#VALUE!</v>
      </c>
    </row>
    <row r="303" spans="6:24" x14ac:dyDescent="0.3">
      <c r="F303">
        <f>+F301+1</f>
        <v>150</v>
      </c>
      <c r="G303" t="str">
        <f t="shared" si="52"/>
        <v/>
      </c>
      <c r="H303" t="str">
        <f t="shared" si="55"/>
        <v/>
      </c>
      <c r="J303" s="15">
        <f t="shared" ca="1" si="53"/>
        <v>299</v>
      </c>
      <c r="K303" t="str">
        <f t="shared" ca="1" si="54"/>
        <v/>
      </c>
      <c r="M303" t="str">
        <f t="shared" ca="1" si="56"/>
        <v/>
      </c>
      <c r="N303" t="str">
        <f t="shared" ca="1" si="57"/>
        <v/>
      </c>
      <c r="O303" t="str">
        <f t="shared" ca="1" si="58"/>
        <v/>
      </c>
      <c r="Q303" t="e">
        <f t="shared" ca="1" si="59"/>
        <v>#VALUE!</v>
      </c>
      <c r="R303" t="str">
        <f t="shared" ca="1" si="60"/>
        <v/>
      </c>
      <c r="T303">
        <f t="shared" ca="1" si="61"/>
        <v>299</v>
      </c>
      <c r="U303" s="3" t="e">
        <f t="shared" ca="1" si="62"/>
        <v>#VALUE!</v>
      </c>
      <c r="W303" s="3">
        <f t="shared" ca="1" si="63"/>
        <v>299</v>
      </c>
      <c r="X303" s="3" t="e">
        <f t="shared" ca="1" si="64"/>
        <v>#VALUE!</v>
      </c>
    </row>
    <row r="304" spans="6:24" x14ac:dyDescent="0.3">
      <c r="G304" t="str">
        <f t="shared" si="52"/>
        <v/>
      </c>
      <c r="H304" t="str">
        <f t="shared" si="55"/>
        <v/>
      </c>
      <c r="J304" s="15">
        <f t="shared" ca="1" si="53"/>
        <v>300</v>
      </c>
      <c r="K304" t="str">
        <f t="shared" ca="1" si="54"/>
        <v/>
      </c>
      <c r="M304" t="str">
        <f t="shared" ca="1" si="56"/>
        <v/>
      </c>
      <c r="N304" t="str">
        <f t="shared" ca="1" si="57"/>
        <v/>
      </c>
      <c r="O304" t="str">
        <f t="shared" ca="1" si="58"/>
        <v/>
      </c>
      <c r="Q304" t="e">
        <f t="shared" ca="1" si="59"/>
        <v>#VALUE!</v>
      </c>
      <c r="R304" t="str">
        <f t="shared" ca="1" si="60"/>
        <v/>
      </c>
      <c r="T304">
        <f t="shared" ca="1" si="61"/>
        <v>300</v>
      </c>
      <c r="U304" s="3" t="e">
        <f t="shared" ca="1" si="62"/>
        <v>#VALUE!</v>
      </c>
      <c r="W304" s="3">
        <f t="shared" ca="1" si="63"/>
        <v>300</v>
      </c>
      <c r="X304" s="3" t="e">
        <f t="shared" ca="1" si="64"/>
        <v>#VALUE!</v>
      </c>
    </row>
    <row r="305" spans="6:24" x14ac:dyDescent="0.3">
      <c r="F305">
        <f>+F303+1</f>
        <v>151</v>
      </c>
      <c r="G305" t="str">
        <f t="shared" si="52"/>
        <v/>
      </c>
      <c r="H305" t="str">
        <f t="shared" si="55"/>
        <v/>
      </c>
      <c r="J305" s="15">
        <f t="shared" ca="1" si="53"/>
        <v>301</v>
      </c>
      <c r="K305" t="str">
        <f t="shared" ca="1" si="54"/>
        <v/>
      </c>
      <c r="M305" t="str">
        <f t="shared" ca="1" si="56"/>
        <v/>
      </c>
      <c r="N305" t="str">
        <f t="shared" ca="1" si="57"/>
        <v/>
      </c>
      <c r="O305" t="str">
        <f t="shared" ca="1" si="58"/>
        <v/>
      </c>
      <c r="Q305" t="e">
        <f t="shared" ca="1" si="59"/>
        <v>#VALUE!</v>
      </c>
      <c r="R305" t="str">
        <f t="shared" ca="1" si="60"/>
        <v/>
      </c>
      <c r="T305">
        <f t="shared" ca="1" si="61"/>
        <v>301</v>
      </c>
      <c r="U305" s="3" t="e">
        <f t="shared" ca="1" si="62"/>
        <v>#VALUE!</v>
      </c>
      <c r="W305" s="3">
        <f t="shared" ca="1" si="63"/>
        <v>301</v>
      </c>
      <c r="X305" s="3" t="e">
        <f t="shared" ca="1" si="64"/>
        <v>#VALUE!</v>
      </c>
    </row>
    <row r="306" spans="6:24" x14ac:dyDescent="0.3">
      <c r="G306" t="str">
        <f t="shared" si="52"/>
        <v/>
      </c>
      <c r="H306" t="str">
        <f t="shared" si="55"/>
        <v/>
      </c>
      <c r="J306" s="15">
        <f t="shared" ca="1" si="53"/>
        <v>302</v>
      </c>
      <c r="K306" t="str">
        <f t="shared" ca="1" si="54"/>
        <v/>
      </c>
      <c r="M306" t="str">
        <f t="shared" ca="1" si="56"/>
        <v/>
      </c>
      <c r="N306" t="str">
        <f t="shared" ca="1" si="57"/>
        <v/>
      </c>
      <c r="O306" t="str">
        <f t="shared" ca="1" si="58"/>
        <v/>
      </c>
      <c r="Q306" t="e">
        <f t="shared" ca="1" si="59"/>
        <v>#VALUE!</v>
      </c>
      <c r="R306" t="str">
        <f t="shared" ca="1" si="60"/>
        <v/>
      </c>
      <c r="T306">
        <f t="shared" ca="1" si="61"/>
        <v>302</v>
      </c>
      <c r="U306" s="3" t="e">
        <f t="shared" ca="1" si="62"/>
        <v>#VALUE!</v>
      </c>
      <c r="W306" s="3">
        <f t="shared" ca="1" si="63"/>
        <v>302</v>
      </c>
      <c r="X306" s="3" t="e">
        <f t="shared" ca="1" si="64"/>
        <v>#VALUE!</v>
      </c>
    </row>
    <row r="307" spans="6:24" x14ac:dyDescent="0.3">
      <c r="F307">
        <f>+F305+1</f>
        <v>152</v>
      </c>
      <c r="G307" t="str">
        <f t="shared" si="52"/>
        <v/>
      </c>
      <c r="H307" t="str">
        <f t="shared" si="55"/>
        <v/>
      </c>
      <c r="J307" s="15">
        <f t="shared" ca="1" si="53"/>
        <v>303</v>
      </c>
      <c r="K307" t="str">
        <f t="shared" ca="1" si="54"/>
        <v/>
      </c>
      <c r="M307" t="str">
        <f t="shared" ca="1" si="56"/>
        <v/>
      </c>
      <c r="N307" t="str">
        <f t="shared" ca="1" si="57"/>
        <v/>
      </c>
      <c r="O307" t="str">
        <f t="shared" ca="1" si="58"/>
        <v/>
      </c>
      <c r="Q307" t="e">
        <f t="shared" ca="1" si="59"/>
        <v>#VALUE!</v>
      </c>
      <c r="R307" t="str">
        <f t="shared" ca="1" si="60"/>
        <v/>
      </c>
      <c r="T307">
        <f t="shared" ca="1" si="61"/>
        <v>303</v>
      </c>
      <c r="U307" s="3" t="e">
        <f t="shared" ca="1" si="62"/>
        <v>#VALUE!</v>
      </c>
      <c r="W307" s="3">
        <f t="shared" ca="1" si="63"/>
        <v>303</v>
      </c>
      <c r="X307" s="3" t="e">
        <f t="shared" ca="1" si="64"/>
        <v>#VALUE!</v>
      </c>
    </row>
    <row r="308" spans="6:24" x14ac:dyDescent="0.3">
      <c r="G308" t="str">
        <f t="shared" si="52"/>
        <v/>
      </c>
      <c r="H308" t="str">
        <f t="shared" si="55"/>
        <v/>
      </c>
      <c r="J308" s="15">
        <f t="shared" ca="1" si="53"/>
        <v>304</v>
      </c>
      <c r="K308" t="str">
        <f t="shared" ca="1" si="54"/>
        <v/>
      </c>
      <c r="M308" t="str">
        <f t="shared" ca="1" si="56"/>
        <v/>
      </c>
      <c r="N308" t="str">
        <f t="shared" ca="1" si="57"/>
        <v/>
      </c>
      <c r="O308" t="str">
        <f t="shared" ca="1" si="58"/>
        <v/>
      </c>
      <c r="Q308" t="e">
        <f t="shared" ca="1" si="59"/>
        <v>#VALUE!</v>
      </c>
      <c r="R308" t="str">
        <f t="shared" ca="1" si="60"/>
        <v/>
      </c>
      <c r="T308">
        <f t="shared" ca="1" si="61"/>
        <v>304</v>
      </c>
      <c r="U308" s="3" t="e">
        <f t="shared" ca="1" si="62"/>
        <v>#VALUE!</v>
      </c>
      <c r="W308" s="3">
        <f t="shared" ca="1" si="63"/>
        <v>304</v>
      </c>
      <c r="X308" s="3" t="e">
        <f t="shared" ca="1" si="64"/>
        <v>#VALUE!</v>
      </c>
    </row>
    <row r="309" spans="6:24" x14ac:dyDescent="0.3">
      <c r="F309">
        <f>+F307+1</f>
        <v>153</v>
      </c>
      <c r="G309" t="str">
        <f t="shared" si="52"/>
        <v/>
      </c>
      <c r="H309" t="str">
        <f t="shared" si="55"/>
        <v/>
      </c>
      <c r="J309" s="15">
        <f t="shared" ca="1" si="53"/>
        <v>305</v>
      </c>
      <c r="K309" t="str">
        <f t="shared" ca="1" si="54"/>
        <v/>
      </c>
      <c r="M309" t="str">
        <f t="shared" ca="1" si="56"/>
        <v/>
      </c>
      <c r="N309" t="str">
        <f t="shared" ca="1" si="57"/>
        <v/>
      </c>
      <c r="O309" t="str">
        <f t="shared" ca="1" si="58"/>
        <v/>
      </c>
      <c r="Q309" t="e">
        <f t="shared" ca="1" si="59"/>
        <v>#VALUE!</v>
      </c>
      <c r="R309" t="str">
        <f t="shared" ca="1" si="60"/>
        <v/>
      </c>
      <c r="T309">
        <f t="shared" ca="1" si="61"/>
        <v>305</v>
      </c>
      <c r="U309" s="3" t="e">
        <f t="shared" ca="1" si="62"/>
        <v>#VALUE!</v>
      </c>
      <c r="W309" s="3">
        <f t="shared" ca="1" si="63"/>
        <v>305</v>
      </c>
      <c r="X309" s="3" t="e">
        <f t="shared" ca="1" si="64"/>
        <v>#VALUE!</v>
      </c>
    </row>
    <row r="310" spans="6:24" x14ac:dyDescent="0.3">
      <c r="G310" t="str">
        <f t="shared" si="52"/>
        <v/>
      </c>
      <c r="H310" t="str">
        <f t="shared" si="55"/>
        <v/>
      </c>
      <c r="J310" s="15">
        <f t="shared" ca="1" si="53"/>
        <v>306</v>
      </c>
      <c r="K310" t="str">
        <f t="shared" ca="1" si="54"/>
        <v/>
      </c>
      <c r="M310" t="str">
        <f t="shared" ca="1" si="56"/>
        <v/>
      </c>
      <c r="N310" t="str">
        <f t="shared" ca="1" si="57"/>
        <v/>
      </c>
      <c r="O310" t="str">
        <f t="shared" ca="1" si="58"/>
        <v/>
      </c>
      <c r="Q310" t="e">
        <f t="shared" ca="1" si="59"/>
        <v>#VALUE!</v>
      </c>
      <c r="R310" t="str">
        <f t="shared" ca="1" si="60"/>
        <v/>
      </c>
      <c r="T310">
        <f t="shared" ca="1" si="61"/>
        <v>306</v>
      </c>
      <c r="U310" s="3" t="e">
        <f t="shared" ca="1" si="62"/>
        <v>#VALUE!</v>
      </c>
      <c r="W310" s="3">
        <f t="shared" ca="1" si="63"/>
        <v>306</v>
      </c>
      <c r="X310" s="3" t="e">
        <f t="shared" ca="1" si="64"/>
        <v>#VALUE!</v>
      </c>
    </row>
    <row r="311" spans="6:24" x14ac:dyDescent="0.3">
      <c r="F311">
        <f>+F309+1</f>
        <v>154</v>
      </c>
      <c r="G311" t="str">
        <f t="shared" si="52"/>
        <v/>
      </c>
      <c r="H311" t="str">
        <f t="shared" si="55"/>
        <v/>
      </c>
      <c r="J311" s="15">
        <f t="shared" ca="1" si="53"/>
        <v>307</v>
      </c>
      <c r="K311" t="str">
        <f t="shared" ca="1" si="54"/>
        <v/>
      </c>
      <c r="M311" t="str">
        <f t="shared" ca="1" si="56"/>
        <v/>
      </c>
      <c r="N311" t="str">
        <f t="shared" ca="1" si="57"/>
        <v/>
      </c>
      <c r="O311" t="str">
        <f t="shared" ca="1" si="58"/>
        <v/>
      </c>
      <c r="Q311" t="e">
        <f t="shared" ca="1" si="59"/>
        <v>#VALUE!</v>
      </c>
      <c r="R311" t="str">
        <f t="shared" ca="1" si="60"/>
        <v/>
      </c>
      <c r="T311">
        <f t="shared" ca="1" si="61"/>
        <v>307</v>
      </c>
      <c r="U311" s="3" t="e">
        <f t="shared" ca="1" si="62"/>
        <v>#VALUE!</v>
      </c>
      <c r="W311" s="3">
        <f t="shared" ca="1" si="63"/>
        <v>307</v>
      </c>
      <c r="X311" s="3" t="e">
        <f t="shared" ca="1" si="64"/>
        <v>#VALUE!</v>
      </c>
    </row>
    <row r="312" spans="6:24" x14ac:dyDescent="0.3">
      <c r="G312" t="str">
        <f t="shared" si="52"/>
        <v/>
      </c>
      <c r="H312" t="str">
        <f t="shared" si="55"/>
        <v/>
      </c>
      <c r="J312" s="15">
        <f t="shared" ca="1" si="53"/>
        <v>308</v>
      </c>
      <c r="K312" t="str">
        <f t="shared" ca="1" si="54"/>
        <v/>
      </c>
      <c r="M312" t="str">
        <f t="shared" ca="1" si="56"/>
        <v/>
      </c>
      <c r="N312" t="str">
        <f t="shared" ca="1" si="57"/>
        <v/>
      </c>
      <c r="O312" t="str">
        <f t="shared" ca="1" si="58"/>
        <v/>
      </c>
      <c r="Q312" t="e">
        <f t="shared" ca="1" si="59"/>
        <v>#VALUE!</v>
      </c>
      <c r="R312" t="str">
        <f t="shared" ca="1" si="60"/>
        <v/>
      </c>
      <c r="T312">
        <f t="shared" ca="1" si="61"/>
        <v>308</v>
      </c>
      <c r="U312" s="3" t="e">
        <f t="shared" ca="1" si="62"/>
        <v>#VALUE!</v>
      </c>
      <c r="W312" s="3">
        <f t="shared" ca="1" si="63"/>
        <v>308</v>
      </c>
      <c r="X312" s="3" t="e">
        <f t="shared" ca="1" si="64"/>
        <v>#VALUE!</v>
      </c>
    </row>
    <row r="313" spans="6:24" x14ac:dyDescent="0.3">
      <c r="F313">
        <f>+F311+1</f>
        <v>155</v>
      </c>
      <c r="G313" t="str">
        <f t="shared" si="52"/>
        <v/>
      </c>
      <c r="H313" t="str">
        <f t="shared" si="55"/>
        <v/>
      </c>
      <c r="J313" s="15">
        <f t="shared" ca="1" si="53"/>
        <v>309</v>
      </c>
      <c r="K313" t="str">
        <f t="shared" ca="1" si="54"/>
        <v/>
      </c>
      <c r="M313" t="str">
        <f t="shared" ca="1" si="56"/>
        <v/>
      </c>
      <c r="N313" t="str">
        <f t="shared" ca="1" si="57"/>
        <v/>
      </c>
      <c r="O313" t="str">
        <f t="shared" ca="1" si="58"/>
        <v/>
      </c>
      <c r="Q313" t="e">
        <f t="shared" ca="1" si="59"/>
        <v>#VALUE!</v>
      </c>
      <c r="R313" t="str">
        <f t="shared" ca="1" si="60"/>
        <v/>
      </c>
      <c r="T313">
        <f t="shared" ca="1" si="61"/>
        <v>309</v>
      </c>
      <c r="U313" s="3" t="e">
        <f t="shared" ca="1" si="62"/>
        <v>#VALUE!</v>
      </c>
      <c r="W313" s="3">
        <f t="shared" ca="1" si="63"/>
        <v>309</v>
      </c>
      <c r="X313" s="3" t="e">
        <f t="shared" ca="1" si="64"/>
        <v>#VALUE!</v>
      </c>
    </row>
    <row r="314" spans="6:24" x14ac:dyDescent="0.3">
      <c r="G314" t="str">
        <f t="shared" si="52"/>
        <v/>
      </c>
      <c r="H314" t="str">
        <f t="shared" si="55"/>
        <v/>
      </c>
      <c r="J314" s="15">
        <f t="shared" ca="1" si="53"/>
        <v>310</v>
      </c>
      <c r="K314" t="str">
        <f t="shared" ca="1" si="54"/>
        <v/>
      </c>
      <c r="M314" t="str">
        <f t="shared" ca="1" si="56"/>
        <v/>
      </c>
      <c r="N314" t="str">
        <f t="shared" ca="1" si="57"/>
        <v/>
      </c>
      <c r="O314" t="str">
        <f t="shared" ca="1" si="58"/>
        <v/>
      </c>
      <c r="Q314" t="e">
        <f t="shared" ca="1" si="59"/>
        <v>#VALUE!</v>
      </c>
      <c r="R314" t="str">
        <f t="shared" ca="1" si="60"/>
        <v/>
      </c>
      <c r="T314">
        <f t="shared" ca="1" si="61"/>
        <v>310</v>
      </c>
      <c r="U314" s="3" t="e">
        <f t="shared" ca="1" si="62"/>
        <v>#VALUE!</v>
      </c>
      <c r="W314" s="3">
        <f t="shared" ca="1" si="63"/>
        <v>310</v>
      </c>
      <c r="X314" s="3" t="e">
        <f t="shared" ca="1" si="64"/>
        <v>#VALUE!</v>
      </c>
    </row>
    <row r="315" spans="6:24" x14ac:dyDescent="0.3">
      <c r="F315">
        <f>+F313+1</f>
        <v>156</v>
      </c>
      <c r="G315" t="str">
        <f t="shared" si="52"/>
        <v/>
      </c>
      <c r="H315" t="str">
        <f t="shared" si="55"/>
        <v/>
      </c>
      <c r="J315" s="15">
        <f t="shared" ca="1" si="53"/>
        <v>311</v>
      </c>
      <c r="K315" t="str">
        <f t="shared" ca="1" si="54"/>
        <v/>
      </c>
      <c r="M315" t="str">
        <f t="shared" ca="1" si="56"/>
        <v/>
      </c>
      <c r="N315" t="str">
        <f t="shared" ca="1" si="57"/>
        <v/>
      </c>
      <c r="O315" t="str">
        <f t="shared" ca="1" si="58"/>
        <v/>
      </c>
      <c r="Q315" t="e">
        <f t="shared" ca="1" si="59"/>
        <v>#VALUE!</v>
      </c>
      <c r="R315" t="str">
        <f t="shared" ca="1" si="60"/>
        <v/>
      </c>
      <c r="T315">
        <f t="shared" ca="1" si="61"/>
        <v>311</v>
      </c>
      <c r="U315" s="3" t="e">
        <f t="shared" ca="1" si="62"/>
        <v>#VALUE!</v>
      </c>
      <c r="W315" s="3">
        <f t="shared" ca="1" si="63"/>
        <v>311</v>
      </c>
      <c r="X315" s="3" t="e">
        <f t="shared" ca="1" si="64"/>
        <v>#VALUE!</v>
      </c>
    </row>
    <row r="316" spans="6:24" x14ac:dyDescent="0.3">
      <c r="G316" t="str">
        <f t="shared" si="52"/>
        <v/>
      </c>
      <c r="H316" t="str">
        <f t="shared" si="55"/>
        <v/>
      </c>
      <c r="J316" s="15">
        <f t="shared" ca="1" si="53"/>
        <v>312</v>
      </c>
      <c r="K316" t="str">
        <f t="shared" ca="1" si="54"/>
        <v/>
      </c>
      <c r="M316" t="str">
        <f t="shared" ca="1" si="56"/>
        <v/>
      </c>
      <c r="N316" t="str">
        <f t="shared" ca="1" si="57"/>
        <v/>
      </c>
      <c r="O316" t="str">
        <f t="shared" ca="1" si="58"/>
        <v/>
      </c>
      <c r="Q316" t="e">
        <f t="shared" ca="1" si="59"/>
        <v>#VALUE!</v>
      </c>
      <c r="R316" t="str">
        <f t="shared" ca="1" si="60"/>
        <v/>
      </c>
      <c r="T316">
        <f t="shared" ca="1" si="61"/>
        <v>312</v>
      </c>
      <c r="U316" s="3" t="e">
        <f t="shared" ca="1" si="62"/>
        <v>#VALUE!</v>
      </c>
      <c r="W316" s="3">
        <f t="shared" ca="1" si="63"/>
        <v>312</v>
      </c>
      <c r="X316" s="3" t="e">
        <f t="shared" ca="1" si="64"/>
        <v>#VALUE!</v>
      </c>
    </row>
    <row r="317" spans="6:24" x14ac:dyDescent="0.3">
      <c r="F317">
        <f>+F315+1</f>
        <v>157</v>
      </c>
      <c r="G317" t="str">
        <f t="shared" si="52"/>
        <v/>
      </c>
      <c r="H317" t="str">
        <f t="shared" si="55"/>
        <v/>
      </c>
      <c r="J317" s="15">
        <f t="shared" ca="1" si="53"/>
        <v>313</v>
      </c>
      <c r="K317" t="str">
        <f t="shared" ca="1" si="54"/>
        <v/>
      </c>
      <c r="M317" t="str">
        <f t="shared" ca="1" si="56"/>
        <v/>
      </c>
      <c r="N317" t="str">
        <f t="shared" ca="1" si="57"/>
        <v/>
      </c>
      <c r="O317" t="str">
        <f t="shared" ca="1" si="58"/>
        <v/>
      </c>
      <c r="Q317" t="e">
        <f t="shared" ca="1" si="59"/>
        <v>#VALUE!</v>
      </c>
      <c r="R317" t="str">
        <f t="shared" ca="1" si="60"/>
        <v/>
      </c>
      <c r="T317">
        <f t="shared" ca="1" si="61"/>
        <v>313</v>
      </c>
      <c r="U317" s="3" t="e">
        <f t="shared" ca="1" si="62"/>
        <v>#VALUE!</v>
      </c>
      <c r="W317" s="3">
        <f t="shared" ca="1" si="63"/>
        <v>313</v>
      </c>
      <c r="X317" s="3" t="e">
        <f t="shared" ca="1" si="64"/>
        <v>#VALUE!</v>
      </c>
    </row>
    <row r="318" spans="6:24" x14ac:dyDescent="0.3">
      <c r="G318" t="str">
        <f t="shared" si="52"/>
        <v/>
      </c>
      <c r="H318" t="str">
        <f t="shared" si="55"/>
        <v/>
      </c>
      <c r="J318" s="15">
        <f t="shared" ca="1" si="53"/>
        <v>314</v>
      </c>
      <c r="K318" t="str">
        <f t="shared" ca="1" si="54"/>
        <v/>
      </c>
      <c r="M318" t="str">
        <f t="shared" ca="1" si="56"/>
        <v/>
      </c>
      <c r="N318" t="str">
        <f t="shared" ca="1" si="57"/>
        <v/>
      </c>
      <c r="O318" t="str">
        <f t="shared" ca="1" si="58"/>
        <v/>
      </c>
      <c r="Q318" t="e">
        <f t="shared" ca="1" si="59"/>
        <v>#VALUE!</v>
      </c>
      <c r="R318" t="str">
        <f t="shared" ca="1" si="60"/>
        <v/>
      </c>
      <c r="T318">
        <f t="shared" ca="1" si="61"/>
        <v>314</v>
      </c>
      <c r="U318" s="3" t="e">
        <f t="shared" ca="1" si="62"/>
        <v>#VALUE!</v>
      </c>
      <c r="W318" s="3">
        <f t="shared" ca="1" si="63"/>
        <v>314</v>
      </c>
      <c r="X318" s="3" t="e">
        <f t="shared" ca="1" si="64"/>
        <v>#VALUE!</v>
      </c>
    </row>
    <row r="319" spans="6:24" x14ac:dyDescent="0.3">
      <c r="F319">
        <f>+F317+1</f>
        <v>158</v>
      </c>
      <c r="G319" t="str">
        <f t="shared" si="52"/>
        <v/>
      </c>
      <c r="H319" t="str">
        <f t="shared" si="55"/>
        <v/>
      </c>
      <c r="J319" s="15">
        <f t="shared" ca="1" si="53"/>
        <v>315</v>
      </c>
      <c r="K319" t="str">
        <f t="shared" ca="1" si="54"/>
        <v/>
      </c>
      <c r="M319" t="str">
        <f t="shared" ca="1" si="56"/>
        <v/>
      </c>
      <c r="N319" t="str">
        <f t="shared" ca="1" si="57"/>
        <v/>
      </c>
      <c r="O319" t="str">
        <f t="shared" ca="1" si="58"/>
        <v/>
      </c>
      <c r="Q319" t="e">
        <f t="shared" ca="1" si="59"/>
        <v>#VALUE!</v>
      </c>
      <c r="R319" t="str">
        <f t="shared" ca="1" si="60"/>
        <v/>
      </c>
      <c r="T319">
        <f t="shared" ca="1" si="61"/>
        <v>315</v>
      </c>
      <c r="U319" s="3" t="e">
        <f t="shared" ca="1" si="62"/>
        <v>#VALUE!</v>
      </c>
      <c r="W319" s="3">
        <f t="shared" ca="1" si="63"/>
        <v>315</v>
      </c>
      <c r="X319" s="3" t="e">
        <f t="shared" ca="1" si="64"/>
        <v>#VALUE!</v>
      </c>
    </row>
    <row r="320" spans="6:24" x14ac:dyDescent="0.3">
      <c r="G320" t="str">
        <f t="shared" si="52"/>
        <v/>
      </c>
      <c r="H320" t="str">
        <f t="shared" si="55"/>
        <v/>
      </c>
      <c r="J320" s="15">
        <f t="shared" ca="1" si="53"/>
        <v>316</v>
      </c>
      <c r="K320" t="str">
        <f t="shared" ca="1" si="54"/>
        <v/>
      </c>
      <c r="M320" t="str">
        <f t="shared" ca="1" si="56"/>
        <v/>
      </c>
      <c r="N320" t="str">
        <f t="shared" ca="1" si="57"/>
        <v/>
      </c>
      <c r="O320" t="str">
        <f t="shared" ca="1" si="58"/>
        <v/>
      </c>
      <c r="Q320" t="e">
        <f t="shared" ca="1" si="59"/>
        <v>#VALUE!</v>
      </c>
      <c r="R320" t="str">
        <f t="shared" ca="1" si="60"/>
        <v/>
      </c>
      <c r="T320">
        <f t="shared" ca="1" si="61"/>
        <v>316</v>
      </c>
      <c r="U320" s="3" t="e">
        <f t="shared" ca="1" si="62"/>
        <v>#VALUE!</v>
      </c>
      <c r="W320" s="3">
        <f t="shared" ca="1" si="63"/>
        <v>316</v>
      </c>
      <c r="X320" s="3" t="e">
        <f t="shared" ca="1" si="64"/>
        <v>#VALUE!</v>
      </c>
    </row>
    <row r="321" spans="6:24" x14ac:dyDescent="0.3">
      <c r="F321">
        <f>+F319+1</f>
        <v>159</v>
      </c>
      <c r="G321" t="str">
        <f t="shared" si="52"/>
        <v/>
      </c>
      <c r="H321" t="str">
        <f t="shared" si="55"/>
        <v/>
      </c>
      <c r="J321" s="15">
        <f t="shared" ca="1" si="53"/>
        <v>317</v>
      </c>
      <c r="K321" t="str">
        <f t="shared" ca="1" si="54"/>
        <v/>
      </c>
      <c r="M321" t="str">
        <f t="shared" ca="1" si="56"/>
        <v/>
      </c>
      <c r="N321" t="str">
        <f t="shared" ca="1" si="57"/>
        <v/>
      </c>
      <c r="O321" t="str">
        <f t="shared" ca="1" si="58"/>
        <v/>
      </c>
      <c r="Q321" t="e">
        <f t="shared" ca="1" si="59"/>
        <v>#VALUE!</v>
      </c>
      <c r="R321" t="str">
        <f t="shared" ca="1" si="60"/>
        <v/>
      </c>
      <c r="T321">
        <f t="shared" ca="1" si="61"/>
        <v>317</v>
      </c>
      <c r="U321" s="3" t="e">
        <f t="shared" ca="1" si="62"/>
        <v>#VALUE!</v>
      </c>
      <c r="W321" s="3">
        <f t="shared" ca="1" si="63"/>
        <v>317</v>
      </c>
      <c r="X321" s="3" t="e">
        <f t="shared" ca="1" si="64"/>
        <v>#VALUE!</v>
      </c>
    </row>
    <row r="322" spans="6:24" x14ac:dyDescent="0.3">
      <c r="G322" t="str">
        <f t="shared" si="52"/>
        <v/>
      </c>
      <c r="H322" t="str">
        <f t="shared" si="55"/>
        <v/>
      </c>
      <c r="J322" s="15">
        <f t="shared" ca="1" si="53"/>
        <v>318</v>
      </c>
      <c r="K322" t="str">
        <f t="shared" ca="1" si="54"/>
        <v/>
      </c>
      <c r="M322" t="str">
        <f t="shared" ca="1" si="56"/>
        <v/>
      </c>
      <c r="N322" t="str">
        <f t="shared" ca="1" si="57"/>
        <v/>
      </c>
      <c r="O322" t="str">
        <f t="shared" ca="1" si="58"/>
        <v/>
      </c>
      <c r="Q322" t="e">
        <f t="shared" ca="1" si="59"/>
        <v>#VALUE!</v>
      </c>
      <c r="R322" t="str">
        <f t="shared" ca="1" si="60"/>
        <v/>
      </c>
      <c r="T322">
        <f t="shared" ca="1" si="61"/>
        <v>318</v>
      </c>
      <c r="U322" s="3" t="e">
        <f t="shared" ca="1" si="62"/>
        <v>#VALUE!</v>
      </c>
      <c r="W322" s="3">
        <f t="shared" ca="1" si="63"/>
        <v>318</v>
      </c>
      <c r="X322" s="3" t="e">
        <f t="shared" ca="1" si="64"/>
        <v>#VALUE!</v>
      </c>
    </row>
    <row r="323" spans="6:24" x14ac:dyDescent="0.3">
      <c r="F323">
        <f>+F321+1</f>
        <v>160</v>
      </c>
      <c r="G323" t="str">
        <f t="shared" si="52"/>
        <v/>
      </c>
      <c r="H323" t="str">
        <f t="shared" si="55"/>
        <v/>
      </c>
      <c r="J323" s="15">
        <f t="shared" ca="1" si="53"/>
        <v>319</v>
      </c>
      <c r="K323" t="str">
        <f t="shared" ca="1" si="54"/>
        <v/>
      </c>
      <c r="M323" t="str">
        <f t="shared" ca="1" si="56"/>
        <v/>
      </c>
      <c r="N323" t="str">
        <f t="shared" ca="1" si="57"/>
        <v/>
      </c>
      <c r="O323" t="str">
        <f t="shared" ca="1" si="58"/>
        <v/>
      </c>
      <c r="Q323" t="e">
        <f t="shared" ca="1" si="59"/>
        <v>#VALUE!</v>
      </c>
      <c r="R323" t="str">
        <f t="shared" ca="1" si="60"/>
        <v/>
      </c>
      <c r="T323">
        <f t="shared" ca="1" si="61"/>
        <v>319</v>
      </c>
      <c r="U323" s="3" t="e">
        <f t="shared" ca="1" si="62"/>
        <v>#VALUE!</v>
      </c>
      <c r="W323" s="3">
        <f t="shared" ca="1" si="63"/>
        <v>319</v>
      </c>
      <c r="X323" s="3" t="e">
        <f t="shared" ca="1" si="64"/>
        <v>#VALUE!</v>
      </c>
    </row>
    <row r="324" spans="6:24" x14ac:dyDescent="0.3">
      <c r="G324" t="str">
        <f t="shared" si="52"/>
        <v/>
      </c>
      <c r="H324" t="str">
        <f t="shared" si="55"/>
        <v/>
      </c>
      <c r="J324" s="15">
        <f t="shared" ca="1" si="53"/>
        <v>320</v>
      </c>
      <c r="K324" t="str">
        <f t="shared" ca="1" si="54"/>
        <v/>
      </c>
      <c r="M324" t="str">
        <f t="shared" ca="1" si="56"/>
        <v/>
      </c>
      <c r="N324" t="str">
        <f t="shared" ca="1" si="57"/>
        <v/>
      </c>
      <c r="O324" t="str">
        <f t="shared" ca="1" si="58"/>
        <v/>
      </c>
      <c r="Q324" t="e">
        <f t="shared" ca="1" si="59"/>
        <v>#VALUE!</v>
      </c>
      <c r="R324" t="str">
        <f t="shared" ca="1" si="60"/>
        <v/>
      </c>
      <c r="T324">
        <f t="shared" ca="1" si="61"/>
        <v>320</v>
      </c>
      <c r="U324" s="3" t="e">
        <f t="shared" ca="1" si="62"/>
        <v>#VALUE!</v>
      </c>
      <c r="W324" s="3">
        <f t="shared" ca="1" si="63"/>
        <v>320</v>
      </c>
      <c r="X324" s="3" t="e">
        <f t="shared" ca="1" si="64"/>
        <v>#VALUE!</v>
      </c>
    </row>
    <row r="325" spans="6:24" x14ac:dyDescent="0.3">
      <c r="F325">
        <f>+F323+1</f>
        <v>161</v>
      </c>
      <c r="G325" t="str">
        <f t="shared" ref="G325:G388" si="65">+IF(D325="","",REPLACE(D325,5,1,":"))</f>
        <v/>
      </c>
      <c r="H325" t="str">
        <f t="shared" si="55"/>
        <v/>
      </c>
      <c r="J325" s="15">
        <f t="shared" ref="J325:J388" ca="1" si="66">+INDIRECT("f"&amp;2*ROW()-5)</f>
        <v>321</v>
      </c>
      <c r="K325" t="str">
        <f t="shared" ref="K325:K388" ca="1" si="67">+INDIRECT("h"&amp;2*ROW()-5)</f>
        <v/>
      </c>
      <c r="M325" t="str">
        <f t="shared" ca="1" si="56"/>
        <v/>
      </c>
      <c r="N325" t="str">
        <f t="shared" ca="1" si="57"/>
        <v/>
      </c>
      <c r="O325" t="str">
        <f t="shared" ca="1" si="58"/>
        <v/>
      </c>
      <c r="Q325" t="e">
        <f t="shared" ca="1" si="59"/>
        <v>#VALUE!</v>
      </c>
      <c r="R325" t="str">
        <f t="shared" ca="1" si="60"/>
        <v/>
      </c>
      <c r="T325">
        <f t="shared" ca="1" si="61"/>
        <v>321</v>
      </c>
      <c r="U325" s="3" t="e">
        <f t="shared" ca="1" si="62"/>
        <v>#VALUE!</v>
      </c>
      <c r="W325" s="3">
        <f t="shared" ca="1" si="63"/>
        <v>321</v>
      </c>
      <c r="X325" s="3" t="e">
        <f t="shared" ca="1" si="64"/>
        <v>#VALUE!</v>
      </c>
    </row>
    <row r="326" spans="6:24" x14ac:dyDescent="0.3">
      <c r="G326" t="str">
        <f t="shared" si="65"/>
        <v/>
      </c>
      <c r="H326" t="str">
        <f t="shared" ref="H326:H389" si="68">+IF(G326="","",+LEFT(G326,7))</f>
        <v/>
      </c>
      <c r="J326" s="15">
        <f t="shared" ca="1" si="66"/>
        <v>322</v>
      </c>
      <c r="K326" t="str">
        <f t="shared" ca="1" si="67"/>
        <v/>
      </c>
      <c r="M326" t="str">
        <f t="shared" ref="M326:M389" ca="1" si="69">+LEFT(K326,1)</f>
        <v/>
      </c>
      <c r="N326" t="str">
        <f t="shared" ref="N326:N389" ca="1" si="70">+MID(K326,3,2)</f>
        <v/>
      </c>
      <c r="O326" t="str">
        <f t="shared" ref="O326:O389" ca="1" si="71">+RIGHT(K326,2)</f>
        <v/>
      </c>
      <c r="Q326" t="e">
        <f t="shared" ref="Q326:Q389" ca="1" si="72">+M326*60+N326</f>
        <v>#VALUE!</v>
      </c>
      <c r="R326" t="str">
        <f t="shared" ref="R326:R389" ca="1" si="73">+O326</f>
        <v/>
      </c>
      <c r="T326">
        <f t="shared" ref="T326:T389" ca="1" si="74">+J326</f>
        <v>322</v>
      </c>
      <c r="U326" s="3" t="e">
        <f t="shared" ref="U326:U389" ca="1" si="75">+Q326&amp;":"&amp;R326</f>
        <v>#VALUE!</v>
      </c>
      <c r="W326" s="3">
        <f t="shared" ref="W326:W389" ca="1" si="76">+J326</f>
        <v>322</v>
      </c>
      <c r="X326" s="3" t="e">
        <f t="shared" ref="X326:X389" ca="1" si="77">+Q326&amp;"."&amp;R326</f>
        <v>#VALUE!</v>
      </c>
    </row>
    <row r="327" spans="6:24" x14ac:dyDescent="0.3">
      <c r="F327">
        <f>+F325+1</f>
        <v>162</v>
      </c>
      <c r="G327" t="str">
        <f t="shared" si="65"/>
        <v/>
      </c>
      <c r="H327" t="str">
        <f t="shared" si="68"/>
        <v/>
      </c>
      <c r="J327" s="15">
        <f t="shared" ca="1" si="66"/>
        <v>323</v>
      </c>
      <c r="K327" t="str">
        <f t="shared" ca="1" si="67"/>
        <v/>
      </c>
      <c r="M327" t="str">
        <f t="shared" ca="1" si="69"/>
        <v/>
      </c>
      <c r="N327" t="str">
        <f t="shared" ca="1" si="70"/>
        <v/>
      </c>
      <c r="O327" t="str">
        <f t="shared" ca="1" si="71"/>
        <v/>
      </c>
      <c r="Q327" t="e">
        <f t="shared" ca="1" si="72"/>
        <v>#VALUE!</v>
      </c>
      <c r="R327" t="str">
        <f t="shared" ca="1" si="73"/>
        <v/>
      </c>
      <c r="T327">
        <f t="shared" ca="1" si="74"/>
        <v>323</v>
      </c>
      <c r="U327" s="3" t="e">
        <f t="shared" ca="1" si="75"/>
        <v>#VALUE!</v>
      </c>
      <c r="W327" s="3">
        <f t="shared" ca="1" si="76"/>
        <v>323</v>
      </c>
      <c r="X327" s="3" t="e">
        <f t="shared" ca="1" si="77"/>
        <v>#VALUE!</v>
      </c>
    </row>
    <row r="328" spans="6:24" x14ac:dyDescent="0.3">
      <c r="G328" t="str">
        <f t="shared" si="65"/>
        <v/>
      </c>
      <c r="H328" t="str">
        <f t="shared" si="68"/>
        <v/>
      </c>
      <c r="J328" s="15">
        <f t="shared" ca="1" si="66"/>
        <v>324</v>
      </c>
      <c r="K328" t="str">
        <f t="shared" ca="1" si="67"/>
        <v/>
      </c>
      <c r="M328" t="str">
        <f t="shared" ca="1" si="69"/>
        <v/>
      </c>
      <c r="N328" t="str">
        <f t="shared" ca="1" si="70"/>
        <v/>
      </c>
      <c r="O328" t="str">
        <f t="shared" ca="1" si="71"/>
        <v/>
      </c>
      <c r="Q328" t="e">
        <f t="shared" ca="1" si="72"/>
        <v>#VALUE!</v>
      </c>
      <c r="R328" t="str">
        <f t="shared" ca="1" si="73"/>
        <v/>
      </c>
      <c r="T328">
        <f t="shared" ca="1" si="74"/>
        <v>324</v>
      </c>
      <c r="U328" s="3" t="e">
        <f t="shared" ca="1" si="75"/>
        <v>#VALUE!</v>
      </c>
      <c r="W328" s="3">
        <f t="shared" ca="1" si="76"/>
        <v>324</v>
      </c>
      <c r="X328" s="3" t="e">
        <f t="shared" ca="1" si="77"/>
        <v>#VALUE!</v>
      </c>
    </row>
    <row r="329" spans="6:24" x14ac:dyDescent="0.3">
      <c r="F329">
        <f>+F327+1</f>
        <v>163</v>
      </c>
      <c r="G329" t="str">
        <f t="shared" si="65"/>
        <v/>
      </c>
      <c r="H329" t="str">
        <f t="shared" si="68"/>
        <v/>
      </c>
      <c r="J329" s="15">
        <f t="shared" ca="1" si="66"/>
        <v>325</v>
      </c>
      <c r="K329" t="str">
        <f t="shared" ca="1" si="67"/>
        <v/>
      </c>
      <c r="M329" t="str">
        <f t="shared" ca="1" si="69"/>
        <v/>
      </c>
      <c r="N329" t="str">
        <f t="shared" ca="1" si="70"/>
        <v/>
      </c>
      <c r="O329" t="str">
        <f t="shared" ca="1" si="71"/>
        <v/>
      </c>
      <c r="Q329" t="e">
        <f t="shared" ca="1" si="72"/>
        <v>#VALUE!</v>
      </c>
      <c r="R329" t="str">
        <f t="shared" ca="1" si="73"/>
        <v/>
      </c>
      <c r="T329">
        <f t="shared" ca="1" si="74"/>
        <v>325</v>
      </c>
      <c r="U329" s="3" t="e">
        <f t="shared" ca="1" si="75"/>
        <v>#VALUE!</v>
      </c>
      <c r="W329" s="3">
        <f t="shared" ca="1" si="76"/>
        <v>325</v>
      </c>
      <c r="X329" s="3" t="e">
        <f t="shared" ca="1" si="77"/>
        <v>#VALUE!</v>
      </c>
    </row>
    <row r="330" spans="6:24" x14ac:dyDescent="0.3">
      <c r="G330" t="str">
        <f t="shared" si="65"/>
        <v/>
      </c>
      <c r="H330" t="str">
        <f t="shared" si="68"/>
        <v/>
      </c>
      <c r="J330" s="15">
        <f t="shared" ca="1" si="66"/>
        <v>326</v>
      </c>
      <c r="K330" t="str">
        <f t="shared" ca="1" si="67"/>
        <v/>
      </c>
      <c r="M330" t="str">
        <f t="shared" ca="1" si="69"/>
        <v/>
      </c>
      <c r="N330" t="str">
        <f t="shared" ca="1" si="70"/>
        <v/>
      </c>
      <c r="O330" t="str">
        <f t="shared" ca="1" si="71"/>
        <v/>
      </c>
      <c r="Q330" t="e">
        <f t="shared" ca="1" si="72"/>
        <v>#VALUE!</v>
      </c>
      <c r="R330" t="str">
        <f t="shared" ca="1" si="73"/>
        <v/>
      </c>
      <c r="T330">
        <f t="shared" ca="1" si="74"/>
        <v>326</v>
      </c>
      <c r="U330" s="3" t="e">
        <f t="shared" ca="1" si="75"/>
        <v>#VALUE!</v>
      </c>
      <c r="W330" s="3">
        <f t="shared" ca="1" si="76"/>
        <v>326</v>
      </c>
      <c r="X330" s="3" t="e">
        <f t="shared" ca="1" si="77"/>
        <v>#VALUE!</v>
      </c>
    </row>
    <row r="331" spans="6:24" x14ac:dyDescent="0.3">
      <c r="F331">
        <f>+F329+1</f>
        <v>164</v>
      </c>
      <c r="G331" t="str">
        <f t="shared" si="65"/>
        <v/>
      </c>
      <c r="H331" t="str">
        <f t="shared" si="68"/>
        <v/>
      </c>
      <c r="J331" s="15">
        <f t="shared" ca="1" si="66"/>
        <v>327</v>
      </c>
      <c r="K331" t="str">
        <f t="shared" ca="1" si="67"/>
        <v/>
      </c>
      <c r="M331" t="str">
        <f t="shared" ca="1" si="69"/>
        <v/>
      </c>
      <c r="N331" t="str">
        <f t="shared" ca="1" si="70"/>
        <v/>
      </c>
      <c r="O331" t="str">
        <f t="shared" ca="1" si="71"/>
        <v/>
      </c>
      <c r="Q331" t="e">
        <f t="shared" ca="1" si="72"/>
        <v>#VALUE!</v>
      </c>
      <c r="R331" t="str">
        <f t="shared" ca="1" si="73"/>
        <v/>
      </c>
      <c r="T331">
        <f t="shared" ca="1" si="74"/>
        <v>327</v>
      </c>
      <c r="U331" s="3" t="e">
        <f t="shared" ca="1" si="75"/>
        <v>#VALUE!</v>
      </c>
      <c r="W331" s="3">
        <f t="shared" ca="1" si="76"/>
        <v>327</v>
      </c>
      <c r="X331" s="3" t="e">
        <f t="shared" ca="1" si="77"/>
        <v>#VALUE!</v>
      </c>
    </row>
    <row r="332" spans="6:24" x14ac:dyDescent="0.3">
      <c r="G332" t="str">
        <f t="shared" si="65"/>
        <v/>
      </c>
      <c r="H332" t="str">
        <f t="shared" si="68"/>
        <v/>
      </c>
      <c r="J332" s="15">
        <f t="shared" ca="1" si="66"/>
        <v>328</v>
      </c>
      <c r="K332" t="str">
        <f t="shared" ca="1" si="67"/>
        <v/>
      </c>
      <c r="M332" t="str">
        <f t="shared" ca="1" si="69"/>
        <v/>
      </c>
      <c r="N332" t="str">
        <f t="shared" ca="1" si="70"/>
        <v/>
      </c>
      <c r="O332" t="str">
        <f t="shared" ca="1" si="71"/>
        <v/>
      </c>
      <c r="Q332" t="e">
        <f t="shared" ca="1" si="72"/>
        <v>#VALUE!</v>
      </c>
      <c r="R332" t="str">
        <f t="shared" ca="1" si="73"/>
        <v/>
      </c>
      <c r="T332">
        <f t="shared" ca="1" si="74"/>
        <v>328</v>
      </c>
      <c r="U332" s="3" t="e">
        <f t="shared" ca="1" si="75"/>
        <v>#VALUE!</v>
      </c>
      <c r="W332" s="3">
        <f t="shared" ca="1" si="76"/>
        <v>328</v>
      </c>
      <c r="X332" s="3" t="e">
        <f t="shared" ca="1" si="77"/>
        <v>#VALUE!</v>
      </c>
    </row>
    <row r="333" spans="6:24" x14ac:dyDescent="0.3">
      <c r="F333">
        <f>+F331+1</f>
        <v>165</v>
      </c>
      <c r="G333" t="str">
        <f t="shared" si="65"/>
        <v/>
      </c>
      <c r="H333" t="str">
        <f t="shared" si="68"/>
        <v/>
      </c>
      <c r="J333" s="15">
        <f t="shared" ca="1" si="66"/>
        <v>329</v>
      </c>
      <c r="K333" t="str">
        <f t="shared" ca="1" si="67"/>
        <v/>
      </c>
      <c r="M333" t="str">
        <f t="shared" ca="1" si="69"/>
        <v/>
      </c>
      <c r="N333" t="str">
        <f t="shared" ca="1" si="70"/>
        <v/>
      </c>
      <c r="O333" t="str">
        <f t="shared" ca="1" si="71"/>
        <v/>
      </c>
      <c r="Q333" t="e">
        <f t="shared" ca="1" si="72"/>
        <v>#VALUE!</v>
      </c>
      <c r="R333" t="str">
        <f t="shared" ca="1" si="73"/>
        <v/>
      </c>
      <c r="T333">
        <f t="shared" ca="1" si="74"/>
        <v>329</v>
      </c>
      <c r="U333" s="3" t="e">
        <f t="shared" ca="1" si="75"/>
        <v>#VALUE!</v>
      </c>
      <c r="W333" s="3">
        <f t="shared" ca="1" si="76"/>
        <v>329</v>
      </c>
      <c r="X333" s="3" t="e">
        <f t="shared" ca="1" si="77"/>
        <v>#VALUE!</v>
      </c>
    </row>
    <row r="334" spans="6:24" x14ac:dyDescent="0.3">
      <c r="G334" t="str">
        <f t="shared" si="65"/>
        <v/>
      </c>
      <c r="H334" t="str">
        <f t="shared" si="68"/>
        <v/>
      </c>
      <c r="J334" s="15">
        <f t="shared" ca="1" si="66"/>
        <v>330</v>
      </c>
      <c r="K334" t="str">
        <f t="shared" ca="1" si="67"/>
        <v/>
      </c>
      <c r="M334" t="str">
        <f t="shared" ca="1" si="69"/>
        <v/>
      </c>
      <c r="N334" t="str">
        <f t="shared" ca="1" si="70"/>
        <v/>
      </c>
      <c r="O334" t="str">
        <f t="shared" ca="1" si="71"/>
        <v/>
      </c>
      <c r="Q334" t="e">
        <f t="shared" ca="1" si="72"/>
        <v>#VALUE!</v>
      </c>
      <c r="R334" t="str">
        <f t="shared" ca="1" si="73"/>
        <v/>
      </c>
      <c r="T334">
        <f t="shared" ca="1" si="74"/>
        <v>330</v>
      </c>
      <c r="U334" s="3" t="e">
        <f t="shared" ca="1" si="75"/>
        <v>#VALUE!</v>
      </c>
      <c r="W334" s="3">
        <f t="shared" ca="1" si="76"/>
        <v>330</v>
      </c>
      <c r="X334" s="3" t="e">
        <f t="shared" ca="1" si="77"/>
        <v>#VALUE!</v>
      </c>
    </row>
    <row r="335" spans="6:24" x14ac:dyDescent="0.3">
      <c r="F335">
        <f>+F333+1</f>
        <v>166</v>
      </c>
      <c r="G335" t="str">
        <f t="shared" si="65"/>
        <v/>
      </c>
      <c r="H335" t="str">
        <f t="shared" si="68"/>
        <v/>
      </c>
      <c r="J335" s="15">
        <f t="shared" ca="1" si="66"/>
        <v>331</v>
      </c>
      <c r="K335" t="str">
        <f t="shared" ca="1" si="67"/>
        <v/>
      </c>
      <c r="M335" t="str">
        <f t="shared" ca="1" si="69"/>
        <v/>
      </c>
      <c r="N335" t="str">
        <f t="shared" ca="1" si="70"/>
        <v/>
      </c>
      <c r="O335" t="str">
        <f t="shared" ca="1" si="71"/>
        <v/>
      </c>
      <c r="Q335" t="e">
        <f t="shared" ca="1" si="72"/>
        <v>#VALUE!</v>
      </c>
      <c r="R335" t="str">
        <f t="shared" ca="1" si="73"/>
        <v/>
      </c>
      <c r="T335">
        <f t="shared" ca="1" si="74"/>
        <v>331</v>
      </c>
      <c r="U335" s="3" t="e">
        <f t="shared" ca="1" si="75"/>
        <v>#VALUE!</v>
      </c>
      <c r="W335" s="3">
        <f t="shared" ca="1" si="76"/>
        <v>331</v>
      </c>
      <c r="X335" s="3" t="e">
        <f t="shared" ca="1" si="77"/>
        <v>#VALUE!</v>
      </c>
    </row>
    <row r="336" spans="6:24" x14ac:dyDescent="0.3">
      <c r="G336" t="str">
        <f t="shared" si="65"/>
        <v/>
      </c>
      <c r="H336" t="str">
        <f t="shared" si="68"/>
        <v/>
      </c>
      <c r="J336" s="15">
        <f t="shared" ca="1" si="66"/>
        <v>332</v>
      </c>
      <c r="K336" t="str">
        <f t="shared" ca="1" si="67"/>
        <v/>
      </c>
      <c r="M336" t="str">
        <f t="shared" ca="1" si="69"/>
        <v/>
      </c>
      <c r="N336" t="str">
        <f t="shared" ca="1" si="70"/>
        <v/>
      </c>
      <c r="O336" t="str">
        <f t="shared" ca="1" si="71"/>
        <v/>
      </c>
      <c r="Q336" t="e">
        <f t="shared" ca="1" si="72"/>
        <v>#VALUE!</v>
      </c>
      <c r="R336" t="str">
        <f t="shared" ca="1" si="73"/>
        <v/>
      </c>
      <c r="T336">
        <f t="shared" ca="1" si="74"/>
        <v>332</v>
      </c>
      <c r="U336" s="3" t="e">
        <f t="shared" ca="1" si="75"/>
        <v>#VALUE!</v>
      </c>
      <c r="W336" s="3">
        <f t="shared" ca="1" si="76"/>
        <v>332</v>
      </c>
      <c r="X336" s="3" t="e">
        <f t="shared" ca="1" si="77"/>
        <v>#VALUE!</v>
      </c>
    </row>
    <row r="337" spans="6:24" x14ac:dyDescent="0.3">
      <c r="F337">
        <f>+F335+1</f>
        <v>167</v>
      </c>
      <c r="G337" t="str">
        <f t="shared" si="65"/>
        <v/>
      </c>
      <c r="H337" t="str">
        <f t="shared" si="68"/>
        <v/>
      </c>
      <c r="J337" s="15">
        <f t="shared" ca="1" si="66"/>
        <v>333</v>
      </c>
      <c r="K337" t="str">
        <f t="shared" ca="1" si="67"/>
        <v/>
      </c>
      <c r="M337" t="str">
        <f t="shared" ca="1" si="69"/>
        <v/>
      </c>
      <c r="N337" t="str">
        <f t="shared" ca="1" si="70"/>
        <v/>
      </c>
      <c r="O337" t="str">
        <f t="shared" ca="1" si="71"/>
        <v/>
      </c>
      <c r="Q337" t="e">
        <f t="shared" ca="1" si="72"/>
        <v>#VALUE!</v>
      </c>
      <c r="R337" t="str">
        <f t="shared" ca="1" si="73"/>
        <v/>
      </c>
      <c r="T337">
        <f t="shared" ca="1" si="74"/>
        <v>333</v>
      </c>
      <c r="U337" s="3" t="e">
        <f t="shared" ca="1" si="75"/>
        <v>#VALUE!</v>
      </c>
      <c r="W337" s="3">
        <f t="shared" ca="1" si="76"/>
        <v>333</v>
      </c>
      <c r="X337" s="3" t="e">
        <f t="shared" ca="1" si="77"/>
        <v>#VALUE!</v>
      </c>
    </row>
    <row r="338" spans="6:24" x14ac:dyDescent="0.3">
      <c r="G338" t="str">
        <f t="shared" si="65"/>
        <v/>
      </c>
      <c r="H338" t="str">
        <f t="shared" si="68"/>
        <v/>
      </c>
      <c r="J338" s="15">
        <f t="shared" ca="1" si="66"/>
        <v>334</v>
      </c>
      <c r="K338" t="str">
        <f t="shared" ca="1" si="67"/>
        <v/>
      </c>
      <c r="M338" t="str">
        <f t="shared" ca="1" si="69"/>
        <v/>
      </c>
      <c r="N338" t="str">
        <f t="shared" ca="1" si="70"/>
        <v/>
      </c>
      <c r="O338" t="str">
        <f t="shared" ca="1" si="71"/>
        <v/>
      </c>
      <c r="Q338" t="e">
        <f t="shared" ca="1" si="72"/>
        <v>#VALUE!</v>
      </c>
      <c r="R338" t="str">
        <f t="shared" ca="1" si="73"/>
        <v/>
      </c>
      <c r="T338">
        <f t="shared" ca="1" si="74"/>
        <v>334</v>
      </c>
      <c r="U338" s="3" t="e">
        <f t="shared" ca="1" si="75"/>
        <v>#VALUE!</v>
      </c>
      <c r="W338" s="3">
        <f t="shared" ca="1" si="76"/>
        <v>334</v>
      </c>
      <c r="X338" s="3" t="e">
        <f t="shared" ca="1" si="77"/>
        <v>#VALUE!</v>
      </c>
    </row>
    <row r="339" spans="6:24" x14ac:dyDescent="0.3">
      <c r="F339">
        <f>+F337+1</f>
        <v>168</v>
      </c>
      <c r="G339" t="str">
        <f t="shared" si="65"/>
        <v/>
      </c>
      <c r="H339" t="str">
        <f t="shared" si="68"/>
        <v/>
      </c>
      <c r="J339" s="15">
        <f t="shared" ca="1" si="66"/>
        <v>335</v>
      </c>
      <c r="K339" t="str">
        <f t="shared" ca="1" si="67"/>
        <v/>
      </c>
      <c r="M339" t="str">
        <f t="shared" ca="1" si="69"/>
        <v/>
      </c>
      <c r="N339" t="str">
        <f t="shared" ca="1" si="70"/>
        <v/>
      </c>
      <c r="O339" t="str">
        <f t="shared" ca="1" si="71"/>
        <v/>
      </c>
      <c r="Q339" t="e">
        <f t="shared" ca="1" si="72"/>
        <v>#VALUE!</v>
      </c>
      <c r="R339" t="str">
        <f t="shared" ca="1" si="73"/>
        <v/>
      </c>
      <c r="T339">
        <f t="shared" ca="1" si="74"/>
        <v>335</v>
      </c>
      <c r="U339" s="3" t="e">
        <f t="shared" ca="1" si="75"/>
        <v>#VALUE!</v>
      </c>
      <c r="W339" s="3">
        <f t="shared" ca="1" si="76"/>
        <v>335</v>
      </c>
      <c r="X339" s="3" t="e">
        <f t="shared" ca="1" si="77"/>
        <v>#VALUE!</v>
      </c>
    </row>
    <row r="340" spans="6:24" x14ac:dyDescent="0.3">
      <c r="G340" t="str">
        <f t="shared" si="65"/>
        <v/>
      </c>
      <c r="H340" t="str">
        <f t="shared" si="68"/>
        <v/>
      </c>
      <c r="J340" s="15">
        <f t="shared" ca="1" si="66"/>
        <v>336</v>
      </c>
      <c r="K340" t="str">
        <f t="shared" ca="1" si="67"/>
        <v/>
      </c>
      <c r="M340" t="str">
        <f t="shared" ca="1" si="69"/>
        <v/>
      </c>
      <c r="N340" t="str">
        <f t="shared" ca="1" si="70"/>
        <v/>
      </c>
      <c r="O340" t="str">
        <f t="shared" ca="1" si="71"/>
        <v/>
      </c>
      <c r="Q340" t="e">
        <f t="shared" ca="1" si="72"/>
        <v>#VALUE!</v>
      </c>
      <c r="R340" t="str">
        <f t="shared" ca="1" si="73"/>
        <v/>
      </c>
      <c r="T340">
        <f t="shared" ca="1" si="74"/>
        <v>336</v>
      </c>
      <c r="U340" s="3" t="e">
        <f t="shared" ca="1" si="75"/>
        <v>#VALUE!</v>
      </c>
      <c r="W340" s="3">
        <f t="shared" ca="1" si="76"/>
        <v>336</v>
      </c>
      <c r="X340" s="3" t="e">
        <f t="shared" ca="1" si="77"/>
        <v>#VALUE!</v>
      </c>
    </row>
    <row r="341" spans="6:24" x14ac:dyDescent="0.3">
      <c r="F341">
        <f>+F339+1</f>
        <v>169</v>
      </c>
      <c r="G341" t="str">
        <f t="shared" si="65"/>
        <v/>
      </c>
      <c r="H341" t="str">
        <f t="shared" si="68"/>
        <v/>
      </c>
      <c r="J341" s="15">
        <f t="shared" ca="1" si="66"/>
        <v>337</v>
      </c>
      <c r="K341" t="str">
        <f t="shared" ca="1" si="67"/>
        <v/>
      </c>
      <c r="M341" t="str">
        <f t="shared" ca="1" si="69"/>
        <v/>
      </c>
      <c r="N341" t="str">
        <f t="shared" ca="1" si="70"/>
        <v/>
      </c>
      <c r="O341" t="str">
        <f t="shared" ca="1" si="71"/>
        <v/>
      </c>
      <c r="Q341" t="e">
        <f t="shared" ca="1" si="72"/>
        <v>#VALUE!</v>
      </c>
      <c r="R341" t="str">
        <f t="shared" ca="1" si="73"/>
        <v/>
      </c>
      <c r="T341">
        <f t="shared" ca="1" si="74"/>
        <v>337</v>
      </c>
      <c r="U341" s="3" t="e">
        <f t="shared" ca="1" si="75"/>
        <v>#VALUE!</v>
      </c>
      <c r="W341" s="3">
        <f t="shared" ca="1" si="76"/>
        <v>337</v>
      </c>
      <c r="X341" s="3" t="e">
        <f t="shared" ca="1" si="77"/>
        <v>#VALUE!</v>
      </c>
    </row>
    <row r="342" spans="6:24" x14ac:dyDescent="0.3">
      <c r="G342" t="str">
        <f t="shared" si="65"/>
        <v/>
      </c>
      <c r="H342" t="str">
        <f t="shared" si="68"/>
        <v/>
      </c>
      <c r="J342" s="15">
        <f t="shared" ca="1" si="66"/>
        <v>338</v>
      </c>
      <c r="K342" t="str">
        <f t="shared" ca="1" si="67"/>
        <v/>
      </c>
      <c r="M342" t="str">
        <f t="shared" ca="1" si="69"/>
        <v/>
      </c>
      <c r="N342" t="str">
        <f t="shared" ca="1" si="70"/>
        <v/>
      </c>
      <c r="O342" t="str">
        <f t="shared" ca="1" si="71"/>
        <v/>
      </c>
      <c r="Q342" t="e">
        <f t="shared" ca="1" si="72"/>
        <v>#VALUE!</v>
      </c>
      <c r="R342" t="str">
        <f t="shared" ca="1" si="73"/>
        <v/>
      </c>
      <c r="T342">
        <f t="shared" ca="1" si="74"/>
        <v>338</v>
      </c>
      <c r="U342" s="3" t="e">
        <f t="shared" ca="1" si="75"/>
        <v>#VALUE!</v>
      </c>
      <c r="W342" s="3">
        <f t="shared" ca="1" si="76"/>
        <v>338</v>
      </c>
      <c r="X342" s="3" t="e">
        <f t="shared" ca="1" si="77"/>
        <v>#VALUE!</v>
      </c>
    </row>
    <row r="343" spans="6:24" x14ac:dyDescent="0.3">
      <c r="F343">
        <f>+F341+1</f>
        <v>170</v>
      </c>
      <c r="G343" t="str">
        <f t="shared" si="65"/>
        <v/>
      </c>
      <c r="H343" t="str">
        <f t="shared" si="68"/>
        <v/>
      </c>
      <c r="J343" s="15">
        <f t="shared" ca="1" si="66"/>
        <v>339</v>
      </c>
      <c r="K343" t="str">
        <f t="shared" ca="1" si="67"/>
        <v/>
      </c>
      <c r="M343" t="str">
        <f t="shared" ca="1" si="69"/>
        <v/>
      </c>
      <c r="N343" t="str">
        <f t="shared" ca="1" si="70"/>
        <v/>
      </c>
      <c r="O343" t="str">
        <f t="shared" ca="1" si="71"/>
        <v/>
      </c>
      <c r="Q343" t="e">
        <f t="shared" ca="1" si="72"/>
        <v>#VALUE!</v>
      </c>
      <c r="R343" t="str">
        <f t="shared" ca="1" si="73"/>
        <v/>
      </c>
      <c r="T343">
        <f t="shared" ca="1" si="74"/>
        <v>339</v>
      </c>
      <c r="U343" s="3" t="e">
        <f t="shared" ca="1" si="75"/>
        <v>#VALUE!</v>
      </c>
      <c r="W343" s="3">
        <f t="shared" ca="1" si="76"/>
        <v>339</v>
      </c>
      <c r="X343" s="3" t="e">
        <f t="shared" ca="1" si="77"/>
        <v>#VALUE!</v>
      </c>
    </row>
    <row r="344" spans="6:24" x14ac:dyDescent="0.3">
      <c r="G344" t="str">
        <f t="shared" si="65"/>
        <v/>
      </c>
      <c r="H344" t="str">
        <f t="shared" si="68"/>
        <v/>
      </c>
      <c r="J344" s="15">
        <f t="shared" ca="1" si="66"/>
        <v>340</v>
      </c>
      <c r="K344" t="str">
        <f t="shared" ca="1" si="67"/>
        <v/>
      </c>
      <c r="M344" t="str">
        <f t="shared" ca="1" si="69"/>
        <v/>
      </c>
      <c r="N344" t="str">
        <f t="shared" ca="1" si="70"/>
        <v/>
      </c>
      <c r="O344" t="str">
        <f t="shared" ca="1" si="71"/>
        <v/>
      </c>
      <c r="Q344" t="e">
        <f t="shared" ca="1" si="72"/>
        <v>#VALUE!</v>
      </c>
      <c r="R344" t="str">
        <f t="shared" ca="1" si="73"/>
        <v/>
      </c>
      <c r="T344">
        <f t="shared" ca="1" si="74"/>
        <v>340</v>
      </c>
      <c r="U344" s="3" t="e">
        <f t="shared" ca="1" si="75"/>
        <v>#VALUE!</v>
      </c>
      <c r="W344" s="3">
        <f t="shared" ca="1" si="76"/>
        <v>340</v>
      </c>
      <c r="X344" s="3" t="e">
        <f t="shared" ca="1" si="77"/>
        <v>#VALUE!</v>
      </c>
    </row>
    <row r="345" spans="6:24" x14ac:dyDescent="0.3">
      <c r="F345">
        <f>+F343+1</f>
        <v>171</v>
      </c>
      <c r="G345" t="str">
        <f t="shared" si="65"/>
        <v/>
      </c>
      <c r="H345" t="str">
        <f t="shared" si="68"/>
        <v/>
      </c>
      <c r="J345" s="15">
        <f t="shared" ca="1" si="66"/>
        <v>341</v>
      </c>
      <c r="K345" t="str">
        <f t="shared" ca="1" si="67"/>
        <v/>
      </c>
      <c r="M345" t="str">
        <f t="shared" ca="1" si="69"/>
        <v/>
      </c>
      <c r="N345" t="str">
        <f t="shared" ca="1" si="70"/>
        <v/>
      </c>
      <c r="O345" t="str">
        <f t="shared" ca="1" si="71"/>
        <v/>
      </c>
      <c r="Q345" t="e">
        <f t="shared" ca="1" si="72"/>
        <v>#VALUE!</v>
      </c>
      <c r="R345" t="str">
        <f t="shared" ca="1" si="73"/>
        <v/>
      </c>
      <c r="T345">
        <f t="shared" ca="1" si="74"/>
        <v>341</v>
      </c>
      <c r="U345" s="3" t="e">
        <f t="shared" ca="1" si="75"/>
        <v>#VALUE!</v>
      </c>
      <c r="W345" s="3">
        <f t="shared" ca="1" si="76"/>
        <v>341</v>
      </c>
      <c r="X345" s="3" t="e">
        <f t="shared" ca="1" si="77"/>
        <v>#VALUE!</v>
      </c>
    </row>
    <row r="346" spans="6:24" x14ac:dyDescent="0.3">
      <c r="G346" t="str">
        <f t="shared" si="65"/>
        <v/>
      </c>
      <c r="H346" t="str">
        <f t="shared" si="68"/>
        <v/>
      </c>
      <c r="J346" s="15">
        <f t="shared" ca="1" si="66"/>
        <v>342</v>
      </c>
      <c r="K346" t="str">
        <f t="shared" ca="1" si="67"/>
        <v/>
      </c>
      <c r="M346" t="str">
        <f t="shared" ca="1" si="69"/>
        <v/>
      </c>
      <c r="N346" t="str">
        <f t="shared" ca="1" si="70"/>
        <v/>
      </c>
      <c r="O346" t="str">
        <f t="shared" ca="1" si="71"/>
        <v/>
      </c>
      <c r="Q346" t="e">
        <f t="shared" ca="1" si="72"/>
        <v>#VALUE!</v>
      </c>
      <c r="R346" t="str">
        <f t="shared" ca="1" si="73"/>
        <v/>
      </c>
      <c r="T346">
        <f t="shared" ca="1" si="74"/>
        <v>342</v>
      </c>
      <c r="U346" s="3" t="e">
        <f t="shared" ca="1" si="75"/>
        <v>#VALUE!</v>
      </c>
      <c r="W346" s="3">
        <f t="shared" ca="1" si="76"/>
        <v>342</v>
      </c>
      <c r="X346" s="3" t="e">
        <f t="shared" ca="1" si="77"/>
        <v>#VALUE!</v>
      </c>
    </row>
    <row r="347" spans="6:24" x14ac:dyDescent="0.3">
      <c r="F347">
        <f>+F345+1</f>
        <v>172</v>
      </c>
      <c r="G347" t="str">
        <f t="shared" si="65"/>
        <v/>
      </c>
      <c r="H347" t="str">
        <f t="shared" si="68"/>
        <v/>
      </c>
      <c r="J347" s="15">
        <f t="shared" ca="1" si="66"/>
        <v>343</v>
      </c>
      <c r="K347" t="str">
        <f t="shared" ca="1" si="67"/>
        <v/>
      </c>
      <c r="M347" t="str">
        <f t="shared" ca="1" si="69"/>
        <v/>
      </c>
      <c r="N347" t="str">
        <f t="shared" ca="1" si="70"/>
        <v/>
      </c>
      <c r="O347" t="str">
        <f t="shared" ca="1" si="71"/>
        <v/>
      </c>
      <c r="Q347" t="e">
        <f t="shared" ca="1" si="72"/>
        <v>#VALUE!</v>
      </c>
      <c r="R347" t="str">
        <f t="shared" ca="1" si="73"/>
        <v/>
      </c>
      <c r="T347">
        <f t="shared" ca="1" si="74"/>
        <v>343</v>
      </c>
      <c r="U347" s="3" t="e">
        <f t="shared" ca="1" si="75"/>
        <v>#VALUE!</v>
      </c>
      <c r="W347" s="3">
        <f t="shared" ca="1" si="76"/>
        <v>343</v>
      </c>
      <c r="X347" s="3" t="e">
        <f t="shared" ca="1" si="77"/>
        <v>#VALUE!</v>
      </c>
    </row>
    <row r="348" spans="6:24" x14ac:dyDescent="0.3">
      <c r="G348" t="str">
        <f t="shared" si="65"/>
        <v/>
      </c>
      <c r="H348" t="str">
        <f t="shared" si="68"/>
        <v/>
      </c>
      <c r="J348" s="15">
        <f t="shared" ca="1" si="66"/>
        <v>344</v>
      </c>
      <c r="K348" t="str">
        <f t="shared" ca="1" si="67"/>
        <v/>
      </c>
      <c r="M348" t="str">
        <f t="shared" ca="1" si="69"/>
        <v/>
      </c>
      <c r="N348" t="str">
        <f t="shared" ca="1" si="70"/>
        <v/>
      </c>
      <c r="O348" t="str">
        <f t="shared" ca="1" si="71"/>
        <v/>
      </c>
      <c r="Q348" t="e">
        <f t="shared" ca="1" si="72"/>
        <v>#VALUE!</v>
      </c>
      <c r="R348" t="str">
        <f t="shared" ca="1" si="73"/>
        <v/>
      </c>
      <c r="T348">
        <f t="shared" ca="1" si="74"/>
        <v>344</v>
      </c>
      <c r="U348" s="3" t="e">
        <f t="shared" ca="1" si="75"/>
        <v>#VALUE!</v>
      </c>
      <c r="W348" s="3">
        <f t="shared" ca="1" si="76"/>
        <v>344</v>
      </c>
      <c r="X348" s="3" t="e">
        <f t="shared" ca="1" si="77"/>
        <v>#VALUE!</v>
      </c>
    </row>
    <row r="349" spans="6:24" x14ac:dyDescent="0.3">
      <c r="F349">
        <f>+F347+1</f>
        <v>173</v>
      </c>
      <c r="G349" t="str">
        <f t="shared" si="65"/>
        <v/>
      </c>
      <c r="H349" t="str">
        <f t="shared" si="68"/>
        <v/>
      </c>
      <c r="J349" s="15">
        <f t="shared" ca="1" si="66"/>
        <v>345</v>
      </c>
      <c r="K349" t="str">
        <f t="shared" ca="1" si="67"/>
        <v/>
      </c>
      <c r="M349" t="str">
        <f t="shared" ca="1" si="69"/>
        <v/>
      </c>
      <c r="N349" t="str">
        <f t="shared" ca="1" si="70"/>
        <v/>
      </c>
      <c r="O349" t="str">
        <f t="shared" ca="1" si="71"/>
        <v/>
      </c>
      <c r="Q349" t="e">
        <f t="shared" ca="1" si="72"/>
        <v>#VALUE!</v>
      </c>
      <c r="R349" t="str">
        <f t="shared" ca="1" si="73"/>
        <v/>
      </c>
      <c r="T349">
        <f t="shared" ca="1" si="74"/>
        <v>345</v>
      </c>
      <c r="U349" s="3" t="e">
        <f t="shared" ca="1" si="75"/>
        <v>#VALUE!</v>
      </c>
      <c r="W349" s="3">
        <f t="shared" ca="1" si="76"/>
        <v>345</v>
      </c>
      <c r="X349" s="3" t="e">
        <f t="shared" ca="1" si="77"/>
        <v>#VALUE!</v>
      </c>
    </row>
    <row r="350" spans="6:24" x14ac:dyDescent="0.3">
      <c r="G350" t="str">
        <f t="shared" si="65"/>
        <v/>
      </c>
      <c r="H350" t="str">
        <f t="shared" si="68"/>
        <v/>
      </c>
      <c r="J350" s="15">
        <f t="shared" ca="1" si="66"/>
        <v>346</v>
      </c>
      <c r="K350" t="str">
        <f t="shared" ca="1" si="67"/>
        <v/>
      </c>
      <c r="M350" t="str">
        <f t="shared" ca="1" si="69"/>
        <v/>
      </c>
      <c r="N350" t="str">
        <f t="shared" ca="1" si="70"/>
        <v/>
      </c>
      <c r="O350" t="str">
        <f t="shared" ca="1" si="71"/>
        <v/>
      </c>
      <c r="Q350" t="e">
        <f t="shared" ca="1" si="72"/>
        <v>#VALUE!</v>
      </c>
      <c r="R350" t="str">
        <f t="shared" ca="1" si="73"/>
        <v/>
      </c>
      <c r="T350">
        <f t="shared" ca="1" si="74"/>
        <v>346</v>
      </c>
      <c r="U350" s="3" t="e">
        <f t="shared" ca="1" si="75"/>
        <v>#VALUE!</v>
      </c>
      <c r="W350" s="3">
        <f t="shared" ca="1" si="76"/>
        <v>346</v>
      </c>
      <c r="X350" s="3" t="e">
        <f t="shared" ca="1" si="77"/>
        <v>#VALUE!</v>
      </c>
    </row>
    <row r="351" spans="6:24" x14ac:dyDescent="0.3">
      <c r="F351">
        <f>+F349+1</f>
        <v>174</v>
      </c>
      <c r="G351" t="str">
        <f t="shared" si="65"/>
        <v/>
      </c>
      <c r="H351" t="str">
        <f t="shared" si="68"/>
        <v/>
      </c>
      <c r="J351" s="15">
        <f t="shared" ca="1" si="66"/>
        <v>347</v>
      </c>
      <c r="K351" t="str">
        <f t="shared" ca="1" si="67"/>
        <v/>
      </c>
      <c r="M351" t="str">
        <f t="shared" ca="1" si="69"/>
        <v/>
      </c>
      <c r="N351" t="str">
        <f t="shared" ca="1" si="70"/>
        <v/>
      </c>
      <c r="O351" t="str">
        <f t="shared" ca="1" si="71"/>
        <v/>
      </c>
      <c r="Q351" t="e">
        <f t="shared" ca="1" si="72"/>
        <v>#VALUE!</v>
      </c>
      <c r="R351" t="str">
        <f t="shared" ca="1" si="73"/>
        <v/>
      </c>
      <c r="T351">
        <f t="shared" ca="1" si="74"/>
        <v>347</v>
      </c>
      <c r="U351" s="3" t="e">
        <f t="shared" ca="1" si="75"/>
        <v>#VALUE!</v>
      </c>
      <c r="W351" s="3">
        <f t="shared" ca="1" si="76"/>
        <v>347</v>
      </c>
      <c r="X351" s="3" t="e">
        <f t="shared" ca="1" si="77"/>
        <v>#VALUE!</v>
      </c>
    </row>
    <row r="352" spans="6:24" x14ac:dyDescent="0.3">
      <c r="G352" t="str">
        <f t="shared" si="65"/>
        <v/>
      </c>
      <c r="H352" t="str">
        <f t="shared" si="68"/>
        <v/>
      </c>
      <c r="J352" s="15">
        <f t="shared" ca="1" si="66"/>
        <v>348</v>
      </c>
      <c r="K352" t="str">
        <f t="shared" ca="1" si="67"/>
        <v/>
      </c>
      <c r="M352" t="str">
        <f t="shared" ca="1" si="69"/>
        <v/>
      </c>
      <c r="N352" t="str">
        <f t="shared" ca="1" si="70"/>
        <v/>
      </c>
      <c r="O352" t="str">
        <f t="shared" ca="1" si="71"/>
        <v/>
      </c>
      <c r="Q352" t="e">
        <f t="shared" ca="1" si="72"/>
        <v>#VALUE!</v>
      </c>
      <c r="R352" t="str">
        <f t="shared" ca="1" si="73"/>
        <v/>
      </c>
      <c r="T352">
        <f t="shared" ca="1" si="74"/>
        <v>348</v>
      </c>
      <c r="U352" s="3" t="e">
        <f t="shared" ca="1" si="75"/>
        <v>#VALUE!</v>
      </c>
      <c r="W352" s="3">
        <f t="shared" ca="1" si="76"/>
        <v>348</v>
      </c>
      <c r="X352" s="3" t="e">
        <f t="shared" ca="1" si="77"/>
        <v>#VALUE!</v>
      </c>
    </row>
    <row r="353" spans="6:24" x14ac:dyDescent="0.3">
      <c r="F353">
        <f>+F351+1</f>
        <v>175</v>
      </c>
      <c r="G353" t="str">
        <f t="shared" si="65"/>
        <v/>
      </c>
      <c r="H353" t="str">
        <f t="shared" si="68"/>
        <v/>
      </c>
      <c r="J353" s="15">
        <f t="shared" ca="1" si="66"/>
        <v>349</v>
      </c>
      <c r="K353" t="str">
        <f t="shared" ca="1" si="67"/>
        <v/>
      </c>
      <c r="M353" t="str">
        <f t="shared" ca="1" si="69"/>
        <v/>
      </c>
      <c r="N353" t="str">
        <f t="shared" ca="1" si="70"/>
        <v/>
      </c>
      <c r="O353" t="str">
        <f t="shared" ca="1" si="71"/>
        <v/>
      </c>
      <c r="Q353" t="e">
        <f t="shared" ca="1" si="72"/>
        <v>#VALUE!</v>
      </c>
      <c r="R353" t="str">
        <f t="shared" ca="1" si="73"/>
        <v/>
      </c>
      <c r="T353">
        <f t="shared" ca="1" si="74"/>
        <v>349</v>
      </c>
      <c r="U353" s="3" t="e">
        <f t="shared" ca="1" si="75"/>
        <v>#VALUE!</v>
      </c>
      <c r="W353" s="3">
        <f t="shared" ca="1" si="76"/>
        <v>349</v>
      </c>
      <c r="X353" s="3" t="e">
        <f t="shared" ca="1" si="77"/>
        <v>#VALUE!</v>
      </c>
    </row>
    <row r="354" spans="6:24" x14ac:dyDescent="0.3">
      <c r="G354" t="str">
        <f t="shared" si="65"/>
        <v/>
      </c>
      <c r="H354" t="str">
        <f t="shared" si="68"/>
        <v/>
      </c>
      <c r="J354" s="15">
        <f t="shared" ca="1" si="66"/>
        <v>350</v>
      </c>
      <c r="K354" t="str">
        <f t="shared" ca="1" si="67"/>
        <v/>
      </c>
      <c r="M354" t="str">
        <f t="shared" ca="1" si="69"/>
        <v/>
      </c>
      <c r="N354" t="str">
        <f t="shared" ca="1" si="70"/>
        <v/>
      </c>
      <c r="O354" t="str">
        <f t="shared" ca="1" si="71"/>
        <v/>
      </c>
      <c r="Q354" t="e">
        <f t="shared" ca="1" si="72"/>
        <v>#VALUE!</v>
      </c>
      <c r="R354" t="str">
        <f t="shared" ca="1" si="73"/>
        <v/>
      </c>
      <c r="T354">
        <f t="shared" ca="1" si="74"/>
        <v>350</v>
      </c>
      <c r="U354" s="3" t="e">
        <f t="shared" ca="1" si="75"/>
        <v>#VALUE!</v>
      </c>
      <c r="W354" s="3">
        <f t="shared" ca="1" si="76"/>
        <v>350</v>
      </c>
      <c r="X354" s="3" t="e">
        <f t="shared" ca="1" si="77"/>
        <v>#VALUE!</v>
      </c>
    </row>
    <row r="355" spans="6:24" x14ac:dyDescent="0.3">
      <c r="F355">
        <f>+F353+1</f>
        <v>176</v>
      </c>
      <c r="G355" t="str">
        <f t="shared" si="65"/>
        <v/>
      </c>
      <c r="H355" t="str">
        <f t="shared" si="68"/>
        <v/>
      </c>
      <c r="J355" s="15">
        <f t="shared" ca="1" si="66"/>
        <v>351</v>
      </c>
      <c r="K355" t="str">
        <f t="shared" ca="1" si="67"/>
        <v/>
      </c>
      <c r="M355" t="str">
        <f t="shared" ca="1" si="69"/>
        <v/>
      </c>
      <c r="N355" t="str">
        <f t="shared" ca="1" si="70"/>
        <v/>
      </c>
      <c r="O355" t="str">
        <f t="shared" ca="1" si="71"/>
        <v/>
      </c>
      <c r="Q355" t="e">
        <f t="shared" ca="1" si="72"/>
        <v>#VALUE!</v>
      </c>
      <c r="R355" t="str">
        <f t="shared" ca="1" si="73"/>
        <v/>
      </c>
      <c r="T355">
        <f t="shared" ca="1" si="74"/>
        <v>351</v>
      </c>
      <c r="U355" s="3" t="e">
        <f t="shared" ca="1" si="75"/>
        <v>#VALUE!</v>
      </c>
      <c r="W355" s="3">
        <f t="shared" ca="1" si="76"/>
        <v>351</v>
      </c>
      <c r="X355" s="3" t="e">
        <f t="shared" ca="1" si="77"/>
        <v>#VALUE!</v>
      </c>
    </row>
    <row r="356" spans="6:24" x14ac:dyDescent="0.3">
      <c r="G356" t="str">
        <f t="shared" si="65"/>
        <v/>
      </c>
      <c r="H356" t="str">
        <f t="shared" si="68"/>
        <v/>
      </c>
      <c r="J356" s="15">
        <f t="shared" ca="1" si="66"/>
        <v>352</v>
      </c>
      <c r="K356" t="str">
        <f t="shared" ca="1" si="67"/>
        <v/>
      </c>
      <c r="M356" t="str">
        <f t="shared" ca="1" si="69"/>
        <v/>
      </c>
      <c r="N356" t="str">
        <f t="shared" ca="1" si="70"/>
        <v/>
      </c>
      <c r="O356" t="str">
        <f t="shared" ca="1" si="71"/>
        <v/>
      </c>
      <c r="Q356" t="e">
        <f t="shared" ca="1" si="72"/>
        <v>#VALUE!</v>
      </c>
      <c r="R356" t="str">
        <f t="shared" ca="1" si="73"/>
        <v/>
      </c>
      <c r="T356">
        <f t="shared" ca="1" si="74"/>
        <v>352</v>
      </c>
      <c r="U356" s="3" t="e">
        <f t="shared" ca="1" si="75"/>
        <v>#VALUE!</v>
      </c>
      <c r="W356" s="3">
        <f t="shared" ca="1" si="76"/>
        <v>352</v>
      </c>
      <c r="X356" s="3" t="e">
        <f t="shared" ca="1" si="77"/>
        <v>#VALUE!</v>
      </c>
    </row>
    <row r="357" spans="6:24" x14ac:dyDescent="0.3">
      <c r="F357">
        <f>+F355+1</f>
        <v>177</v>
      </c>
      <c r="G357" t="str">
        <f t="shared" si="65"/>
        <v/>
      </c>
      <c r="H357" t="str">
        <f t="shared" si="68"/>
        <v/>
      </c>
      <c r="J357" s="15">
        <f t="shared" ca="1" si="66"/>
        <v>353</v>
      </c>
      <c r="K357" t="str">
        <f t="shared" ca="1" si="67"/>
        <v/>
      </c>
      <c r="M357" t="str">
        <f t="shared" ca="1" si="69"/>
        <v/>
      </c>
      <c r="N357" t="str">
        <f t="shared" ca="1" si="70"/>
        <v/>
      </c>
      <c r="O357" t="str">
        <f t="shared" ca="1" si="71"/>
        <v/>
      </c>
      <c r="Q357" t="e">
        <f t="shared" ca="1" si="72"/>
        <v>#VALUE!</v>
      </c>
      <c r="R357" t="str">
        <f t="shared" ca="1" si="73"/>
        <v/>
      </c>
      <c r="T357">
        <f t="shared" ca="1" si="74"/>
        <v>353</v>
      </c>
      <c r="U357" s="3" t="e">
        <f t="shared" ca="1" si="75"/>
        <v>#VALUE!</v>
      </c>
      <c r="W357" s="3">
        <f t="shared" ca="1" si="76"/>
        <v>353</v>
      </c>
      <c r="X357" s="3" t="e">
        <f t="shared" ca="1" si="77"/>
        <v>#VALUE!</v>
      </c>
    </row>
    <row r="358" spans="6:24" x14ac:dyDescent="0.3">
      <c r="G358" t="str">
        <f t="shared" si="65"/>
        <v/>
      </c>
      <c r="H358" t="str">
        <f t="shared" si="68"/>
        <v/>
      </c>
      <c r="J358" s="15">
        <f t="shared" ca="1" si="66"/>
        <v>354</v>
      </c>
      <c r="K358" t="str">
        <f t="shared" ca="1" si="67"/>
        <v/>
      </c>
      <c r="M358" t="str">
        <f t="shared" ca="1" si="69"/>
        <v/>
      </c>
      <c r="N358" t="str">
        <f t="shared" ca="1" si="70"/>
        <v/>
      </c>
      <c r="O358" t="str">
        <f t="shared" ca="1" si="71"/>
        <v/>
      </c>
      <c r="Q358" t="e">
        <f t="shared" ca="1" si="72"/>
        <v>#VALUE!</v>
      </c>
      <c r="R358" t="str">
        <f t="shared" ca="1" si="73"/>
        <v/>
      </c>
      <c r="T358">
        <f t="shared" ca="1" si="74"/>
        <v>354</v>
      </c>
      <c r="U358" s="3" t="e">
        <f t="shared" ca="1" si="75"/>
        <v>#VALUE!</v>
      </c>
      <c r="W358" s="3">
        <f t="shared" ca="1" si="76"/>
        <v>354</v>
      </c>
      <c r="X358" s="3" t="e">
        <f t="shared" ca="1" si="77"/>
        <v>#VALUE!</v>
      </c>
    </row>
    <row r="359" spans="6:24" x14ac:dyDescent="0.3">
      <c r="F359">
        <f>+F357+1</f>
        <v>178</v>
      </c>
      <c r="G359" t="str">
        <f t="shared" si="65"/>
        <v/>
      </c>
      <c r="H359" t="str">
        <f t="shared" si="68"/>
        <v/>
      </c>
      <c r="J359" s="15">
        <f t="shared" ca="1" si="66"/>
        <v>355</v>
      </c>
      <c r="K359" t="str">
        <f t="shared" ca="1" si="67"/>
        <v/>
      </c>
      <c r="M359" t="str">
        <f t="shared" ca="1" si="69"/>
        <v/>
      </c>
      <c r="N359" t="str">
        <f t="shared" ca="1" si="70"/>
        <v/>
      </c>
      <c r="O359" t="str">
        <f t="shared" ca="1" si="71"/>
        <v/>
      </c>
      <c r="Q359" t="e">
        <f t="shared" ca="1" si="72"/>
        <v>#VALUE!</v>
      </c>
      <c r="R359" t="str">
        <f t="shared" ca="1" si="73"/>
        <v/>
      </c>
      <c r="T359">
        <f t="shared" ca="1" si="74"/>
        <v>355</v>
      </c>
      <c r="U359" s="3" t="e">
        <f t="shared" ca="1" si="75"/>
        <v>#VALUE!</v>
      </c>
      <c r="W359" s="3">
        <f t="shared" ca="1" si="76"/>
        <v>355</v>
      </c>
      <c r="X359" s="3" t="e">
        <f t="shared" ca="1" si="77"/>
        <v>#VALUE!</v>
      </c>
    </row>
    <row r="360" spans="6:24" x14ac:dyDescent="0.3">
      <c r="G360" t="str">
        <f t="shared" si="65"/>
        <v/>
      </c>
      <c r="H360" t="str">
        <f t="shared" si="68"/>
        <v/>
      </c>
      <c r="J360" s="15">
        <f t="shared" ca="1" si="66"/>
        <v>356</v>
      </c>
      <c r="K360">
        <f t="shared" ca="1" si="67"/>
        <v>0</v>
      </c>
      <c r="M360" t="str">
        <f t="shared" ca="1" si="69"/>
        <v>0</v>
      </c>
      <c r="N360" t="str">
        <f t="shared" ca="1" si="70"/>
        <v/>
      </c>
      <c r="O360" t="str">
        <f t="shared" ca="1" si="71"/>
        <v>0</v>
      </c>
      <c r="Q360" t="e">
        <f t="shared" ca="1" si="72"/>
        <v>#VALUE!</v>
      </c>
      <c r="R360" t="str">
        <f t="shared" ca="1" si="73"/>
        <v>0</v>
      </c>
      <c r="T360">
        <f t="shared" ca="1" si="74"/>
        <v>356</v>
      </c>
      <c r="U360" s="3" t="e">
        <f t="shared" ca="1" si="75"/>
        <v>#VALUE!</v>
      </c>
      <c r="W360" s="3">
        <f t="shared" ca="1" si="76"/>
        <v>356</v>
      </c>
      <c r="X360" s="3" t="e">
        <f t="shared" ca="1" si="77"/>
        <v>#VALUE!</v>
      </c>
    </row>
    <row r="361" spans="6:24" x14ac:dyDescent="0.3">
      <c r="F361">
        <f>+F359+1</f>
        <v>179</v>
      </c>
      <c r="G361" t="str">
        <f t="shared" si="65"/>
        <v/>
      </c>
      <c r="H361" t="str">
        <f t="shared" si="68"/>
        <v/>
      </c>
      <c r="J361" s="15">
        <f t="shared" ca="1" si="66"/>
        <v>357</v>
      </c>
      <c r="K361">
        <f t="shared" ca="1" si="67"/>
        <v>0</v>
      </c>
      <c r="M361" t="str">
        <f t="shared" ca="1" si="69"/>
        <v>0</v>
      </c>
      <c r="N361" t="str">
        <f t="shared" ca="1" si="70"/>
        <v/>
      </c>
      <c r="O361" t="str">
        <f t="shared" ca="1" si="71"/>
        <v>0</v>
      </c>
      <c r="Q361" t="e">
        <f t="shared" ca="1" si="72"/>
        <v>#VALUE!</v>
      </c>
      <c r="R361" t="str">
        <f t="shared" ca="1" si="73"/>
        <v>0</v>
      </c>
      <c r="T361">
        <f t="shared" ca="1" si="74"/>
        <v>357</v>
      </c>
      <c r="U361" s="3" t="e">
        <f t="shared" ca="1" si="75"/>
        <v>#VALUE!</v>
      </c>
      <c r="W361" s="3">
        <f t="shared" ca="1" si="76"/>
        <v>357</v>
      </c>
      <c r="X361" s="3" t="e">
        <f t="shared" ca="1" si="77"/>
        <v>#VALUE!</v>
      </c>
    </row>
    <row r="362" spans="6:24" x14ac:dyDescent="0.3">
      <c r="G362" t="str">
        <f t="shared" si="65"/>
        <v/>
      </c>
      <c r="H362" t="str">
        <f t="shared" si="68"/>
        <v/>
      </c>
      <c r="J362" s="15">
        <f t="shared" ca="1" si="66"/>
        <v>358</v>
      </c>
      <c r="K362">
        <f t="shared" ca="1" si="67"/>
        <v>0</v>
      </c>
      <c r="M362" t="str">
        <f t="shared" ca="1" si="69"/>
        <v>0</v>
      </c>
      <c r="N362" t="str">
        <f t="shared" ca="1" si="70"/>
        <v/>
      </c>
      <c r="O362" t="str">
        <f t="shared" ca="1" si="71"/>
        <v>0</v>
      </c>
      <c r="Q362" t="e">
        <f t="shared" ca="1" si="72"/>
        <v>#VALUE!</v>
      </c>
      <c r="R362" t="str">
        <f t="shared" ca="1" si="73"/>
        <v>0</v>
      </c>
      <c r="T362">
        <f t="shared" ca="1" si="74"/>
        <v>358</v>
      </c>
      <c r="U362" s="3" t="e">
        <f t="shared" ca="1" si="75"/>
        <v>#VALUE!</v>
      </c>
      <c r="W362" s="3">
        <f t="shared" ca="1" si="76"/>
        <v>358</v>
      </c>
      <c r="X362" s="3" t="e">
        <f t="shared" ca="1" si="77"/>
        <v>#VALUE!</v>
      </c>
    </row>
    <row r="363" spans="6:24" x14ac:dyDescent="0.3">
      <c r="F363">
        <f>+F361+1</f>
        <v>180</v>
      </c>
      <c r="G363" t="str">
        <f t="shared" si="65"/>
        <v/>
      </c>
      <c r="H363" t="str">
        <f t="shared" si="68"/>
        <v/>
      </c>
      <c r="J363" s="15">
        <f t="shared" ca="1" si="66"/>
        <v>359</v>
      </c>
      <c r="K363">
        <f t="shared" ca="1" si="67"/>
        <v>0</v>
      </c>
      <c r="M363" t="str">
        <f t="shared" ca="1" si="69"/>
        <v>0</v>
      </c>
      <c r="N363" t="str">
        <f t="shared" ca="1" si="70"/>
        <v/>
      </c>
      <c r="O363" t="str">
        <f t="shared" ca="1" si="71"/>
        <v>0</v>
      </c>
      <c r="Q363" t="e">
        <f t="shared" ca="1" si="72"/>
        <v>#VALUE!</v>
      </c>
      <c r="R363" t="str">
        <f t="shared" ca="1" si="73"/>
        <v>0</v>
      </c>
      <c r="T363">
        <f t="shared" ca="1" si="74"/>
        <v>359</v>
      </c>
      <c r="U363" s="3" t="e">
        <f t="shared" ca="1" si="75"/>
        <v>#VALUE!</v>
      </c>
      <c r="W363" s="3">
        <f t="shared" ca="1" si="76"/>
        <v>359</v>
      </c>
      <c r="X363" s="3" t="e">
        <f t="shared" ca="1" si="77"/>
        <v>#VALUE!</v>
      </c>
    </row>
    <row r="364" spans="6:24" x14ac:dyDescent="0.3">
      <c r="G364" t="str">
        <f t="shared" si="65"/>
        <v/>
      </c>
      <c r="H364" t="str">
        <f t="shared" si="68"/>
        <v/>
      </c>
      <c r="J364" s="15">
        <f t="shared" ca="1" si="66"/>
        <v>360</v>
      </c>
      <c r="K364">
        <f t="shared" ca="1" si="67"/>
        <v>0</v>
      </c>
      <c r="M364" t="str">
        <f t="shared" ca="1" si="69"/>
        <v>0</v>
      </c>
      <c r="N364" t="str">
        <f t="shared" ca="1" si="70"/>
        <v/>
      </c>
      <c r="O364" t="str">
        <f t="shared" ca="1" si="71"/>
        <v>0</v>
      </c>
      <c r="Q364" t="e">
        <f t="shared" ca="1" si="72"/>
        <v>#VALUE!</v>
      </c>
      <c r="R364" t="str">
        <f t="shared" ca="1" si="73"/>
        <v>0</v>
      </c>
      <c r="T364">
        <f t="shared" ca="1" si="74"/>
        <v>360</v>
      </c>
      <c r="U364" s="3" t="e">
        <f t="shared" ca="1" si="75"/>
        <v>#VALUE!</v>
      </c>
      <c r="W364" s="3">
        <f t="shared" ca="1" si="76"/>
        <v>360</v>
      </c>
      <c r="X364" s="3" t="e">
        <f t="shared" ca="1" si="77"/>
        <v>#VALUE!</v>
      </c>
    </row>
    <row r="365" spans="6:24" x14ac:dyDescent="0.3">
      <c r="F365">
        <f>+F363+1</f>
        <v>181</v>
      </c>
      <c r="G365" t="str">
        <f t="shared" si="65"/>
        <v/>
      </c>
      <c r="H365" t="str">
        <f t="shared" si="68"/>
        <v/>
      </c>
      <c r="J365" s="15">
        <f t="shared" ca="1" si="66"/>
        <v>361</v>
      </c>
      <c r="K365">
        <f t="shared" ca="1" si="67"/>
        <v>0</v>
      </c>
      <c r="M365" t="str">
        <f t="shared" ca="1" si="69"/>
        <v>0</v>
      </c>
      <c r="N365" t="str">
        <f t="shared" ca="1" si="70"/>
        <v/>
      </c>
      <c r="O365" t="str">
        <f t="shared" ca="1" si="71"/>
        <v>0</v>
      </c>
      <c r="Q365" t="e">
        <f t="shared" ca="1" si="72"/>
        <v>#VALUE!</v>
      </c>
      <c r="R365" t="str">
        <f t="shared" ca="1" si="73"/>
        <v>0</v>
      </c>
      <c r="T365">
        <f t="shared" ca="1" si="74"/>
        <v>361</v>
      </c>
      <c r="U365" s="3" t="e">
        <f t="shared" ca="1" si="75"/>
        <v>#VALUE!</v>
      </c>
      <c r="W365" s="3">
        <f t="shared" ca="1" si="76"/>
        <v>361</v>
      </c>
      <c r="X365" s="3" t="e">
        <f t="shared" ca="1" si="77"/>
        <v>#VALUE!</v>
      </c>
    </row>
    <row r="366" spans="6:24" x14ac:dyDescent="0.3">
      <c r="G366" t="str">
        <f t="shared" si="65"/>
        <v/>
      </c>
      <c r="H366" t="str">
        <f t="shared" si="68"/>
        <v/>
      </c>
      <c r="J366" s="15">
        <f t="shared" ca="1" si="66"/>
        <v>362</v>
      </c>
      <c r="K366">
        <f t="shared" ca="1" si="67"/>
        <v>0</v>
      </c>
      <c r="M366" t="str">
        <f t="shared" ca="1" si="69"/>
        <v>0</v>
      </c>
      <c r="N366" t="str">
        <f t="shared" ca="1" si="70"/>
        <v/>
      </c>
      <c r="O366" t="str">
        <f t="shared" ca="1" si="71"/>
        <v>0</v>
      </c>
      <c r="Q366" t="e">
        <f t="shared" ca="1" si="72"/>
        <v>#VALUE!</v>
      </c>
      <c r="R366" t="str">
        <f t="shared" ca="1" si="73"/>
        <v>0</v>
      </c>
      <c r="T366">
        <f t="shared" ca="1" si="74"/>
        <v>362</v>
      </c>
      <c r="U366" s="3" t="e">
        <f t="shared" ca="1" si="75"/>
        <v>#VALUE!</v>
      </c>
      <c r="W366" s="3">
        <f t="shared" ca="1" si="76"/>
        <v>362</v>
      </c>
      <c r="X366" s="3" t="e">
        <f t="shared" ca="1" si="77"/>
        <v>#VALUE!</v>
      </c>
    </row>
    <row r="367" spans="6:24" x14ac:dyDescent="0.3">
      <c r="F367">
        <f>+F365+1</f>
        <v>182</v>
      </c>
      <c r="G367" t="str">
        <f t="shared" si="65"/>
        <v/>
      </c>
      <c r="H367" t="str">
        <f t="shared" si="68"/>
        <v/>
      </c>
      <c r="J367" s="15">
        <f t="shared" ca="1" si="66"/>
        <v>363</v>
      </c>
      <c r="K367">
        <f t="shared" ca="1" si="67"/>
        <v>0</v>
      </c>
      <c r="M367" t="str">
        <f t="shared" ca="1" si="69"/>
        <v>0</v>
      </c>
      <c r="N367" t="str">
        <f t="shared" ca="1" si="70"/>
        <v/>
      </c>
      <c r="O367" t="str">
        <f t="shared" ca="1" si="71"/>
        <v>0</v>
      </c>
      <c r="Q367" t="e">
        <f t="shared" ca="1" si="72"/>
        <v>#VALUE!</v>
      </c>
      <c r="R367" t="str">
        <f t="shared" ca="1" si="73"/>
        <v>0</v>
      </c>
      <c r="T367">
        <f t="shared" ca="1" si="74"/>
        <v>363</v>
      </c>
      <c r="U367" s="3" t="e">
        <f t="shared" ca="1" si="75"/>
        <v>#VALUE!</v>
      </c>
      <c r="W367" s="3">
        <f t="shared" ca="1" si="76"/>
        <v>363</v>
      </c>
      <c r="X367" s="3" t="e">
        <f t="shared" ca="1" si="77"/>
        <v>#VALUE!</v>
      </c>
    </row>
    <row r="368" spans="6:24" x14ac:dyDescent="0.3">
      <c r="G368" t="str">
        <f t="shared" si="65"/>
        <v/>
      </c>
      <c r="H368" t="str">
        <f t="shared" si="68"/>
        <v/>
      </c>
      <c r="J368" s="15">
        <f t="shared" ca="1" si="66"/>
        <v>364</v>
      </c>
      <c r="K368">
        <f t="shared" ca="1" si="67"/>
        <v>0</v>
      </c>
      <c r="M368" t="str">
        <f t="shared" ca="1" si="69"/>
        <v>0</v>
      </c>
      <c r="N368" t="str">
        <f t="shared" ca="1" si="70"/>
        <v/>
      </c>
      <c r="O368" t="str">
        <f t="shared" ca="1" si="71"/>
        <v>0</v>
      </c>
      <c r="Q368" t="e">
        <f t="shared" ca="1" si="72"/>
        <v>#VALUE!</v>
      </c>
      <c r="R368" t="str">
        <f t="shared" ca="1" si="73"/>
        <v>0</v>
      </c>
      <c r="T368">
        <f t="shared" ca="1" si="74"/>
        <v>364</v>
      </c>
      <c r="U368" s="3" t="e">
        <f t="shared" ca="1" si="75"/>
        <v>#VALUE!</v>
      </c>
      <c r="W368" s="3">
        <f t="shared" ca="1" si="76"/>
        <v>364</v>
      </c>
      <c r="X368" s="3" t="e">
        <f t="shared" ca="1" si="77"/>
        <v>#VALUE!</v>
      </c>
    </row>
    <row r="369" spans="6:24" x14ac:dyDescent="0.3">
      <c r="F369">
        <f>+F367+1</f>
        <v>183</v>
      </c>
      <c r="G369" t="str">
        <f t="shared" si="65"/>
        <v/>
      </c>
      <c r="H369" t="str">
        <f t="shared" si="68"/>
        <v/>
      </c>
      <c r="J369" s="15">
        <f t="shared" ca="1" si="66"/>
        <v>365</v>
      </c>
      <c r="K369">
        <f t="shared" ca="1" si="67"/>
        <v>0</v>
      </c>
      <c r="M369" t="str">
        <f t="shared" ca="1" si="69"/>
        <v>0</v>
      </c>
      <c r="N369" t="str">
        <f t="shared" ca="1" si="70"/>
        <v/>
      </c>
      <c r="O369" t="str">
        <f t="shared" ca="1" si="71"/>
        <v>0</v>
      </c>
      <c r="Q369" t="e">
        <f t="shared" ca="1" si="72"/>
        <v>#VALUE!</v>
      </c>
      <c r="R369" t="str">
        <f t="shared" ca="1" si="73"/>
        <v>0</v>
      </c>
      <c r="T369">
        <f t="shared" ca="1" si="74"/>
        <v>365</v>
      </c>
      <c r="U369" s="3" t="e">
        <f t="shared" ca="1" si="75"/>
        <v>#VALUE!</v>
      </c>
      <c r="W369" s="3">
        <f t="shared" ca="1" si="76"/>
        <v>365</v>
      </c>
      <c r="X369" s="3" t="e">
        <f t="shared" ca="1" si="77"/>
        <v>#VALUE!</v>
      </c>
    </row>
    <row r="370" spans="6:24" x14ac:dyDescent="0.3">
      <c r="G370" t="str">
        <f t="shared" si="65"/>
        <v/>
      </c>
      <c r="H370" t="str">
        <f t="shared" si="68"/>
        <v/>
      </c>
      <c r="J370" s="15">
        <f t="shared" ca="1" si="66"/>
        <v>366</v>
      </c>
      <c r="K370">
        <f t="shared" ca="1" si="67"/>
        <v>0</v>
      </c>
      <c r="M370" t="str">
        <f t="shared" ca="1" si="69"/>
        <v>0</v>
      </c>
      <c r="N370" t="str">
        <f t="shared" ca="1" si="70"/>
        <v/>
      </c>
      <c r="O370" t="str">
        <f t="shared" ca="1" si="71"/>
        <v>0</v>
      </c>
      <c r="Q370" t="e">
        <f t="shared" ca="1" si="72"/>
        <v>#VALUE!</v>
      </c>
      <c r="R370" t="str">
        <f t="shared" ca="1" si="73"/>
        <v>0</v>
      </c>
      <c r="T370">
        <f t="shared" ca="1" si="74"/>
        <v>366</v>
      </c>
      <c r="U370" s="3" t="e">
        <f t="shared" ca="1" si="75"/>
        <v>#VALUE!</v>
      </c>
      <c r="W370" s="3">
        <f t="shared" ca="1" si="76"/>
        <v>366</v>
      </c>
      <c r="X370" s="3" t="e">
        <f t="shared" ca="1" si="77"/>
        <v>#VALUE!</v>
      </c>
    </row>
    <row r="371" spans="6:24" x14ac:dyDescent="0.3">
      <c r="F371">
        <f>+F369+1</f>
        <v>184</v>
      </c>
      <c r="G371" t="str">
        <f t="shared" si="65"/>
        <v/>
      </c>
      <c r="H371" t="str">
        <f t="shared" si="68"/>
        <v/>
      </c>
      <c r="J371" s="15">
        <f t="shared" ca="1" si="66"/>
        <v>367</v>
      </c>
      <c r="K371">
        <f t="shared" ca="1" si="67"/>
        <v>0</v>
      </c>
      <c r="M371" t="str">
        <f t="shared" ca="1" si="69"/>
        <v>0</v>
      </c>
      <c r="N371" t="str">
        <f t="shared" ca="1" si="70"/>
        <v/>
      </c>
      <c r="O371" t="str">
        <f t="shared" ca="1" si="71"/>
        <v>0</v>
      </c>
      <c r="Q371" t="e">
        <f t="shared" ca="1" si="72"/>
        <v>#VALUE!</v>
      </c>
      <c r="R371" t="str">
        <f t="shared" ca="1" si="73"/>
        <v>0</v>
      </c>
      <c r="T371">
        <f t="shared" ca="1" si="74"/>
        <v>367</v>
      </c>
      <c r="U371" s="3" t="e">
        <f t="shared" ca="1" si="75"/>
        <v>#VALUE!</v>
      </c>
      <c r="W371" s="3">
        <f t="shared" ca="1" si="76"/>
        <v>367</v>
      </c>
      <c r="X371" s="3" t="e">
        <f t="shared" ca="1" si="77"/>
        <v>#VALUE!</v>
      </c>
    </row>
    <row r="372" spans="6:24" x14ac:dyDescent="0.3">
      <c r="G372" t="str">
        <f t="shared" si="65"/>
        <v/>
      </c>
      <c r="H372" t="str">
        <f t="shared" si="68"/>
        <v/>
      </c>
      <c r="J372" s="15">
        <f t="shared" ca="1" si="66"/>
        <v>368</v>
      </c>
      <c r="K372">
        <f t="shared" ca="1" si="67"/>
        <v>0</v>
      </c>
      <c r="M372" t="str">
        <f t="shared" ca="1" si="69"/>
        <v>0</v>
      </c>
      <c r="N372" t="str">
        <f t="shared" ca="1" si="70"/>
        <v/>
      </c>
      <c r="O372" t="str">
        <f t="shared" ca="1" si="71"/>
        <v>0</v>
      </c>
      <c r="Q372" t="e">
        <f t="shared" ca="1" si="72"/>
        <v>#VALUE!</v>
      </c>
      <c r="R372" t="str">
        <f t="shared" ca="1" si="73"/>
        <v>0</v>
      </c>
      <c r="T372">
        <f t="shared" ca="1" si="74"/>
        <v>368</v>
      </c>
      <c r="U372" s="3" t="e">
        <f t="shared" ca="1" si="75"/>
        <v>#VALUE!</v>
      </c>
      <c r="W372" s="3">
        <f t="shared" ca="1" si="76"/>
        <v>368</v>
      </c>
      <c r="X372" s="3" t="e">
        <f t="shared" ca="1" si="77"/>
        <v>#VALUE!</v>
      </c>
    </row>
    <row r="373" spans="6:24" x14ac:dyDescent="0.3">
      <c r="F373">
        <f>+F371+1</f>
        <v>185</v>
      </c>
      <c r="G373" t="str">
        <f t="shared" si="65"/>
        <v/>
      </c>
      <c r="H373" t="str">
        <f t="shared" si="68"/>
        <v/>
      </c>
      <c r="J373" s="15">
        <f t="shared" ca="1" si="66"/>
        <v>369</v>
      </c>
      <c r="K373">
        <f t="shared" ca="1" si="67"/>
        <v>0</v>
      </c>
      <c r="M373" t="str">
        <f t="shared" ca="1" si="69"/>
        <v>0</v>
      </c>
      <c r="N373" t="str">
        <f t="shared" ca="1" si="70"/>
        <v/>
      </c>
      <c r="O373" t="str">
        <f t="shared" ca="1" si="71"/>
        <v>0</v>
      </c>
      <c r="Q373" t="e">
        <f t="shared" ca="1" si="72"/>
        <v>#VALUE!</v>
      </c>
      <c r="R373" t="str">
        <f t="shared" ca="1" si="73"/>
        <v>0</v>
      </c>
      <c r="T373">
        <f t="shared" ca="1" si="74"/>
        <v>369</v>
      </c>
      <c r="U373" s="3" t="e">
        <f t="shared" ca="1" si="75"/>
        <v>#VALUE!</v>
      </c>
      <c r="W373" s="3">
        <f t="shared" ca="1" si="76"/>
        <v>369</v>
      </c>
      <c r="X373" s="3" t="e">
        <f t="shared" ca="1" si="77"/>
        <v>#VALUE!</v>
      </c>
    </row>
    <row r="374" spans="6:24" x14ac:dyDescent="0.3">
      <c r="G374" t="str">
        <f t="shared" si="65"/>
        <v/>
      </c>
      <c r="H374" t="str">
        <f t="shared" si="68"/>
        <v/>
      </c>
      <c r="J374" s="15">
        <f t="shared" ca="1" si="66"/>
        <v>370</v>
      </c>
      <c r="K374">
        <f t="shared" ca="1" si="67"/>
        <v>0</v>
      </c>
      <c r="M374" t="str">
        <f t="shared" ca="1" si="69"/>
        <v>0</v>
      </c>
      <c r="N374" t="str">
        <f t="shared" ca="1" si="70"/>
        <v/>
      </c>
      <c r="O374" t="str">
        <f t="shared" ca="1" si="71"/>
        <v>0</v>
      </c>
      <c r="Q374" t="e">
        <f t="shared" ca="1" si="72"/>
        <v>#VALUE!</v>
      </c>
      <c r="R374" t="str">
        <f t="shared" ca="1" si="73"/>
        <v>0</v>
      </c>
      <c r="T374">
        <f t="shared" ca="1" si="74"/>
        <v>370</v>
      </c>
      <c r="U374" s="3" t="e">
        <f t="shared" ca="1" si="75"/>
        <v>#VALUE!</v>
      </c>
      <c r="W374" s="3">
        <f t="shared" ca="1" si="76"/>
        <v>370</v>
      </c>
      <c r="X374" s="3" t="e">
        <f t="shared" ca="1" si="77"/>
        <v>#VALUE!</v>
      </c>
    </row>
    <row r="375" spans="6:24" x14ac:dyDescent="0.3">
      <c r="F375">
        <f>+F373+1</f>
        <v>186</v>
      </c>
      <c r="G375" t="str">
        <f t="shared" si="65"/>
        <v/>
      </c>
      <c r="H375" t="str">
        <f t="shared" si="68"/>
        <v/>
      </c>
      <c r="J375" s="15">
        <f t="shared" ca="1" si="66"/>
        <v>371</v>
      </c>
      <c r="K375">
        <f t="shared" ca="1" si="67"/>
        <v>0</v>
      </c>
      <c r="M375" t="str">
        <f t="shared" ca="1" si="69"/>
        <v>0</v>
      </c>
      <c r="N375" t="str">
        <f t="shared" ca="1" si="70"/>
        <v/>
      </c>
      <c r="O375" t="str">
        <f t="shared" ca="1" si="71"/>
        <v>0</v>
      </c>
      <c r="Q375" t="e">
        <f t="shared" ca="1" si="72"/>
        <v>#VALUE!</v>
      </c>
      <c r="R375" t="str">
        <f t="shared" ca="1" si="73"/>
        <v>0</v>
      </c>
      <c r="T375">
        <f t="shared" ca="1" si="74"/>
        <v>371</v>
      </c>
      <c r="U375" s="3" t="e">
        <f t="shared" ca="1" si="75"/>
        <v>#VALUE!</v>
      </c>
      <c r="W375" s="3">
        <f t="shared" ca="1" si="76"/>
        <v>371</v>
      </c>
      <c r="X375" s="3" t="e">
        <f t="shared" ca="1" si="77"/>
        <v>#VALUE!</v>
      </c>
    </row>
    <row r="376" spans="6:24" x14ac:dyDescent="0.3">
      <c r="G376" t="str">
        <f t="shared" si="65"/>
        <v/>
      </c>
      <c r="H376" t="str">
        <f t="shared" si="68"/>
        <v/>
      </c>
      <c r="J376" s="15">
        <f t="shared" ca="1" si="66"/>
        <v>372</v>
      </c>
      <c r="K376">
        <f t="shared" ca="1" si="67"/>
        <v>0</v>
      </c>
      <c r="M376" t="str">
        <f t="shared" ca="1" si="69"/>
        <v>0</v>
      </c>
      <c r="N376" t="str">
        <f t="shared" ca="1" si="70"/>
        <v/>
      </c>
      <c r="O376" t="str">
        <f t="shared" ca="1" si="71"/>
        <v>0</v>
      </c>
      <c r="Q376" t="e">
        <f t="shared" ca="1" si="72"/>
        <v>#VALUE!</v>
      </c>
      <c r="R376" t="str">
        <f t="shared" ca="1" si="73"/>
        <v>0</v>
      </c>
      <c r="T376">
        <f t="shared" ca="1" si="74"/>
        <v>372</v>
      </c>
      <c r="U376" s="3" t="e">
        <f t="shared" ca="1" si="75"/>
        <v>#VALUE!</v>
      </c>
      <c r="W376" s="3">
        <f t="shared" ca="1" si="76"/>
        <v>372</v>
      </c>
      <c r="X376" s="3" t="e">
        <f t="shared" ca="1" si="77"/>
        <v>#VALUE!</v>
      </c>
    </row>
    <row r="377" spans="6:24" x14ac:dyDescent="0.3">
      <c r="F377">
        <f>+F375+1</f>
        <v>187</v>
      </c>
      <c r="G377" t="str">
        <f t="shared" si="65"/>
        <v/>
      </c>
      <c r="H377" t="str">
        <f t="shared" si="68"/>
        <v/>
      </c>
      <c r="J377" s="15">
        <f t="shared" ca="1" si="66"/>
        <v>373</v>
      </c>
      <c r="K377">
        <f t="shared" ca="1" si="67"/>
        <v>0</v>
      </c>
      <c r="M377" t="str">
        <f t="shared" ca="1" si="69"/>
        <v>0</v>
      </c>
      <c r="N377" t="str">
        <f t="shared" ca="1" si="70"/>
        <v/>
      </c>
      <c r="O377" t="str">
        <f t="shared" ca="1" si="71"/>
        <v>0</v>
      </c>
      <c r="Q377" t="e">
        <f t="shared" ca="1" si="72"/>
        <v>#VALUE!</v>
      </c>
      <c r="R377" t="str">
        <f t="shared" ca="1" si="73"/>
        <v>0</v>
      </c>
      <c r="T377">
        <f t="shared" ca="1" si="74"/>
        <v>373</v>
      </c>
      <c r="U377" s="3" t="e">
        <f t="shared" ca="1" si="75"/>
        <v>#VALUE!</v>
      </c>
      <c r="W377" s="3">
        <f t="shared" ca="1" si="76"/>
        <v>373</v>
      </c>
      <c r="X377" s="3" t="e">
        <f t="shared" ca="1" si="77"/>
        <v>#VALUE!</v>
      </c>
    </row>
    <row r="378" spans="6:24" x14ac:dyDescent="0.3">
      <c r="G378" t="str">
        <f t="shared" si="65"/>
        <v/>
      </c>
      <c r="H378" t="str">
        <f t="shared" si="68"/>
        <v/>
      </c>
      <c r="J378" s="15">
        <f t="shared" ca="1" si="66"/>
        <v>374</v>
      </c>
      <c r="K378">
        <f t="shared" ca="1" si="67"/>
        <v>0</v>
      </c>
      <c r="M378" t="str">
        <f t="shared" ca="1" si="69"/>
        <v>0</v>
      </c>
      <c r="N378" t="str">
        <f t="shared" ca="1" si="70"/>
        <v/>
      </c>
      <c r="O378" t="str">
        <f t="shared" ca="1" si="71"/>
        <v>0</v>
      </c>
      <c r="Q378" t="e">
        <f t="shared" ca="1" si="72"/>
        <v>#VALUE!</v>
      </c>
      <c r="R378" t="str">
        <f t="shared" ca="1" si="73"/>
        <v>0</v>
      </c>
      <c r="T378">
        <f t="shared" ca="1" si="74"/>
        <v>374</v>
      </c>
      <c r="U378" s="3" t="e">
        <f t="shared" ca="1" si="75"/>
        <v>#VALUE!</v>
      </c>
      <c r="W378" s="3">
        <f t="shared" ca="1" si="76"/>
        <v>374</v>
      </c>
      <c r="X378" s="3" t="e">
        <f t="shared" ca="1" si="77"/>
        <v>#VALUE!</v>
      </c>
    </row>
    <row r="379" spans="6:24" x14ac:dyDescent="0.3">
      <c r="F379">
        <f>+F377+1</f>
        <v>188</v>
      </c>
      <c r="G379" t="str">
        <f t="shared" si="65"/>
        <v/>
      </c>
      <c r="H379" t="str">
        <f t="shared" si="68"/>
        <v/>
      </c>
      <c r="J379" s="15">
        <f t="shared" ca="1" si="66"/>
        <v>375</v>
      </c>
      <c r="K379">
        <f t="shared" ca="1" si="67"/>
        <v>0</v>
      </c>
      <c r="M379" t="str">
        <f t="shared" ca="1" si="69"/>
        <v>0</v>
      </c>
      <c r="N379" t="str">
        <f t="shared" ca="1" si="70"/>
        <v/>
      </c>
      <c r="O379" t="str">
        <f t="shared" ca="1" si="71"/>
        <v>0</v>
      </c>
      <c r="Q379" t="e">
        <f t="shared" ca="1" si="72"/>
        <v>#VALUE!</v>
      </c>
      <c r="R379" t="str">
        <f t="shared" ca="1" si="73"/>
        <v>0</v>
      </c>
      <c r="T379">
        <f t="shared" ca="1" si="74"/>
        <v>375</v>
      </c>
      <c r="U379" s="3" t="e">
        <f t="shared" ca="1" si="75"/>
        <v>#VALUE!</v>
      </c>
      <c r="W379" s="3">
        <f t="shared" ca="1" si="76"/>
        <v>375</v>
      </c>
      <c r="X379" s="3" t="e">
        <f t="shared" ca="1" si="77"/>
        <v>#VALUE!</v>
      </c>
    </row>
    <row r="380" spans="6:24" x14ac:dyDescent="0.3">
      <c r="G380" t="str">
        <f t="shared" si="65"/>
        <v/>
      </c>
      <c r="H380" t="str">
        <f t="shared" si="68"/>
        <v/>
      </c>
      <c r="J380" s="15">
        <f t="shared" ca="1" si="66"/>
        <v>376</v>
      </c>
      <c r="K380">
        <f t="shared" ca="1" si="67"/>
        <v>0</v>
      </c>
      <c r="M380" t="str">
        <f t="shared" ca="1" si="69"/>
        <v>0</v>
      </c>
      <c r="N380" t="str">
        <f t="shared" ca="1" si="70"/>
        <v/>
      </c>
      <c r="O380" t="str">
        <f t="shared" ca="1" si="71"/>
        <v>0</v>
      </c>
      <c r="Q380" t="e">
        <f t="shared" ca="1" si="72"/>
        <v>#VALUE!</v>
      </c>
      <c r="R380" t="str">
        <f t="shared" ca="1" si="73"/>
        <v>0</v>
      </c>
      <c r="T380">
        <f t="shared" ca="1" si="74"/>
        <v>376</v>
      </c>
      <c r="U380" s="3" t="e">
        <f t="shared" ca="1" si="75"/>
        <v>#VALUE!</v>
      </c>
      <c r="W380" s="3">
        <f t="shared" ca="1" si="76"/>
        <v>376</v>
      </c>
      <c r="X380" s="3" t="e">
        <f t="shared" ca="1" si="77"/>
        <v>#VALUE!</v>
      </c>
    </row>
    <row r="381" spans="6:24" x14ac:dyDescent="0.3">
      <c r="F381">
        <f>+F379+1</f>
        <v>189</v>
      </c>
      <c r="G381" t="str">
        <f t="shared" si="65"/>
        <v/>
      </c>
      <c r="H381" t="str">
        <f t="shared" si="68"/>
        <v/>
      </c>
      <c r="J381" s="15">
        <f t="shared" ca="1" si="66"/>
        <v>377</v>
      </c>
      <c r="K381">
        <f t="shared" ca="1" si="67"/>
        <v>0</v>
      </c>
      <c r="M381" t="str">
        <f t="shared" ca="1" si="69"/>
        <v>0</v>
      </c>
      <c r="N381" t="str">
        <f t="shared" ca="1" si="70"/>
        <v/>
      </c>
      <c r="O381" t="str">
        <f t="shared" ca="1" si="71"/>
        <v>0</v>
      </c>
      <c r="Q381" t="e">
        <f t="shared" ca="1" si="72"/>
        <v>#VALUE!</v>
      </c>
      <c r="R381" t="str">
        <f t="shared" ca="1" si="73"/>
        <v>0</v>
      </c>
      <c r="T381">
        <f t="shared" ca="1" si="74"/>
        <v>377</v>
      </c>
      <c r="U381" s="3" t="e">
        <f t="shared" ca="1" si="75"/>
        <v>#VALUE!</v>
      </c>
      <c r="W381" s="3">
        <f t="shared" ca="1" si="76"/>
        <v>377</v>
      </c>
      <c r="X381" s="3" t="e">
        <f t="shared" ca="1" si="77"/>
        <v>#VALUE!</v>
      </c>
    </row>
    <row r="382" spans="6:24" x14ac:dyDescent="0.3">
      <c r="G382" t="str">
        <f t="shared" si="65"/>
        <v/>
      </c>
      <c r="H382" t="str">
        <f t="shared" si="68"/>
        <v/>
      </c>
      <c r="J382" s="15">
        <f t="shared" ca="1" si="66"/>
        <v>378</v>
      </c>
      <c r="K382">
        <f t="shared" ca="1" si="67"/>
        <v>0</v>
      </c>
      <c r="M382" t="str">
        <f t="shared" ca="1" si="69"/>
        <v>0</v>
      </c>
      <c r="N382" t="str">
        <f t="shared" ca="1" si="70"/>
        <v/>
      </c>
      <c r="O382" t="str">
        <f t="shared" ca="1" si="71"/>
        <v>0</v>
      </c>
      <c r="Q382" t="e">
        <f t="shared" ca="1" si="72"/>
        <v>#VALUE!</v>
      </c>
      <c r="R382" t="str">
        <f t="shared" ca="1" si="73"/>
        <v>0</v>
      </c>
      <c r="T382">
        <f t="shared" ca="1" si="74"/>
        <v>378</v>
      </c>
      <c r="U382" s="3" t="e">
        <f t="shared" ca="1" si="75"/>
        <v>#VALUE!</v>
      </c>
      <c r="W382" s="3">
        <f t="shared" ca="1" si="76"/>
        <v>378</v>
      </c>
      <c r="X382" s="3" t="e">
        <f t="shared" ca="1" si="77"/>
        <v>#VALUE!</v>
      </c>
    </row>
    <row r="383" spans="6:24" x14ac:dyDescent="0.3">
      <c r="F383">
        <f>+F381+1</f>
        <v>190</v>
      </c>
      <c r="G383" t="str">
        <f t="shared" si="65"/>
        <v/>
      </c>
      <c r="H383" t="str">
        <f t="shared" si="68"/>
        <v/>
      </c>
      <c r="J383" s="15">
        <f t="shared" ca="1" si="66"/>
        <v>379</v>
      </c>
      <c r="K383">
        <f t="shared" ca="1" si="67"/>
        <v>0</v>
      </c>
      <c r="M383" t="str">
        <f t="shared" ca="1" si="69"/>
        <v>0</v>
      </c>
      <c r="N383" t="str">
        <f t="shared" ca="1" si="70"/>
        <v/>
      </c>
      <c r="O383" t="str">
        <f t="shared" ca="1" si="71"/>
        <v>0</v>
      </c>
      <c r="Q383" t="e">
        <f t="shared" ca="1" si="72"/>
        <v>#VALUE!</v>
      </c>
      <c r="R383" t="str">
        <f t="shared" ca="1" si="73"/>
        <v>0</v>
      </c>
      <c r="T383">
        <f t="shared" ca="1" si="74"/>
        <v>379</v>
      </c>
      <c r="U383" s="3" t="e">
        <f t="shared" ca="1" si="75"/>
        <v>#VALUE!</v>
      </c>
      <c r="W383" s="3">
        <f t="shared" ca="1" si="76"/>
        <v>379</v>
      </c>
      <c r="X383" s="3" t="e">
        <f t="shared" ca="1" si="77"/>
        <v>#VALUE!</v>
      </c>
    </row>
    <row r="384" spans="6:24" x14ac:dyDescent="0.3">
      <c r="G384" t="str">
        <f t="shared" si="65"/>
        <v/>
      </c>
      <c r="H384" t="str">
        <f t="shared" si="68"/>
        <v/>
      </c>
      <c r="J384" s="15">
        <f t="shared" ca="1" si="66"/>
        <v>380</v>
      </c>
      <c r="K384">
        <f t="shared" ca="1" si="67"/>
        <v>0</v>
      </c>
      <c r="M384" t="str">
        <f t="shared" ca="1" si="69"/>
        <v>0</v>
      </c>
      <c r="N384" t="str">
        <f t="shared" ca="1" si="70"/>
        <v/>
      </c>
      <c r="O384" t="str">
        <f t="shared" ca="1" si="71"/>
        <v>0</v>
      </c>
      <c r="Q384" t="e">
        <f t="shared" ca="1" si="72"/>
        <v>#VALUE!</v>
      </c>
      <c r="R384" t="str">
        <f t="shared" ca="1" si="73"/>
        <v>0</v>
      </c>
      <c r="T384">
        <f t="shared" ca="1" si="74"/>
        <v>380</v>
      </c>
      <c r="U384" s="3" t="e">
        <f t="shared" ca="1" si="75"/>
        <v>#VALUE!</v>
      </c>
      <c r="W384" s="3">
        <f t="shared" ca="1" si="76"/>
        <v>380</v>
      </c>
      <c r="X384" s="3" t="e">
        <f t="shared" ca="1" si="77"/>
        <v>#VALUE!</v>
      </c>
    </row>
    <row r="385" spans="6:24" x14ac:dyDescent="0.3">
      <c r="F385">
        <f>+F383+1</f>
        <v>191</v>
      </c>
      <c r="G385" t="str">
        <f t="shared" si="65"/>
        <v/>
      </c>
      <c r="H385" t="str">
        <f t="shared" si="68"/>
        <v/>
      </c>
      <c r="J385" s="15">
        <f t="shared" ca="1" si="66"/>
        <v>381</v>
      </c>
      <c r="K385">
        <f t="shared" ca="1" si="67"/>
        <v>0</v>
      </c>
      <c r="M385" t="str">
        <f t="shared" ca="1" si="69"/>
        <v>0</v>
      </c>
      <c r="N385" t="str">
        <f t="shared" ca="1" si="70"/>
        <v/>
      </c>
      <c r="O385" t="str">
        <f t="shared" ca="1" si="71"/>
        <v>0</v>
      </c>
      <c r="Q385" t="e">
        <f t="shared" ca="1" si="72"/>
        <v>#VALUE!</v>
      </c>
      <c r="R385" t="str">
        <f t="shared" ca="1" si="73"/>
        <v>0</v>
      </c>
      <c r="T385">
        <f t="shared" ca="1" si="74"/>
        <v>381</v>
      </c>
      <c r="U385" s="3" t="e">
        <f t="shared" ca="1" si="75"/>
        <v>#VALUE!</v>
      </c>
      <c r="W385" s="3">
        <f t="shared" ca="1" si="76"/>
        <v>381</v>
      </c>
      <c r="X385" s="3" t="e">
        <f t="shared" ca="1" si="77"/>
        <v>#VALUE!</v>
      </c>
    </row>
    <row r="386" spans="6:24" x14ac:dyDescent="0.3">
      <c r="G386" t="str">
        <f t="shared" si="65"/>
        <v/>
      </c>
      <c r="H386" t="str">
        <f t="shared" si="68"/>
        <v/>
      </c>
      <c r="J386" s="15">
        <f t="shared" ca="1" si="66"/>
        <v>382</v>
      </c>
      <c r="K386">
        <f t="shared" ca="1" si="67"/>
        <v>0</v>
      </c>
      <c r="M386" t="str">
        <f t="shared" ca="1" si="69"/>
        <v>0</v>
      </c>
      <c r="N386" t="str">
        <f t="shared" ca="1" si="70"/>
        <v/>
      </c>
      <c r="O386" t="str">
        <f t="shared" ca="1" si="71"/>
        <v>0</v>
      </c>
      <c r="Q386" t="e">
        <f t="shared" ca="1" si="72"/>
        <v>#VALUE!</v>
      </c>
      <c r="R386" t="str">
        <f t="shared" ca="1" si="73"/>
        <v>0</v>
      </c>
      <c r="T386">
        <f t="shared" ca="1" si="74"/>
        <v>382</v>
      </c>
      <c r="U386" s="3" t="e">
        <f t="shared" ca="1" si="75"/>
        <v>#VALUE!</v>
      </c>
      <c r="W386" s="3">
        <f t="shared" ca="1" si="76"/>
        <v>382</v>
      </c>
      <c r="X386" s="3" t="e">
        <f t="shared" ca="1" si="77"/>
        <v>#VALUE!</v>
      </c>
    </row>
    <row r="387" spans="6:24" x14ac:dyDescent="0.3">
      <c r="F387">
        <f>+F385+1</f>
        <v>192</v>
      </c>
      <c r="G387" t="str">
        <f t="shared" si="65"/>
        <v/>
      </c>
      <c r="H387" t="str">
        <f t="shared" si="68"/>
        <v/>
      </c>
      <c r="J387" s="15">
        <f t="shared" ca="1" si="66"/>
        <v>383</v>
      </c>
      <c r="K387">
        <f t="shared" ca="1" si="67"/>
        <v>0</v>
      </c>
      <c r="M387" t="str">
        <f t="shared" ca="1" si="69"/>
        <v>0</v>
      </c>
      <c r="N387" t="str">
        <f t="shared" ca="1" si="70"/>
        <v/>
      </c>
      <c r="O387" t="str">
        <f t="shared" ca="1" si="71"/>
        <v>0</v>
      </c>
      <c r="Q387" t="e">
        <f t="shared" ca="1" si="72"/>
        <v>#VALUE!</v>
      </c>
      <c r="R387" t="str">
        <f t="shared" ca="1" si="73"/>
        <v>0</v>
      </c>
      <c r="T387">
        <f t="shared" ca="1" si="74"/>
        <v>383</v>
      </c>
      <c r="U387" s="3" t="e">
        <f t="shared" ca="1" si="75"/>
        <v>#VALUE!</v>
      </c>
      <c r="W387" s="3">
        <f t="shared" ca="1" si="76"/>
        <v>383</v>
      </c>
      <c r="X387" s="3" t="e">
        <f t="shared" ca="1" si="77"/>
        <v>#VALUE!</v>
      </c>
    </row>
    <row r="388" spans="6:24" x14ac:dyDescent="0.3">
      <c r="G388" t="str">
        <f t="shared" si="65"/>
        <v/>
      </c>
      <c r="H388" t="str">
        <f t="shared" si="68"/>
        <v/>
      </c>
      <c r="J388" s="15">
        <f t="shared" ca="1" si="66"/>
        <v>384</v>
      </c>
      <c r="K388">
        <f t="shared" ca="1" si="67"/>
        <v>0</v>
      </c>
      <c r="M388" t="str">
        <f t="shared" ca="1" si="69"/>
        <v>0</v>
      </c>
      <c r="N388" t="str">
        <f t="shared" ca="1" si="70"/>
        <v/>
      </c>
      <c r="O388" t="str">
        <f t="shared" ca="1" si="71"/>
        <v>0</v>
      </c>
      <c r="Q388" t="e">
        <f t="shared" ca="1" si="72"/>
        <v>#VALUE!</v>
      </c>
      <c r="R388" t="str">
        <f t="shared" ca="1" si="73"/>
        <v>0</v>
      </c>
      <c r="T388">
        <f t="shared" ca="1" si="74"/>
        <v>384</v>
      </c>
      <c r="U388" s="3" t="e">
        <f t="shared" ca="1" si="75"/>
        <v>#VALUE!</v>
      </c>
      <c r="W388" s="3">
        <f t="shared" ca="1" si="76"/>
        <v>384</v>
      </c>
      <c r="X388" s="3" t="e">
        <f t="shared" ca="1" si="77"/>
        <v>#VALUE!</v>
      </c>
    </row>
    <row r="389" spans="6:24" x14ac:dyDescent="0.3">
      <c r="F389">
        <f>+F387+1</f>
        <v>193</v>
      </c>
      <c r="G389" t="str">
        <f t="shared" ref="G389:G452" si="78">+IF(D389="","",REPLACE(D389,5,1,":"))</f>
        <v/>
      </c>
      <c r="H389" t="str">
        <f t="shared" si="68"/>
        <v/>
      </c>
      <c r="J389" s="15">
        <f t="shared" ref="J389:J452" ca="1" si="79">+INDIRECT("f"&amp;2*ROW()-5)</f>
        <v>385</v>
      </c>
      <c r="K389">
        <f t="shared" ref="K389:K452" ca="1" si="80">+INDIRECT("h"&amp;2*ROW()-5)</f>
        <v>0</v>
      </c>
      <c r="M389" t="str">
        <f t="shared" ca="1" si="69"/>
        <v>0</v>
      </c>
      <c r="N389" t="str">
        <f t="shared" ca="1" si="70"/>
        <v/>
      </c>
      <c r="O389" t="str">
        <f t="shared" ca="1" si="71"/>
        <v>0</v>
      </c>
      <c r="Q389" t="e">
        <f t="shared" ca="1" si="72"/>
        <v>#VALUE!</v>
      </c>
      <c r="R389" t="str">
        <f t="shared" ca="1" si="73"/>
        <v>0</v>
      </c>
      <c r="T389">
        <f t="shared" ca="1" si="74"/>
        <v>385</v>
      </c>
      <c r="U389" s="3" t="e">
        <f t="shared" ca="1" si="75"/>
        <v>#VALUE!</v>
      </c>
      <c r="W389" s="3">
        <f t="shared" ca="1" si="76"/>
        <v>385</v>
      </c>
      <c r="X389" s="3" t="e">
        <f t="shared" ca="1" si="77"/>
        <v>#VALUE!</v>
      </c>
    </row>
    <row r="390" spans="6:24" x14ac:dyDescent="0.3">
      <c r="G390" t="str">
        <f t="shared" si="78"/>
        <v/>
      </c>
      <c r="H390" t="str">
        <f t="shared" ref="H390:H453" si="81">+IF(G390="","",+LEFT(G390,7))</f>
        <v/>
      </c>
      <c r="J390" s="15">
        <f t="shared" ca="1" si="79"/>
        <v>386</v>
      </c>
      <c r="K390">
        <f t="shared" ca="1" si="80"/>
        <v>0</v>
      </c>
      <c r="M390" t="str">
        <f t="shared" ref="M390:M453" ca="1" si="82">+LEFT(K390,1)</f>
        <v>0</v>
      </c>
      <c r="N390" t="str">
        <f t="shared" ref="N390:N453" ca="1" si="83">+MID(K390,3,2)</f>
        <v/>
      </c>
      <c r="O390" t="str">
        <f t="shared" ref="O390:O453" ca="1" si="84">+RIGHT(K390,2)</f>
        <v>0</v>
      </c>
      <c r="Q390" t="e">
        <f t="shared" ref="Q390:Q453" ca="1" si="85">+M390*60+N390</f>
        <v>#VALUE!</v>
      </c>
      <c r="R390" t="str">
        <f t="shared" ref="R390:R453" ca="1" si="86">+O390</f>
        <v>0</v>
      </c>
      <c r="T390">
        <f t="shared" ref="T390:T453" ca="1" si="87">+J390</f>
        <v>386</v>
      </c>
      <c r="U390" s="3" t="e">
        <f t="shared" ref="U390:U453" ca="1" si="88">+Q390&amp;":"&amp;R390</f>
        <v>#VALUE!</v>
      </c>
      <c r="W390" s="3">
        <f t="shared" ref="W390:W453" ca="1" si="89">+J390</f>
        <v>386</v>
      </c>
      <c r="X390" s="3" t="e">
        <f t="shared" ref="X390:X453" ca="1" si="90">+Q390&amp;"."&amp;R390</f>
        <v>#VALUE!</v>
      </c>
    </row>
    <row r="391" spans="6:24" x14ac:dyDescent="0.3">
      <c r="F391">
        <f>+F389+1</f>
        <v>194</v>
      </c>
      <c r="G391" t="str">
        <f t="shared" si="78"/>
        <v/>
      </c>
      <c r="H391" t="str">
        <f t="shared" si="81"/>
        <v/>
      </c>
      <c r="J391" s="15">
        <f t="shared" ca="1" si="79"/>
        <v>387</v>
      </c>
      <c r="K391">
        <f t="shared" ca="1" si="80"/>
        <v>0</v>
      </c>
      <c r="M391" t="str">
        <f t="shared" ca="1" si="82"/>
        <v>0</v>
      </c>
      <c r="N391" t="str">
        <f t="shared" ca="1" si="83"/>
        <v/>
      </c>
      <c r="O391" t="str">
        <f t="shared" ca="1" si="84"/>
        <v>0</v>
      </c>
      <c r="Q391" t="e">
        <f t="shared" ca="1" si="85"/>
        <v>#VALUE!</v>
      </c>
      <c r="R391" t="str">
        <f t="shared" ca="1" si="86"/>
        <v>0</v>
      </c>
      <c r="T391">
        <f t="shared" ca="1" si="87"/>
        <v>387</v>
      </c>
      <c r="U391" s="3" t="e">
        <f t="shared" ca="1" si="88"/>
        <v>#VALUE!</v>
      </c>
      <c r="W391" s="3">
        <f t="shared" ca="1" si="89"/>
        <v>387</v>
      </c>
      <c r="X391" s="3" t="e">
        <f t="shared" ca="1" si="90"/>
        <v>#VALUE!</v>
      </c>
    </row>
    <row r="392" spans="6:24" x14ac:dyDescent="0.3">
      <c r="G392" t="str">
        <f t="shared" si="78"/>
        <v/>
      </c>
      <c r="H392" t="str">
        <f t="shared" si="81"/>
        <v/>
      </c>
      <c r="J392" s="15">
        <f t="shared" ca="1" si="79"/>
        <v>388</v>
      </c>
      <c r="K392">
        <f t="shared" ca="1" si="80"/>
        <v>0</v>
      </c>
      <c r="M392" t="str">
        <f t="shared" ca="1" si="82"/>
        <v>0</v>
      </c>
      <c r="N392" t="str">
        <f t="shared" ca="1" si="83"/>
        <v/>
      </c>
      <c r="O392" t="str">
        <f t="shared" ca="1" si="84"/>
        <v>0</v>
      </c>
      <c r="Q392" t="e">
        <f t="shared" ca="1" si="85"/>
        <v>#VALUE!</v>
      </c>
      <c r="R392" t="str">
        <f t="shared" ca="1" si="86"/>
        <v>0</v>
      </c>
      <c r="T392">
        <f t="shared" ca="1" si="87"/>
        <v>388</v>
      </c>
      <c r="U392" s="3" t="e">
        <f t="shared" ca="1" si="88"/>
        <v>#VALUE!</v>
      </c>
      <c r="W392" s="3">
        <f t="shared" ca="1" si="89"/>
        <v>388</v>
      </c>
      <c r="X392" s="3" t="e">
        <f t="shared" ca="1" si="90"/>
        <v>#VALUE!</v>
      </c>
    </row>
    <row r="393" spans="6:24" x14ac:dyDescent="0.3">
      <c r="F393">
        <f>+F391+1</f>
        <v>195</v>
      </c>
      <c r="G393" t="str">
        <f t="shared" si="78"/>
        <v/>
      </c>
      <c r="H393" t="str">
        <f t="shared" si="81"/>
        <v/>
      </c>
      <c r="J393" s="15">
        <f t="shared" ca="1" si="79"/>
        <v>389</v>
      </c>
      <c r="K393">
        <f t="shared" ca="1" si="80"/>
        <v>0</v>
      </c>
      <c r="M393" t="str">
        <f t="shared" ca="1" si="82"/>
        <v>0</v>
      </c>
      <c r="N393" t="str">
        <f t="shared" ca="1" si="83"/>
        <v/>
      </c>
      <c r="O393" t="str">
        <f t="shared" ca="1" si="84"/>
        <v>0</v>
      </c>
      <c r="Q393" t="e">
        <f t="shared" ca="1" si="85"/>
        <v>#VALUE!</v>
      </c>
      <c r="R393" t="str">
        <f t="shared" ca="1" si="86"/>
        <v>0</v>
      </c>
      <c r="T393">
        <f t="shared" ca="1" si="87"/>
        <v>389</v>
      </c>
      <c r="U393" s="3" t="e">
        <f t="shared" ca="1" si="88"/>
        <v>#VALUE!</v>
      </c>
      <c r="W393" s="3">
        <f t="shared" ca="1" si="89"/>
        <v>389</v>
      </c>
      <c r="X393" s="3" t="e">
        <f t="shared" ca="1" si="90"/>
        <v>#VALUE!</v>
      </c>
    </row>
    <row r="394" spans="6:24" x14ac:dyDescent="0.3">
      <c r="G394" t="str">
        <f t="shared" si="78"/>
        <v/>
      </c>
      <c r="H394" t="str">
        <f t="shared" si="81"/>
        <v/>
      </c>
      <c r="J394" s="15">
        <f t="shared" ca="1" si="79"/>
        <v>390</v>
      </c>
      <c r="K394">
        <f t="shared" ca="1" si="80"/>
        <v>0</v>
      </c>
      <c r="M394" t="str">
        <f t="shared" ca="1" si="82"/>
        <v>0</v>
      </c>
      <c r="N394" t="str">
        <f t="shared" ca="1" si="83"/>
        <v/>
      </c>
      <c r="O394" t="str">
        <f t="shared" ca="1" si="84"/>
        <v>0</v>
      </c>
      <c r="Q394" t="e">
        <f t="shared" ca="1" si="85"/>
        <v>#VALUE!</v>
      </c>
      <c r="R394" t="str">
        <f t="shared" ca="1" si="86"/>
        <v>0</v>
      </c>
      <c r="T394">
        <f t="shared" ca="1" si="87"/>
        <v>390</v>
      </c>
      <c r="U394" s="3" t="e">
        <f t="shared" ca="1" si="88"/>
        <v>#VALUE!</v>
      </c>
      <c r="W394" s="3">
        <f t="shared" ca="1" si="89"/>
        <v>390</v>
      </c>
      <c r="X394" s="3" t="e">
        <f t="shared" ca="1" si="90"/>
        <v>#VALUE!</v>
      </c>
    </row>
    <row r="395" spans="6:24" x14ac:dyDescent="0.3">
      <c r="F395">
        <f>+F393+1</f>
        <v>196</v>
      </c>
      <c r="G395" t="str">
        <f t="shared" si="78"/>
        <v/>
      </c>
      <c r="H395" t="str">
        <f t="shared" si="81"/>
        <v/>
      </c>
      <c r="J395" s="15">
        <f t="shared" ca="1" si="79"/>
        <v>391</v>
      </c>
      <c r="K395">
        <f t="shared" ca="1" si="80"/>
        <v>0</v>
      </c>
      <c r="M395" t="str">
        <f t="shared" ca="1" si="82"/>
        <v>0</v>
      </c>
      <c r="N395" t="str">
        <f t="shared" ca="1" si="83"/>
        <v/>
      </c>
      <c r="O395" t="str">
        <f t="shared" ca="1" si="84"/>
        <v>0</v>
      </c>
      <c r="Q395" t="e">
        <f t="shared" ca="1" si="85"/>
        <v>#VALUE!</v>
      </c>
      <c r="R395" t="str">
        <f t="shared" ca="1" si="86"/>
        <v>0</v>
      </c>
      <c r="T395">
        <f t="shared" ca="1" si="87"/>
        <v>391</v>
      </c>
      <c r="U395" s="3" t="e">
        <f t="shared" ca="1" si="88"/>
        <v>#VALUE!</v>
      </c>
      <c r="W395" s="3">
        <f t="shared" ca="1" si="89"/>
        <v>391</v>
      </c>
      <c r="X395" s="3" t="e">
        <f t="shared" ca="1" si="90"/>
        <v>#VALUE!</v>
      </c>
    </row>
    <row r="396" spans="6:24" x14ac:dyDescent="0.3">
      <c r="G396" t="str">
        <f t="shared" si="78"/>
        <v/>
      </c>
      <c r="H396" t="str">
        <f t="shared" si="81"/>
        <v/>
      </c>
      <c r="J396" s="15">
        <f t="shared" ca="1" si="79"/>
        <v>392</v>
      </c>
      <c r="K396">
        <f t="shared" ca="1" si="80"/>
        <v>0</v>
      </c>
      <c r="M396" t="str">
        <f t="shared" ca="1" si="82"/>
        <v>0</v>
      </c>
      <c r="N396" t="str">
        <f t="shared" ca="1" si="83"/>
        <v/>
      </c>
      <c r="O396" t="str">
        <f t="shared" ca="1" si="84"/>
        <v>0</v>
      </c>
      <c r="Q396" t="e">
        <f t="shared" ca="1" si="85"/>
        <v>#VALUE!</v>
      </c>
      <c r="R396" t="str">
        <f t="shared" ca="1" si="86"/>
        <v>0</v>
      </c>
      <c r="T396">
        <f t="shared" ca="1" si="87"/>
        <v>392</v>
      </c>
      <c r="U396" s="3" t="e">
        <f t="shared" ca="1" si="88"/>
        <v>#VALUE!</v>
      </c>
      <c r="W396" s="3">
        <f t="shared" ca="1" si="89"/>
        <v>392</v>
      </c>
      <c r="X396" s="3" t="e">
        <f t="shared" ca="1" si="90"/>
        <v>#VALUE!</v>
      </c>
    </row>
    <row r="397" spans="6:24" x14ac:dyDescent="0.3">
      <c r="F397">
        <f>+F395+1</f>
        <v>197</v>
      </c>
      <c r="G397" t="str">
        <f t="shared" si="78"/>
        <v/>
      </c>
      <c r="H397" t="str">
        <f t="shared" si="81"/>
        <v/>
      </c>
      <c r="J397" s="15">
        <f t="shared" ca="1" si="79"/>
        <v>393</v>
      </c>
      <c r="K397">
        <f t="shared" ca="1" si="80"/>
        <v>0</v>
      </c>
      <c r="M397" t="str">
        <f t="shared" ca="1" si="82"/>
        <v>0</v>
      </c>
      <c r="N397" t="str">
        <f t="shared" ca="1" si="83"/>
        <v/>
      </c>
      <c r="O397" t="str">
        <f t="shared" ca="1" si="84"/>
        <v>0</v>
      </c>
      <c r="Q397" t="e">
        <f t="shared" ca="1" si="85"/>
        <v>#VALUE!</v>
      </c>
      <c r="R397" t="str">
        <f t="shared" ca="1" si="86"/>
        <v>0</v>
      </c>
      <c r="T397">
        <f t="shared" ca="1" si="87"/>
        <v>393</v>
      </c>
      <c r="U397" s="3" t="e">
        <f t="shared" ca="1" si="88"/>
        <v>#VALUE!</v>
      </c>
      <c r="W397" s="3">
        <f t="shared" ca="1" si="89"/>
        <v>393</v>
      </c>
      <c r="X397" s="3" t="e">
        <f t="shared" ca="1" si="90"/>
        <v>#VALUE!</v>
      </c>
    </row>
    <row r="398" spans="6:24" x14ac:dyDescent="0.3">
      <c r="G398" t="str">
        <f t="shared" si="78"/>
        <v/>
      </c>
      <c r="H398" t="str">
        <f t="shared" si="81"/>
        <v/>
      </c>
      <c r="J398" s="15">
        <f t="shared" ca="1" si="79"/>
        <v>394</v>
      </c>
      <c r="K398">
        <f t="shared" ca="1" si="80"/>
        <v>0</v>
      </c>
      <c r="M398" t="str">
        <f t="shared" ca="1" si="82"/>
        <v>0</v>
      </c>
      <c r="N398" t="str">
        <f t="shared" ca="1" si="83"/>
        <v/>
      </c>
      <c r="O398" t="str">
        <f t="shared" ca="1" si="84"/>
        <v>0</v>
      </c>
      <c r="Q398" t="e">
        <f t="shared" ca="1" si="85"/>
        <v>#VALUE!</v>
      </c>
      <c r="R398" t="str">
        <f t="shared" ca="1" si="86"/>
        <v>0</v>
      </c>
      <c r="T398">
        <f t="shared" ca="1" si="87"/>
        <v>394</v>
      </c>
      <c r="U398" s="3" t="e">
        <f t="shared" ca="1" si="88"/>
        <v>#VALUE!</v>
      </c>
      <c r="W398" s="3">
        <f t="shared" ca="1" si="89"/>
        <v>394</v>
      </c>
      <c r="X398" s="3" t="e">
        <f t="shared" ca="1" si="90"/>
        <v>#VALUE!</v>
      </c>
    </row>
    <row r="399" spans="6:24" x14ac:dyDescent="0.3">
      <c r="F399">
        <f>+F397+1</f>
        <v>198</v>
      </c>
      <c r="G399" t="str">
        <f t="shared" si="78"/>
        <v/>
      </c>
      <c r="H399" t="str">
        <f t="shared" si="81"/>
        <v/>
      </c>
      <c r="J399" s="15">
        <f t="shared" ca="1" si="79"/>
        <v>395</v>
      </c>
      <c r="K399">
        <f t="shared" ca="1" si="80"/>
        <v>0</v>
      </c>
      <c r="M399" t="str">
        <f t="shared" ca="1" si="82"/>
        <v>0</v>
      </c>
      <c r="N399" t="str">
        <f t="shared" ca="1" si="83"/>
        <v/>
      </c>
      <c r="O399" t="str">
        <f t="shared" ca="1" si="84"/>
        <v>0</v>
      </c>
      <c r="Q399" t="e">
        <f t="shared" ca="1" si="85"/>
        <v>#VALUE!</v>
      </c>
      <c r="R399" t="str">
        <f t="shared" ca="1" si="86"/>
        <v>0</v>
      </c>
      <c r="T399">
        <f t="shared" ca="1" si="87"/>
        <v>395</v>
      </c>
      <c r="U399" s="3" t="e">
        <f t="shared" ca="1" si="88"/>
        <v>#VALUE!</v>
      </c>
      <c r="W399" s="3">
        <f t="shared" ca="1" si="89"/>
        <v>395</v>
      </c>
      <c r="X399" s="3" t="e">
        <f t="shared" ca="1" si="90"/>
        <v>#VALUE!</v>
      </c>
    </row>
    <row r="400" spans="6:24" x14ac:dyDescent="0.3">
      <c r="G400" t="str">
        <f t="shared" si="78"/>
        <v/>
      </c>
      <c r="H400" t="str">
        <f t="shared" si="81"/>
        <v/>
      </c>
      <c r="J400" s="15">
        <f t="shared" ca="1" si="79"/>
        <v>396</v>
      </c>
      <c r="K400">
        <f t="shared" ca="1" si="80"/>
        <v>0</v>
      </c>
      <c r="M400" t="str">
        <f t="shared" ca="1" si="82"/>
        <v>0</v>
      </c>
      <c r="N400" t="str">
        <f t="shared" ca="1" si="83"/>
        <v/>
      </c>
      <c r="O400" t="str">
        <f t="shared" ca="1" si="84"/>
        <v>0</v>
      </c>
      <c r="Q400" t="e">
        <f t="shared" ca="1" si="85"/>
        <v>#VALUE!</v>
      </c>
      <c r="R400" t="str">
        <f t="shared" ca="1" si="86"/>
        <v>0</v>
      </c>
      <c r="T400">
        <f t="shared" ca="1" si="87"/>
        <v>396</v>
      </c>
      <c r="U400" s="3" t="e">
        <f t="shared" ca="1" si="88"/>
        <v>#VALUE!</v>
      </c>
      <c r="W400" s="3">
        <f t="shared" ca="1" si="89"/>
        <v>396</v>
      </c>
      <c r="X400" s="3" t="e">
        <f t="shared" ca="1" si="90"/>
        <v>#VALUE!</v>
      </c>
    </row>
    <row r="401" spans="6:24" x14ac:dyDescent="0.3">
      <c r="F401">
        <f>+F399+1</f>
        <v>199</v>
      </c>
      <c r="G401" t="str">
        <f t="shared" si="78"/>
        <v/>
      </c>
      <c r="H401" t="str">
        <f t="shared" si="81"/>
        <v/>
      </c>
      <c r="J401" s="15">
        <f t="shared" ca="1" si="79"/>
        <v>397</v>
      </c>
      <c r="K401">
        <f t="shared" ca="1" si="80"/>
        <v>0</v>
      </c>
      <c r="M401" t="str">
        <f t="shared" ca="1" si="82"/>
        <v>0</v>
      </c>
      <c r="N401" t="str">
        <f t="shared" ca="1" si="83"/>
        <v/>
      </c>
      <c r="O401" t="str">
        <f t="shared" ca="1" si="84"/>
        <v>0</v>
      </c>
      <c r="Q401" t="e">
        <f t="shared" ca="1" si="85"/>
        <v>#VALUE!</v>
      </c>
      <c r="R401" t="str">
        <f t="shared" ca="1" si="86"/>
        <v>0</v>
      </c>
      <c r="T401">
        <f t="shared" ca="1" si="87"/>
        <v>397</v>
      </c>
      <c r="U401" s="3" t="e">
        <f t="shared" ca="1" si="88"/>
        <v>#VALUE!</v>
      </c>
      <c r="W401" s="3">
        <f t="shared" ca="1" si="89"/>
        <v>397</v>
      </c>
      <c r="X401" s="3" t="e">
        <f t="shared" ca="1" si="90"/>
        <v>#VALUE!</v>
      </c>
    </row>
    <row r="402" spans="6:24" x14ac:dyDescent="0.3">
      <c r="G402" t="str">
        <f t="shared" si="78"/>
        <v/>
      </c>
      <c r="H402" t="str">
        <f t="shared" si="81"/>
        <v/>
      </c>
      <c r="J402" s="15">
        <f t="shared" ca="1" si="79"/>
        <v>398</v>
      </c>
      <c r="K402">
        <f t="shared" ca="1" si="80"/>
        <v>0</v>
      </c>
      <c r="M402" t="str">
        <f t="shared" ca="1" si="82"/>
        <v>0</v>
      </c>
      <c r="N402" t="str">
        <f t="shared" ca="1" si="83"/>
        <v/>
      </c>
      <c r="O402" t="str">
        <f t="shared" ca="1" si="84"/>
        <v>0</v>
      </c>
      <c r="Q402" t="e">
        <f t="shared" ca="1" si="85"/>
        <v>#VALUE!</v>
      </c>
      <c r="R402" t="str">
        <f t="shared" ca="1" si="86"/>
        <v>0</v>
      </c>
      <c r="T402">
        <f t="shared" ca="1" si="87"/>
        <v>398</v>
      </c>
      <c r="U402" s="3" t="e">
        <f t="shared" ca="1" si="88"/>
        <v>#VALUE!</v>
      </c>
      <c r="W402" s="3">
        <f t="shared" ca="1" si="89"/>
        <v>398</v>
      </c>
      <c r="X402" s="3" t="e">
        <f t="shared" ca="1" si="90"/>
        <v>#VALUE!</v>
      </c>
    </row>
    <row r="403" spans="6:24" x14ac:dyDescent="0.3">
      <c r="F403">
        <f>+F401+1</f>
        <v>200</v>
      </c>
      <c r="G403" t="str">
        <f t="shared" si="78"/>
        <v/>
      </c>
      <c r="H403" t="str">
        <f t="shared" si="81"/>
        <v/>
      </c>
      <c r="J403" s="15">
        <f t="shared" ca="1" si="79"/>
        <v>399</v>
      </c>
      <c r="K403">
        <f t="shared" ca="1" si="80"/>
        <v>0</v>
      </c>
      <c r="M403" t="str">
        <f t="shared" ca="1" si="82"/>
        <v>0</v>
      </c>
      <c r="N403" t="str">
        <f t="shared" ca="1" si="83"/>
        <v/>
      </c>
      <c r="O403" t="str">
        <f t="shared" ca="1" si="84"/>
        <v>0</v>
      </c>
      <c r="Q403" t="e">
        <f t="shared" ca="1" si="85"/>
        <v>#VALUE!</v>
      </c>
      <c r="R403" t="str">
        <f t="shared" ca="1" si="86"/>
        <v>0</v>
      </c>
      <c r="T403">
        <f t="shared" ca="1" si="87"/>
        <v>399</v>
      </c>
      <c r="U403" s="3" t="e">
        <f t="shared" ca="1" si="88"/>
        <v>#VALUE!</v>
      </c>
      <c r="W403" s="3">
        <f t="shared" ca="1" si="89"/>
        <v>399</v>
      </c>
      <c r="X403" s="3" t="e">
        <f t="shared" ca="1" si="90"/>
        <v>#VALUE!</v>
      </c>
    </row>
    <row r="404" spans="6:24" x14ac:dyDescent="0.3">
      <c r="G404" t="str">
        <f t="shared" si="78"/>
        <v/>
      </c>
      <c r="H404" t="str">
        <f t="shared" si="81"/>
        <v/>
      </c>
      <c r="J404" s="15">
        <f t="shared" ca="1" si="79"/>
        <v>400</v>
      </c>
      <c r="K404">
        <f t="shared" ca="1" si="80"/>
        <v>0</v>
      </c>
      <c r="M404" t="str">
        <f t="shared" ca="1" si="82"/>
        <v>0</v>
      </c>
      <c r="N404" t="str">
        <f t="shared" ca="1" si="83"/>
        <v/>
      </c>
      <c r="O404" t="str">
        <f t="shared" ca="1" si="84"/>
        <v>0</v>
      </c>
      <c r="Q404" t="e">
        <f t="shared" ca="1" si="85"/>
        <v>#VALUE!</v>
      </c>
      <c r="R404" t="str">
        <f t="shared" ca="1" si="86"/>
        <v>0</v>
      </c>
      <c r="T404">
        <f t="shared" ca="1" si="87"/>
        <v>400</v>
      </c>
      <c r="U404" s="3" t="e">
        <f t="shared" ca="1" si="88"/>
        <v>#VALUE!</v>
      </c>
      <c r="W404" s="3">
        <f t="shared" ca="1" si="89"/>
        <v>400</v>
      </c>
      <c r="X404" s="3" t="e">
        <f t="shared" ca="1" si="90"/>
        <v>#VALUE!</v>
      </c>
    </row>
    <row r="405" spans="6:24" x14ac:dyDescent="0.3">
      <c r="F405">
        <f>+F403+1</f>
        <v>201</v>
      </c>
      <c r="G405" t="str">
        <f t="shared" si="78"/>
        <v/>
      </c>
      <c r="H405" t="str">
        <f t="shared" si="81"/>
        <v/>
      </c>
      <c r="J405" s="15">
        <f t="shared" ca="1" si="79"/>
        <v>401</v>
      </c>
      <c r="K405">
        <f t="shared" ca="1" si="80"/>
        <v>0</v>
      </c>
      <c r="M405" t="str">
        <f t="shared" ca="1" si="82"/>
        <v>0</v>
      </c>
      <c r="N405" t="str">
        <f t="shared" ca="1" si="83"/>
        <v/>
      </c>
      <c r="O405" t="str">
        <f t="shared" ca="1" si="84"/>
        <v>0</v>
      </c>
      <c r="Q405" t="e">
        <f t="shared" ca="1" si="85"/>
        <v>#VALUE!</v>
      </c>
      <c r="R405" t="str">
        <f t="shared" ca="1" si="86"/>
        <v>0</v>
      </c>
      <c r="T405">
        <f t="shared" ca="1" si="87"/>
        <v>401</v>
      </c>
      <c r="U405" s="3" t="e">
        <f t="shared" ca="1" si="88"/>
        <v>#VALUE!</v>
      </c>
      <c r="W405" s="3">
        <f t="shared" ca="1" si="89"/>
        <v>401</v>
      </c>
      <c r="X405" s="3" t="e">
        <f t="shared" ca="1" si="90"/>
        <v>#VALUE!</v>
      </c>
    </row>
    <row r="406" spans="6:24" x14ac:dyDescent="0.3">
      <c r="G406" t="str">
        <f t="shared" si="78"/>
        <v/>
      </c>
      <c r="H406" t="str">
        <f t="shared" si="81"/>
        <v/>
      </c>
      <c r="J406" s="15">
        <f t="shared" ca="1" si="79"/>
        <v>402</v>
      </c>
      <c r="K406">
        <f t="shared" ca="1" si="80"/>
        <v>0</v>
      </c>
      <c r="M406" t="str">
        <f t="shared" ca="1" si="82"/>
        <v>0</v>
      </c>
      <c r="N406" t="str">
        <f t="shared" ca="1" si="83"/>
        <v/>
      </c>
      <c r="O406" t="str">
        <f t="shared" ca="1" si="84"/>
        <v>0</v>
      </c>
      <c r="Q406" t="e">
        <f t="shared" ca="1" si="85"/>
        <v>#VALUE!</v>
      </c>
      <c r="R406" t="str">
        <f t="shared" ca="1" si="86"/>
        <v>0</v>
      </c>
      <c r="T406">
        <f t="shared" ca="1" si="87"/>
        <v>402</v>
      </c>
      <c r="U406" s="3" t="e">
        <f t="shared" ca="1" si="88"/>
        <v>#VALUE!</v>
      </c>
      <c r="W406" s="3">
        <f t="shared" ca="1" si="89"/>
        <v>402</v>
      </c>
      <c r="X406" s="3" t="e">
        <f t="shared" ca="1" si="90"/>
        <v>#VALUE!</v>
      </c>
    </row>
    <row r="407" spans="6:24" x14ac:dyDescent="0.3">
      <c r="F407">
        <f>+F405+1</f>
        <v>202</v>
      </c>
      <c r="G407" t="str">
        <f t="shared" si="78"/>
        <v/>
      </c>
      <c r="H407" t="str">
        <f t="shared" si="81"/>
        <v/>
      </c>
      <c r="J407" s="15">
        <f t="shared" ca="1" si="79"/>
        <v>403</v>
      </c>
      <c r="K407">
        <f t="shared" ca="1" si="80"/>
        <v>0</v>
      </c>
      <c r="M407" t="str">
        <f t="shared" ca="1" si="82"/>
        <v>0</v>
      </c>
      <c r="N407" t="str">
        <f t="shared" ca="1" si="83"/>
        <v/>
      </c>
      <c r="O407" t="str">
        <f t="shared" ca="1" si="84"/>
        <v>0</v>
      </c>
      <c r="Q407" t="e">
        <f t="shared" ca="1" si="85"/>
        <v>#VALUE!</v>
      </c>
      <c r="R407" t="str">
        <f t="shared" ca="1" si="86"/>
        <v>0</v>
      </c>
      <c r="T407">
        <f t="shared" ca="1" si="87"/>
        <v>403</v>
      </c>
      <c r="U407" s="3" t="e">
        <f t="shared" ca="1" si="88"/>
        <v>#VALUE!</v>
      </c>
      <c r="W407" s="3">
        <f t="shared" ca="1" si="89"/>
        <v>403</v>
      </c>
      <c r="X407" s="3" t="e">
        <f t="shared" ca="1" si="90"/>
        <v>#VALUE!</v>
      </c>
    </row>
    <row r="408" spans="6:24" x14ac:dyDescent="0.3">
      <c r="G408" t="str">
        <f t="shared" si="78"/>
        <v/>
      </c>
      <c r="H408" t="str">
        <f t="shared" si="81"/>
        <v/>
      </c>
      <c r="J408" s="15">
        <f t="shared" ca="1" si="79"/>
        <v>404</v>
      </c>
      <c r="K408">
        <f t="shared" ca="1" si="80"/>
        <v>0</v>
      </c>
      <c r="M408" t="str">
        <f t="shared" ca="1" si="82"/>
        <v>0</v>
      </c>
      <c r="N408" t="str">
        <f t="shared" ca="1" si="83"/>
        <v/>
      </c>
      <c r="O408" t="str">
        <f t="shared" ca="1" si="84"/>
        <v>0</v>
      </c>
      <c r="Q408" t="e">
        <f t="shared" ca="1" si="85"/>
        <v>#VALUE!</v>
      </c>
      <c r="R408" t="str">
        <f t="shared" ca="1" si="86"/>
        <v>0</v>
      </c>
      <c r="T408">
        <f t="shared" ca="1" si="87"/>
        <v>404</v>
      </c>
      <c r="U408" s="3" t="e">
        <f t="shared" ca="1" si="88"/>
        <v>#VALUE!</v>
      </c>
      <c r="W408" s="3">
        <f t="shared" ca="1" si="89"/>
        <v>404</v>
      </c>
      <c r="X408" s="3" t="e">
        <f t="shared" ca="1" si="90"/>
        <v>#VALUE!</v>
      </c>
    </row>
    <row r="409" spans="6:24" x14ac:dyDescent="0.3">
      <c r="F409">
        <f>+F407+1</f>
        <v>203</v>
      </c>
      <c r="G409" t="str">
        <f t="shared" si="78"/>
        <v/>
      </c>
      <c r="H409" t="str">
        <f t="shared" si="81"/>
        <v/>
      </c>
      <c r="J409" s="15">
        <f t="shared" ca="1" si="79"/>
        <v>405</v>
      </c>
      <c r="K409">
        <f t="shared" ca="1" si="80"/>
        <v>0</v>
      </c>
      <c r="M409" t="str">
        <f t="shared" ca="1" si="82"/>
        <v>0</v>
      </c>
      <c r="N409" t="str">
        <f t="shared" ca="1" si="83"/>
        <v/>
      </c>
      <c r="O409" t="str">
        <f t="shared" ca="1" si="84"/>
        <v>0</v>
      </c>
      <c r="Q409" t="e">
        <f t="shared" ca="1" si="85"/>
        <v>#VALUE!</v>
      </c>
      <c r="R409" t="str">
        <f t="shared" ca="1" si="86"/>
        <v>0</v>
      </c>
      <c r="T409">
        <f t="shared" ca="1" si="87"/>
        <v>405</v>
      </c>
      <c r="U409" s="3" t="e">
        <f t="shared" ca="1" si="88"/>
        <v>#VALUE!</v>
      </c>
      <c r="W409" s="3">
        <f t="shared" ca="1" si="89"/>
        <v>405</v>
      </c>
      <c r="X409" s="3" t="e">
        <f t="shared" ca="1" si="90"/>
        <v>#VALUE!</v>
      </c>
    </row>
    <row r="410" spans="6:24" x14ac:dyDescent="0.3">
      <c r="G410" t="str">
        <f t="shared" si="78"/>
        <v/>
      </c>
      <c r="H410" t="str">
        <f t="shared" si="81"/>
        <v/>
      </c>
      <c r="J410" s="15">
        <f t="shared" ca="1" si="79"/>
        <v>406</v>
      </c>
      <c r="K410">
        <f t="shared" ca="1" si="80"/>
        <v>0</v>
      </c>
      <c r="M410" t="str">
        <f t="shared" ca="1" si="82"/>
        <v>0</v>
      </c>
      <c r="N410" t="str">
        <f t="shared" ca="1" si="83"/>
        <v/>
      </c>
      <c r="O410" t="str">
        <f t="shared" ca="1" si="84"/>
        <v>0</v>
      </c>
      <c r="Q410" t="e">
        <f t="shared" ca="1" si="85"/>
        <v>#VALUE!</v>
      </c>
      <c r="R410" t="str">
        <f t="shared" ca="1" si="86"/>
        <v>0</v>
      </c>
      <c r="T410">
        <f t="shared" ca="1" si="87"/>
        <v>406</v>
      </c>
      <c r="U410" s="3" t="e">
        <f t="shared" ca="1" si="88"/>
        <v>#VALUE!</v>
      </c>
      <c r="W410" s="3">
        <f t="shared" ca="1" si="89"/>
        <v>406</v>
      </c>
      <c r="X410" s="3" t="e">
        <f t="shared" ca="1" si="90"/>
        <v>#VALUE!</v>
      </c>
    </row>
    <row r="411" spans="6:24" x14ac:dyDescent="0.3">
      <c r="F411">
        <f>+F409+1</f>
        <v>204</v>
      </c>
      <c r="G411" t="str">
        <f t="shared" si="78"/>
        <v/>
      </c>
      <c r="H411" t="str">
        <f t="shared" si="81"/>
        <v/>
      </c>
      <c r="J411" s="15">
        <f t="shared" ca="1" si="79"/>
        <v>407</v>
      </c>
      <c r="K411">
        <f t="shared" ca="1" si="80"/>
        <v>0</v>
      </c>
      <c r="M411" t="str">
        <f t="shared" ca="1" si="82"/>
        <v>0</v>
      </c>
      <c r="N411" t="str">
        <f t="shared" ca="1" si="83"/>
        <v/>
      </c>
      <c r="O411" t="str">
        <f t="shared" ca="1" si="84"/>
        <v>0</v>
      </c>
      <c r="Q411" t="e">
        <f t="shared" ca="1" si="85"/>
        <v>#VALUE!</v>
      </c>
      <c r="R411" t="str">
        <f t="shared" ca="1" si="86"/>
        <v>0</v>
      </c>
      <c r="T411">
        <f t="shared" ca="1" si="87"/>
        <v>407</v>
      </c>
      <c r="U411" s="3" t="e">
        <f t="shared" ca="1" si="88"/>
        <v>#VALUE!</v>
      </c>
      <c r="W411" s="3">
        <f t="shared" ca="1" si="89"/>
        <v>407</v>
      </c>
      <c r="X411" s="3" t="e">
        <f t="shared" ca="1" si="90"/>
        <v>#VALUE!</v>
      </c>
    </row>
    <row r="412" spans="6:24" x14ac:dyDescent="0.3">
      <c r="G412" t="str">
        <f t="shared" si="78"/>
        <v/>
      </c>
      <c r="H412" t="str">
        <f t="shared" si="81"/>
        <v/>
      </c>
      <c r="J412" s="15">
        <f t="shared" ca="1" si="79"/>
        <v>408</v>
      </c>
      <c r="K412">
        <f t="shared" ca="1" si="80"/>
        <v>0</v>
      </c>
      <c r="M412" t="str">
        <f t="shared" ca="1" si="82"/>
        <v>0</v>
      </c>
      <c r="N412" t="str">
        <f t="shared" ca="1" si="83"/>
        <v/>
      </c>
      <c r="O412" t="str">
        <f t="shared" ca="1" si="84"/>
        <v>0</v>
      </c>
      <c r="Q412" t="e">
        <f t="shared" ca="1" si="85"/>
        <v>#VALUE!</v>
      </c>
      <c r="R412" t="str">
        <f t="shared" ca="1" si="86"/>
        <v>0</v>
      </c>
      <c r="T412">
        <f t="shared" ca="1" si="87"/>
        <v>408</v>
      </c>
      <c r="U412" s="3" t="e">
        <f t="shared" ca="1" si="88"/>
        <v>#VALUE!</v>
      </c>
      <c r="W412" s="3">
        <f t="shared" ca="1" si="89"/>
        <v>408</v>
      </c>
      <c r="X412" s="3" t="e">
        <f t="shared" ca="1" si="90"/>
        <v>#VALUE!</v>
      </c>
    </row>
    <row r="413" spans="6:24" x14ac:dyDescent="0.3">
      <c r="F413">
        <f>+F411+1</f>
        <v>205</v>
      </c>
      <c r="G413" t="str">
        <f t="shared" si="78"/>
        <v/>
      </c>
      <c r="H413" t="str">
        <f t="shared" si="81"/>
        <v/>
      </c>
      <c r="J413" s="15">
        <f t="shared" ca="1" si="79"/>
        <v>409</v>
      </c>
      <c r="K413">
        <f t="shared" ca="1" si="80"/>
        <v>0</v>
      </c>
      <c r="M413" t="str">
        <f t="shared" ca="1" si="82"/>
        <v>0</v>
      </c>
      <c r="N413" t="str">
        <f t="shared" ca="1" si="83"/>
        <v/>
      </c>
      <c r="O413" t="str">
        <f t="shared" ca="1" si="84"/>
        <v>0</v>
      </c>
      <c r="Q413" t="e">
        <f t="shared" ca="1" si="85"/>
        <v>#VALUE!</v>
      </c>
      <c r="R413" t="str">
        <f t="shared" ca="1" si="86"/>
        <v>0</v>
      </c>
      <c r="T413">
        <f t="shared" ca="1" si="87"/>
        <v>409</v>
      </c>
      <c r="U413" s="3" t="e">
        <f t="shared" ca="1" si="88"/>
        <v>#VALUE!</v>
      </c>
      <c r="W413" s="3">
        <f t="shared" ca="1" si="89"/>
        <v>409</v>
      </c>
      <c r="X413" s="3" t="e">
        <f t="shared" ca="1" si="90"/>
        <v>#VALUE!</v>
      </c>
    </row>
    <row r="414" spans="6:24" x14ac:dyDescent="0.3">
      <c r="G414" t="str">
        <f t="shared" si="78"/>
        <v/>
      </c>
      <c r="H414" t="str">
        <f t="shared" si="81"/>
        <v/>
      </c>
      <c r="J414" s="15">
        <f t="shared" ca="1" si="79"/>
        <v>410</v>
      </c>
      <c r="K414">
        <f t="shared" ca="1" si="80"/>
        <v>0</v>
      </c>
      <c r="M414" t="str">
        <f t="shared" ca="1" si="82"/>
        <v>0</v>
      </c>
      <c r="N414" t="str">
        <f t="shared" ca="1" si="83"/>
        <v/>
      </c>
      <c r="O414" t="str">
        <f t="shared" ca="1" si="84"/>
        <v>0</v>
      </c>
      <c r="Q414" t="e">
        <f t="shared" ca="1" si="85"/>
        <v>#VALUE!</v>
      </c>
      <c r="R414" t="str">
        <f t="shared" ca="1" si="86"/>
        <v>0</v>
      </c>
      <c r="T414">
        <f t="shared" ca="1" si="87"/>
        <v>410</v>
      </c>
      <c r="U414" s="3" t="e">
        <f t="shared" ca="1" si="88"/>
        <v>#VALUE!</v>
      </c>
      <c r="W414" s="3">
        <f t="shared" ca="1" si="89"/>
        <v>410</v>
      </c>
      <c r="X414" s="3" t="e">
        <f t="shared" ca="1" si="90"/>
        <v>#VALUE!</v>
      </c>
    </row>
    <row r="415" spans="6:24" x14ac:dyDescent="0.3">
      <c r="F415">
        <f>+F413+1</f>
        <v>206</v>
      </c>
      <c r="G415" t="str">
        <f t="shared" si="78"/>
        <v/>
      </c>
      <c r="H415" t="str">
        <f t="shared" si="81"/>
        <v/>
      </c>
      <c r="J415" s="15">
        <f t="shared" ca="1" si="79"/>
        <v>411</v>
      </c>
      <c r="K415">
        <f t="shared" ca="1" si="80"/>
        <v>0</v>
      </c>
      <c r="M415" t="str">
        <f t="shared" ca="1" si="82"/>
        <v>0</v>
      </c>
      <c r="N415" t="str">
        <f t="shared" ca="1" si="83"/>
        <v/>
      </c>
      <c r="O415" t="str">
        <f t="shared" ca="1" si="84"/>
        <v>0</v>
      </c>
      <c r="Q415" t="e">
        <f t="shared" ca="1" si="85"/>
        <v>#VALUE!</v>
      </c>
      <c r="R415" t="str">
        <f t="shared" ca="1" si="86"/>
        <v>0</v>
      </c>
      <c r="T415">
        <f t="shared" ca="1" si="87"/>
        <v>411</v>
      </c>
      <c r="U415" s="3" t="e">
        <f t="shared" ca="1" si="88"/>
        <v>#VALUE!</v>
      </c>
      <c r="W415" s="3">
        <f t="shared" ca="1" si="89"/>
        <v>411</v>
      </c>
      <c r="X415" s="3" t="e">
        <f t="shared" ca="1" si="90"/>
        <v>#VALUE!</v>
      </c>
    </row>
    <row r="416" spans="6:24" x14ac:dyDescent="0.3">
      <c r="G416" t="str">
        <f t="shared" si="78"/>
        <v/>
      </c>
      <c r="H416" t="str">
        <f t="shared" si="81"/>
        <v/>
      </c>
      <c r="J416" s="15">
        <f t="shared" ca="1" si="79"/>
        <v>412</v>
      </c>
      <c r="K416">
        <f t="shared" ca="1" si="80"/>
        <v>0</v>
      </c>
      <c r="M416" t="str">
        <f t="shared" ca="1" si="82"/>
        <v>0</v>
      </c>
      <c r="N416" t="str">
        <f t="shared" ca="1" si="83"/>
        <v/>
      </c>
      <c r="O416" t="str">
        <f t="shared" ca="1" si="84"/>
        <v>0</v>
      </c>
      <c r="Q416" t="e">
        <f t="shared" ca="1" si="85"/>
        <v>#VALUE!</v>
      </c>
      <c r="R416" t="str">
        <f t="shared" ca="1" si="86"/>
        <v>0</v>
      </c>
      <c r="T416">
        <f t="shared" ca="1" si="87"/>
        <v>412</v>
      </c>
      <c r="U416" s="3" t="e">
        <f t="shared" ca="1" si="88"/>
        <v>#VALUE!</v>
      </c>
      <c r="W416" s="3">
        <f t="shared" ca="1" si="89"/>
        <v>412</v>
      </c>
      <c r="X416" s="3" t="e">
        <f t="shared" ca="1" si="90"/>
        <v>#VALUE!</v>
      </c>
    </row>
    <row r="417" spans="6:24" x14ac:dyDescent="0.3">
      <c r="F417">
        <f>+F415+1</f>
        <v>207</v>
      </c>
      <c r="G417" t="str">
        <f t="shared" si="78"/>
        <v/>
      </c>
      <c r="H417" t="str">
        <f t="shared" si="81"/>
        <v/>
      </c>
      <c r="J417" s="15">
        <f t="shared" ca="1" si="79"/>
        <v>413</v>
      </c>
      <c r="K417">
        <f t="shared" ca="1" si="80"/>
        <v>0</v>
      </c>
      <c r="M417" t="str">
        <f t="shared" ca="1" si="82"/>
        <v>0</v>
      </c>
      <c r="N417" t="str">
        <f t="shared" ca="1" si="83"/>
        <v/>
      </c>
      <c r="O417" t="str">
        <f t="shared" ca="1" si="84"/>
        <v>0</v>
      </c>
      <c r="Q417" t="e">
        <f t="shared" ca="1" si="85"/>
        <v>#VALUE!</v>
      </c>
      <c r="R417" t="str">
        <f t="shared" ca="1" si="86"/>
        <v>0</v>
      </c>
      <c r="T417">
        <f t="shared" ca="1" si="87"/>
        <v>413</v>
      </c>
      <c r="U417" s="3" t="e">
        <f t="shared" ca="1" si="88"/>
        <v>#VALUE!</v>
      </c>
      <c r="W417" s="3">
        <f t="shared" ca="1" si="89"/>
        <v>413</v>
      </c>
      <c r="X417" s="3" t="e">
        <f t="shared" ca="1" si="90"/>
        <v>#VALUE!</v>
      </c>
    </row>
    <row r="418" spans="6:24" x14ac:dyDescent="0.3">
      <c r="G418" t="str">
        <f t="shared" si="78"/>
        <v/>
      </c>
      <c r="H418" t="str">
        <f t="shared" si="81"/>
        <v/>
      </c>
      <c r="J418" s="15">
        <f t="shared" ca="1" si="79"/>
        <v>414</v>
      </c>
      <c r="K418">
        <f t="shared" ca="1" si="80"/>
        <v>0</v>
      </c>
      <c r="M418" t="str">
        <f t="shared" ca="1" si="82"/>
        <v>0</v>
      </c>
      <c r="N418" t="str">
        <f t="shared" ca="1" si="83"/>
        <v/>
      </c>
      <c r="O418" t="str">
        <f t="shared" ca="1" si="84"/>
        <v>0</v>
      </c>
      <c r="Q418" t="e">
        <f t="shared" ca="1" si="85"/>
        <v>#VALUE!</v>
      </c>
      <c r="R418" t="str">
        <f t="shared" ca="1" si="86"/>
        <v>0</v>
      </c>
      <c r="T418">
        <f t="shared" ca="1" si="87"/>
        <v>414</v>
      </c>
      <c r="U418" s="3" t="e">
        <f t="shared" ca="1" si="88"/>
        <v>#VALUE!</v>
      </c>
      <c r="W418" s="3">
        <f t="shared" ca="1" si="89"/>
        <v>414</v>
      </c>
      <c r="X418" s="3" t="e">
        <f t="shared" ca="1" si="90"/>
        <v>#VALUE!</v>
      </c>
    </row>
    <row r="419" spans="6:24" x14ac:dyDescent="0.3">
      <c r="F419">
        <f>+F417+1</f>
        <v>208</v>
      </c>
      <c r="G419" t="str">
        <f t="shared" si="78"/>
        <v/>
      </c>
      <c r="H419" t="str">
        <f t="shared" si="81"/>
        <v/>
      </c>
      <c r="J419" s="15">
        <f t="shared" ca="1" si="79"/>
        <v>415</v>
      </c>
      <c r="K419">
        <f t="shared" ca="1" si="80"/>
        <v>0</v>
      </c>
      <c r="M419" t="str">
        <f t="shared" ca="1" si="82"/>
        <v>0</v>
      </c>
      <c r="N419" t="str">
        <f t="shared" ca="1" si="83"/>
        <v/>
      </c>
      <c r="O419" t="str">
        <f t="shared" ca="1" si="84"/>
        <v>0</v>
      </c>
      <c r="Q419" t="e">
        <f t="shared" ca="1" si="85"/>
        <v>#VALUE!</v>
      </c>
      <c r="R419" t="str">
        <f t="shared" ca="1" si="86"/>
        <v>0</v>
      </c>
      <c r="T419">
        <f t="shared" ca="1" si="87"/>
        <v>415</v>
      </c>
      <c r="U419" s="3" t="e">
        <f t="shared" ca="1" si="88"/>
        <v>#VALUE!</v>
      </c>
      <c r="W419" s="3">
        <f t="shared" ca="1" si="89"/>
        <v>415</v>
      </c>
      <c r="X419" s="3" t="e">
        <f t="shared" ca="1" si="90"/>
        <v>#VALUE!</v>
      </c>
    </row>
    <row r="420" spans="6:24" x14ac:dyDescent="0.3">
      <c r="G420" t="str">
        <f t="shared" si="78"/>
        <v/>
      </c>
      <c r="H420" t="str">
        <f t="shared" si="81"/>
        <v/>
      </c>
      <c r="J420" s="15">
        <f t="shared" ca="1" si="79"/>
        <v>416</v>
      </c>
      <c r="K420">
        <f t="shared" ca="1" si="80"/>
        <v>0</v>
      </c>
      <c r="M420" t="str">
        <f t="shared" ca="1" si="82"/>
        <v>0</v>
      </c>
      <c r="N420" t="str">
        <f t="shared" ca="1" si="83"/>
        <v/>
      </c>
      <c r="O420" t="str">
        <f t="shared" ca="1" si="84"/>
        <v>0</v>
      </c>
      <c r="Q420" t="e">
        <f t="shared" ca="1" si="85"/>
        <v>#VALUE!</v>
      </c>
      <c r="R420" t="str">
        <f t="shared" ca="1" si="86"/>
        <v>0</v>
      </c>
      <c r="T420">
        <f t="shared" ca="1" si="87"/>
        <v>416</v>
      </c>
      <c r="U420" s="3" t="e">
        <f t="shared" ca="1" si="88"/>
        <v>#VALUE!</v>
      </c>
      <c r="W420" s="3">
        <f t="shared" ca="1" si="89"/>
        <v>416</v>
      </c>
      <c r="X420" s="3" t="e">
        <f t="shared" ca="1" si="90"/>
        <v>#VALUE!</v>
      </c>
    </row>
    <row r="421" spans="6:24" x14ac:dyDescent="0.3">
      <c r="F421">
        <f>+F419+1</f>
        <v>209</v>
      </c>
      <c r="G421" t="str">
        <f t="shared" si="78"/>
        <v/>
      </c>
      <c r="H421" t="str">
        <f t="shared" si="81"/>
        <v/>
      </c>
      <c r="J421" s="15">
        <f t="shared" ca="1" si="79"/>
        <v>417</v>
      </c>
      <c r="K421">
        <f t="shared" ca="1" si="80"/>
        <v>0</v>
      </c>
      <c r="M421" t="str">
        <f t="shared" ca="1" si="82"/>
        <v>0</v>
      </c>
      <c r="N421" t="str">
        <f t="shared" ca="1" si="83"/>
        <v/>
      </c>
      <c r="O421" t="str">
        <f t="shared" ca="1" si="84"/>
        <v>0</v>
      </c>
      <c r="Q421" t="e">
        <f t="shared" ca="1" si="85"/>
        <v>#VALUE!</v>
      </c>
      <c r="R421" t="str">
        <f t="shared" ca="1" si="86"/>
        <v>0</v>
      </c>
      <c r="T421">
        <f t="shared" ca="1" si="87"/>
        <v>417</v>
      </c>
      <c r="U421" s="3" t="e">
        <f t="shared" ca="1" si="88"/>
        <v>#VALUE!</v>
      </c>
      <c r="W421" s="3">
        <f t="shared" ca="1" si="89"/>
        <v>417</v>
      </c>
      <c r="X421" s="3" t="e">
        <f t="shared" ca="1" si="90"/>
        <v>#VALUE!</v>
      </c>
    </row>
    <row r="422" spans="6:24" x14ac:dyDescent="0.3">
      <c r="G422" t="str">
        <f t="shared" si="78"/>
        <v/>
      </c>
      <c r="H422" t="str">
        <f t="shared" si="81"/>
        <v/>
      </c>
      <c r="J422" s="15">
        <f t="shared" ca="1" si="79"/>
        <v>418</v>
      </c>
      <c r="K422">
        <f t="shared" ca="1" si="80"/>
        <v>0</v>
      </c>
      <c r="M422" t="str">
        <f t="shared" ca="1" si="82"/>
        <v>0</v>
      </c>
      <c r="N422" t="str">
        <f t="shared" ca="1" si="83"/>
        <v/>
      </c>
      <c r="O422" t="str">
        <f t="shared" ca="1" si="84"/>
        <v>0</v>
      </c>
      <c r="Q422" t="e">
        <f t="shared" ca="1" si="85"/>
        <v>#VALUE!</v>
      </c>
      <c r="R422" t="str">
        <f t="shared" ca="1" si="86"/>
        <v>0</v>
      </c>
      <c r="T422">
        <f t="shared" ca="1" si="87"/>
        <v>418</v>
      </c>
      <c r="U422" s="3" t="e">
        <f t="shared" ca="1" si="88"/>
        <v>#VALUE!</v>
      </c>
      <c r="W422" s="3">
        <f t="shared" ca="1" si="89"/>
        <v>418</v>
      </c>
      <c r="X422" s="3" t="e">
        <f t="shared" ca="1" si="90"/>
        <v>#VALUE!</v>
      </c>
    </row>
    <row r="423" spans="6:24" x14ac:dyDescent="0.3">
      <c r="F423">
        <f>+F421+1</f>
        <v>210</v>
      </c>
      <c r="G423" t="str">
        <f t="shared" si="78"/>
        <v/>
      </c>
      <c r="H423" t="str">
        <f t="shared" si="81"/>
        <v/>
      </c>
      <c r="J423" s="15">
        <f t="shared" ca="1" si="79"/>
        <v>419</v>
      </c>
      <c r="K423">
        <f t="shared" ca="1" si="80"/>
        <v>0</v>
      </c>
      <c r="M423" t="str">
        <f t="shared" ca="1" si="82"/>
        <v>0</v>
      </c>
      <c r="N423" t="str">
        <f t="shared" ca="1" si="83"/>
        <v/>
      </c>
      <c r="O423" t="str">
        <f t="shared" ca="1" si="84"/>
        <v>0</v>
      </c>
      <c r="Q423" t="e">
        <f t="shared" ca="1" si="85"/>
        <v>#VALUE!</v>
      </c>
      <c r="R423" t="str">
        <f t="shared" ca="1" si="86"/>
        <v>0</v>
      </c>
      <c r="T423">
        <f t="shared" ca="1" si="87"/>
        <v>419</v>
      </c>
      <c r="U423" s="3" t="e">
        <f t="shared" ca="1" si="88"/>
        <v>#VALUE!</v>
      </c>
      <c r="W423" s="3">
        <f t="shared" ca="1" si="89"/>
        <v>419</v>
      </c>
      <c r="X423" s="3" t="e">
        <f t="shared" ca="1" si="90"/>
        <v>#VALUE!</v>
      </c>
    </row>
    <row r="424" spans="6:24" x14ac:dyDescent="0.3">
      <c r="G424" t="str">
        <f t="shared" si="78"/>
        <v/>
      </c>
      <c r="H424" t="str">
        <f t="shared" si="81"/>
        <v/>
      </c>
      <c r="J424" s="15">
        <f t="shared" ca="1" si="79"/>
        <v>420</v>
      </c>
      <c r="K424">
        <f t="shared" ca="1" si="80"/>
        <v>0</v>
      </c>
      <c r="M424" t="str">
        <f t="shared" ca="1" si="82"/>
        <v>0</v>
      </c>
      <c r="N424" t="str">
        <f t="shared" ca="1" si="83"/>
        <v/>
      </c>
      <c r="O424" t="str">
        <f t="shared" ca="1" si="84"/>
        <v>0</v>
      </c>
      <c r="Q424" t="e">
        <f t="shared" ca="1" si="85"/>
        <v>#VALUE!</v>
      </c>
      <c r="R424" t="str">
        <f t="shared" ca="1" si="86"/>
        <v>0</v>
      </c>
      <c r="T424">
        <f t="shared" ca="1" si="87"/>
        <v>420</v>
      </c>
      <c r="U424" s="3" t="e">
        <f t="shared" ca="1" si="88"/>
        <v>#VALUE!</v>
      </c>
      <c r="W424" s="3">
        <f t="shared" ca="1" si="89"/>
        <v>420</v>
      </c>
      <c r="X424" s="3" t="e">
        <f t="shared" ca="1" si="90"/>
        <v>#VALUE!</v>
      </c>
    </row>
    <row r="425" spans="6:24" x14ac:dyDescent="0.3">
      <c r="F425">
        <f>+F423+1</f>
        <v>211</v>
      </c>
      <c r="G425" t="str">
        <f t="shared" si="78"/>
        <v/>
      </c>
      <c r="H425" t="str">
        <f t="shared" si="81"/>
        <v/>
      </c>
      <c r="J425" s="15">
        <f t="shared" ca="1" si="79"/>
        <v>421</v>
      </c>
      <c r="K425">
        <f t="shared" ca="1" si="80"/>
        <v>0</v>
      </c>
      <c r="M425" t="str">
        <f t="shared" ca="1" si="82"/>
        <v>0</v>
      </c>
      <c r="N425" t="str">
        <f t="shared" ca="1" si="83"/>
        <v/>
      </c>
      <c r="O425" t="str">
        <f t="shared" ca="1" si="84"/>
        <v>0</v>
      </c>
      <c r="Q425" t="e">
        <f t="shared" ca="1" si="85"/>
        <v>#VALUE!</v>
      </c>
      <c r="R425" t="str">
        <f t="shared" ca="1" si="86"/>
        <v>0</v>
      </c>
      <c r="T425">
        <f t="shared" ca="1" si="87"/>
        <v>421</v>
      </c>
      <c r="U425" s="3" t="e">
        <f t="shared" ca="1" si="88"/>
        <v>#VALUE!</v>
      </c>
      <c r="W425" s="3">
        <f t="shared" ca="1" si="89"/>
        <v>421</v>
      </c>
      <c r="X425" s="3" t="e">
        <f t="shared" ca="1" si="90"/>
        <v>#VALUE!</v>
      </c>
    </row>
    <row r="426" spans="6:24" x14ac:dyDescent="0.3">
      <c r="G426" t="str">
        <f t="shared" si="78"/>
        <v/>
      </c>
      <c r="H426" t="str">
        <f t="shared" si="81"/>
        <v/>
      </c>
      <c r="J426" s="15">
        <f t="shared" ca="1" si="79"/>
        <v>422</v>
      </c>
      <c r="K426">
        <f t="shared" ca="1" si="80"/>
        <v>0</v>
      </c>
      <c r="M426" t="str">
        <f t="shared" ca="1" si="82"/>
        <v>0</v>
      </c>
      <c r="N426" t="str">
        <f t="shared" ca="1" si="83"/>
        <v/>
      </c>
      <c r="O426" t="str">
        <f t="shared" ca="1" si="84"/>
        <v>0</v>
      </c>
      <c r="Q426" t="e">
        <f t="shared" ca="1" si="85"/>
        <v>#VALUE!</v>
      </c>
      <c r="R426" t="str">
        <f t="shared" ca="1" si="86"/>
        <v>0</v>
      </c>
      <c r="T426">
        <f t="shared" ca="1" si="87"/>
        <v>422</v>
      </c>
      <c r="U426" s="3" t="e">
        <f t="shared" ca="1" si="88"/>
        <v>#VALUE!</v>
      </c>
      <c r="W426" s="3">
        <f t="shared" ca="1" si="89"/>
        <v>422</v>
      </c>
      <c r="X426" s="3" t="e">
        <f t="shared" ca="1" si="90"/>
        <v>#VALUE!</v>
      </c>
    </row>
    <row r="427" spans="6:24" x14ac:dyDescent="0.3">
      <c r="F427">
        <f>+F425+1</f>
        <v>212</v>
      </c>
      <c r="G427" t="str">
        <f t="shared" si="78"/>
        <v/>
      </c>
      <c r="H427" t="str">
        <f t="shared" si="81"/>
        <v/>
      </c>
      <c r="J427" s="15">
        <f t="shared" ca="1" si="79"/>
        <v>423</v>
      </c>
      <c r="K427">
        <f t="shared" ca="1" si="80"/>
        <v>0</v>
      </c>
      <c r="M427" t="str">
        <f t="shared" ca="1" si="82"/>
        <v>0</v>
      </c>
      <c r="N427" t="str">
        <f t="shared" ca="1" si="83"/>
        <v/>
      </c>
      <c r="O427" t="str">
        <f t="shared" ca="1" si="84"/>
        <v>0</v>
      </c>
      <c r="Q427" t="e">
        <f t="shared" ca="1" si="85"/>
        <v>#VALUE!</v>
      </c>
      <c r="R427" t="str">
        <f t="shared" ca="1" si="86"/>
        <v>0</v>
      </c>
      <c r="T427">
        <f t="shared" ca="1" si="87"/>
        <v>423</v>
      </c>
      <c r="U427" s="3" t="e">
        <f t="shared" ca="1" si="88"/>
        <v>#VALUE!</v>
      </c>
      <c r="W427" s="3">
        <f t="shared" ca="1" si="89"/>
        <v>423</v>
      </c>
      <c r="X427" s="3" t="e">
        <f t="shared" ca="1" si="90"/>
        <v>#VALUE!</v>
      </c>
    </row>
    <row r="428" spans="6:24" x14ac:dyDescent="0.3">
      <c r="G428" t="str">
        <f t="shared" si="78"/>
        <v/>
      </c>
      <c r="H428" t="str">
        <f t="shared" si="81"/>
        <v/>
      </c>
      <c r="J428" s="15">
        <f t="shared" ca="1" si="79"/>
        <v>424</v>
      </c>
      <c r="K428">
        <f t="shared" ca="1" si="80"/>
        <v>0</v>
      </c>
      <c r="M428" t="str">
        <f t="shared" ca="1" si="82"/>
        <v>0</v>
      </c>
      <c r="N428" t="str">
        <f t="shared" ca="1" si="83"/>
        <v/>
      </c>
      <c r="O428" t="str">
        <f t="shared" ca="1" si="84"/>
        <v>0</v>
      </c>
      <c r="Q428" t="e">
        <f t="shared" ca="1" si="85"/>
        <v>#VALUE!</v>
      </c>
      <c r="R428" t="str">
        <f t="shared" ca="1" si="86"/>
        <v>0</v>
      </c>
      <c r="T428">
        <f t="shared" ca="1" si="87"/>
        <v>424</v>
      </c>
      <c r="U428" s="3" t="e">
        <f t="shared" ca="1" si="88"/>
        <v>#VALUE!</v>
      </c>
      <c r="W428" s="3">
        <f t="shared" ca="1" si="89"/>
        <v>424</v>
      </c>
      <c r="X428" s="3" t="e">
        <f t="shared" ca="1" si="90"/>
        <v>#VALUE!</v>
      </c>
    </row>
    <row r="429" spans="6:24" x14ac:dyDescent="0.3">
      <c r="F429">
        <f>+F427+1</f>
        <v>213</v>
      </c>
      <c r="G429" t="str">
        <f t="shared" si="78"/>
        <v/>
      </c>
      <c r="H429" t="str">
        <f t="shared" si="81"/>
        <v/>
      </c>
      <c r="J429" s="15">
        <f t="shared" ca="1" si="79"/>
        <v>425</v>
      </c>
      <c r="K429">
        <f t="shared" ca="1" si="80"/>
        <v>0</v>
      </c>
      <c r="M429" t="str">
        <f t="shared" ca="1" si="82"/>
        <v>0</v>
      </c>
      <c r="N429" t="str">
        <f t="shared" ca="1" si="83"/>
        <v/>
      </c>
      <c r="O429" t="str">
        <f t="shared" ca="1" si="84"/>
        <v>0</v>
      </c>
      <c r="Q429" t="e">
        <f t="shared" ca="1" si="85"/>
        <v>#VALUE!</v>
      </c>
      <c r="R429" t="str">
        <f t="shared" ca="1" si="86"/>
        <v>0</v>
      </c>
      <c r="T429">
        <f t="shared" ca="1" si="87"/>
        <v>425</v>
      </c>
      <c r="U429" s="3" t="e">
        <f t="shared" ca="1" si="88"/>
        <v>#VALUE!</v>
      </c>
      <c r="W429" s="3">
        <f t="shared" ca="1" si="89"/>
        <v>425</v>
      </c>
      <c r="X429" s="3" t="e">
        <f t="shared" ca="1" si="90"/>
        <v>#VALUE!</v>
      </c>
    </row>
    <row r="430" spans="6:24" x14ac:dyDescent="0.3">
      <c r="G430" t="str">
        <f t="shared" si="78"/>
        <v/>
      </c>
      <c r="H430" t="str">
        <f t="shared" si="81"/>
        <v/>
      </c>
      <c r="J430" s="15">
        <f t="shared" ca="1" si="79"/>
        <v>426</v>
      </c>
      <c r="K430">
        <f t="shared" ca="1" si="80"/>
        <v>0</v>
      </c>
      <c r="M430" t="str">
        <f t="shared" ca="1" si="82"/>
        <v>0</v>
      </c>
      <c r="N430" t="str">
        <f t="shared" ca="1" si="83"/>
        <v/>
      </c>
      <c r="O430" t="str">
        <f t="shared" ca="1" si="84"/>
        <v>0</v>
      </c>
      <c r="Q430" t="e">
        <f t="shared" ca="1" si="85"/>
        <v>#VALUE!</v>
      </c>
      <c r="R430" t="str">
        <f t="shared" ca="1" si="86"/>
        <v>0</v>
      </c>
      <c r="T430">
        <f t="shared" ca="1" si="87"/>
        <v>426</v>
      </c>
      <c r="U430" s="3" t="e">
        <f t="shared" ca="1" si="88"/>
        <v>#VALUE!</v>
      </c>
      <c r="W430" s="3">
        <f t="shared" ca="1" si="89"/>
        <v>426</v>
      </c>
      <c r="X430" s="3" t="e">
        <f t="shared" ca="1" si="90"/>
        <v>#VALUE!</v>
      </c>
    </row>
    <row r="431" spans="6:24" x14ac:dyDescent="0.3">
      <c r="F431">
        <f>+F429+1</f>
        <v>214</v>
      </c>
      <c r="G431" t="str">
        <f t="shared" si="78"/>
        <v/>
      </c>
      <c r="H431" t="str">
        <f t="shared" si="81"/>
        <v/>
      </c>
      <c r="J431" s="15">
        <f t="shared" ca="1" si="79"/>
        <v>427</v>
      </c>
      <c r="K431">
        <f t="shared" ca="1" si="80"/>
        <v>0</v>
      </c>
      <c r="M431" t="str">
        <f t="shared" ca="1" si="82"/>
        <v>0</v>
      </c>
      <c r="N431" t="str">
        <f t="shared" ca="1" si="83"/>
        <v/>
      </c>
      <c r="O431" t="str">
        <f t="shared" ca="1" si="84"/>
        <v>0</v>
      </c>
      <c r="Q431" t="e">
        <f t="shared" ca="1" si="85"/>
        <v>#VALUE!</v>
      </c>
      <c r="R431" t="str">
        <f t="shared" ca="1" si="86"/>
        <v>0</v>
      </c>
      <c r="T431">
        <f t="shared" ca="1" si="87"/>
        <v>427</v>
      </c>
      <c r="U431" s="3" t="e">
        <f t="shared" ca="1" si="88"/>
        <v>#VALUE!</v>
      </c>
      <c r="W431" s="3">
        <f t="shared" ca="1" si="89"/>
        <v>427</v>
      </c>
      <c r="X431" s="3" t="e">
        <f t="shared" ca="1" si="90"/>
        <v>#VALUE!</v>
      </c>
    </row>
    <row r="432" spans="6:24" x14ac:dyDescent="0.3">
      <c r="G432" t="str">
        <f t="shared" si="78"/>
        <v/>
      </c>
      <c r="H432" t="str">
        <f t="shared" si="81"/>
        <v/>
      </c>
      <c r="J432" s="15">
        <f t="shared" ca="1" si="79"/>
        <v>428</v>
      </c>
      <c r="K432">
        <f t="shared" ca="1" si="80"/>
        <v>0</v>
      </c>
      <c r="M432" t="str">
        <f t="shared" ca="1" si="82"/>
        <v>0</v>
      </c>
      <c r="N432" t="str">
        <f t="shared" ca="1" si="83"/>
        <v/>
      </c>
      <c r="O432" t="str">
        <f t="shared" ca="1" si="84"/>
        <v>0</v>
      </c>
      <c r="Q432" t="e">
        <f t="shared" ca="1" si="85"/>
        <v>#VALUE!</v>
      </c>
      <c r="R432" t="str">
        <f t="shared" ca="1" si="86"/>
        <v>0</v>
      </c>
      <c r="T432">
        <f t="shared" ca="1" si="87"/>
        <v>428</v>
      </c>
      <c r="U432" s="3" t="e">
        <f t="shared" ca="1" si="88"/>
        <v>#VALUE!</v>
      </c>
      <c r="W432" s="3">
        <f t="shared" ca="1" si="89"/>
        <v>428</v>
      </c>
      <c r="X432" s="3" t="e">
        <f t="shared" ca="1" si="90"/>
        <v>#VALUE!</v>
      </c>
    </row>
    <row r="433" spans="6:24" x14ac:dyDescent="0.3">
      <c r="F433">
        <f>+F431+1</f>
        <v>215</v>
      </c>
      <c r="G433" t="str">
        <f t="shared" si="78"/>
        <v/>
      </c>
      <c r="H433" t="str">
        <f t="shared" si="81"/>
        <v/>
      </c>
      <c r="J433" s="15">
        <f t="shared" ca="1" si="79"/>
        <v>429</v>
      </c>
      <c r="K433">
        <f t="shared" ca="1" si="80"/>
        <v>0</v>
      </c>
      <c r="M433" t="str">
        <f t="shared" ca="1" si="82"/>
        <v>0</v>
      </c>
      <c r="N433" t="str">
        <f t="shared" ca="1" si="83"/>
        <v/>
      </c>
      <c r="O433" t="str">
        <f t="shared" ca="1" si="84"/>
        <v>0</v>
      </c>
      <c r="Q433" t="e">
        <f t="shared" ca="1" si="85"/>
        <v>#VALUE!</v>
      </c>
      <c r="R433" t="str">
        <f t="shared" ca="1" si="86"/>
        <v>0</v>
      </c>
      <c r="T433">
        <f t="shared" ca="1" si="87"/>
        <v>429</v>
      </c>
      <c r="U433" s="3" t="e">
        <f t="shared" ca="1" si="88"/>
        <v>#VALUE!</v>
      </c>
      <c r="W433" s="3">
        <f t="shared" ca="1" si="89"/>
        <v>429</v>
      </c>
      <c r="X433" s="3" t="e">
        <f t="shared" ca="1" si="90"/>
        <v>#VALUE!</v>
      </c>
    </row>
    <row r="434" spans="6:24" x14ac:dyDescent="0.3">
      <c r="G434" t="str">
        <f t="shared" si="78"/>
        <v/>
      </c>
      <c r="H434" t="str">
        <f t="shared" si="81"/>
        <v/>
      </c>
      <c r="J434" s="15">
        <f t="shared" ca="1" si="79"/>
        <v>430</v>
      </c>
      <c r="K434">
        <f t="shared" ca="1" si="80"/>
        <v>0</v>
      </c>
      <c r="M434" t="str">
        <f t="shared" ca="1" si="82"/>
        <v>0</v>
      </c>
      <c r="N434" t="str">
        <f t="shared" ca="1" si="83"/>
        <v/>
      </c>
      <c r="O434" t="str">
        <f t="shared" ca="1" si="84"/>
        <v>0</v>
      </c>
      <c r="Q434" t="e">
        <f t="shared" ca="1" si="85"/>
        <v>#VALUE!</v>
      </c>
      <c r="R434" t="str">
        <f t="shared" ca="1" si="86"/>
        <v>0</v>
      </c>
      <c r="T434">
        <f t="shared" ca="1" si="87"/>
        <v>430</v>
      </c>
      <c r="U434" s="3" t="e">
        <f t="shared" ca="1" si="88"/>
        <v>#VALUE!</v>
      </c>
      <c r="W434" s="3">
        <f t="shared" ca="1" si="89"/>
        <v>430</v>
      </c>
      <c r="X434" s="3" t="e">
        <f t="shared" ca="1" si="90"/>
        <v>#VALUE!</v>
      </c>
    </row>
    <row r="435" spans="6:24" x14ac:dyDescent="0.3">
      <c r="F435">
        <f>+F433+1</f>
        <v>216</v>
      </c>
      <c r="G435" t="str">
        <f t="shared" si="78"/>
        <v/>
      </c>
      <c r="H435" t="str">
        <f t="shared" si="81"/>
        <v/>
      </c>
      <c r="J435" s="15">
        <f t="shared" ca="1" si="79"/>
        <v>431</v>
      </c>
      <c r="K435">
        <f t="shared" ca="1" si="80"/>
        <v>0</v>
      </c>
      <c r="M435" t="str">
        <f t="shared" ca="1" si="82"/>
        <v>0</v>
      </c>
      <c r="N435" t="str">
        <f t="shared" ca="1" si="83"/>
        <v/>
      </c>
      <c r="O435" t="str">
        <f t="shared" ca="1" si="84"/>
        <v>0</v>
      </c>
      <c r="Q435" t="e">
        <f t="shared" ca="1" si="85"/>
        <v>#VALUE!</v>
      </c>
      <c r="R435" t="str">
        <f t="shared" ca="1" si="86"/>
        <v>0</v>
      </c>
      <c r="T435">
        <f t="shared" ca="1" si="87"/>
        <v>431</v>
      </c>
      <c r="U435" s="3" t="e">
        <f t="shared" ca="1" si="88"/>
        <v>#VALUE!</v>
      </c>
      <c r="W435" s="3">
        <f t="shared" ca="1" si="89"/>
        <v>431</v>
      </c>
      <c r="X435" s="3" t="e">
        <f t="shared" ca="1" si="90"/>
        <v>#VALUE!</v>
      </c>
    </row>
    <row r="436" spans="6:24" x14ac:dyDescent="0.3">
      <c r="G436" t="str">
        <f t="shared" si="78"/>
        <v/>
      </c>
      <c r="H436" t="str">
        <f t="shared" si="81"/>
        <v/>
      </c>
      <c r="J436" s="15">
        <f t="shared" ca="1" si="79"/>
        <v>432</v>
      </c>
      <c r="K436">
        <f t="shared" ca="1" si="80"/>
        <v>0</v>
      </c>
      <c r="M436" t="str">
        <f t="shared" ca="1" si="82"/>
        <v>0</v>
      </c>
      <c r="N436" t="str">
        <f t="shared" ca="1" si="83"/>
        <v/>
      </c>
      <c r="O436" t="str">
        <f t="shared" ca="1" si="84"/>
        <v>0</v>
      </c>
      <c r="Q436" t="e">
        <f t="shared" ca="1" si="85"/>
        <v>#VALUE!</v>
      </c>
      <c r="R436" t="str">
        <f t="shared" ca="1" si="86"/>
        <v>0</v>
      </c>
      <c r="T436">
        <f t="shared" ca="1" si="87"/>
        <v>432</v>
      </c>
      <c r="U436" s="3" t="e">
        <f t="shared" ca="1" si="88"/>
        <v>#VALUE!</v>
      </c>
      <c r="W436" s="3">
        <f t="shared" ca="1" si="89"/>
        <v>432</v>
      </c>
      <c r="X436" s="3" t="e">
        <f t="shared" ca="1" si="90"/>
        <v>#VALUE!</v>
      </c>
    </row>
    <row r="437" spans="6:24" x14ac:dyDescent="0.3">
      <c r="F437">
        <f>+F435+1</f>
        <v>217</v>
      </c>
      <c r="G437" t="str">
        <f t="shared" si="78"/>
        <v/>
      </c>
      <c r="H437" t="str">
        <f t="shared" si="81"/>
        <v/>
      </c>
      <c r="J437" s="15">
        <f t="shared" ca="1" si="79"/>
        <v>433</v>
      </c>
      <c r="K437">
        <f t="shared" ca="1" si="80"/>
        <v>0</v>
      </c>
      <c r="M437" t="str">
        <f t="shared" ca="1" si="82"/>
        <v>0</v>
      </c>
      <c r="N437" t="str">
        <f t="shared" ca="1" si="83"/>
        <v/>
      </c>
      <c r="O437" t="str">
        <f t="shared" ca="1" si="84"/>
        <v>0</v>
      </c>
      <c r="Q437" t="e">
        <f t="shared" ca="1" si="85"/>
        <v>#VALUE!</v>
      </c>
      <c r="R437" t="str">
        <f t="shared" ca="1" si="86"/>
        <v>0</v>
      </c>
      <c r="T437">
        <f t="shared" ca="1" si="87"/>
        <v>433</v>
      </c>
      <c r="U437" s="3" t="e">
        <f t="shared" ca="1" si="88"/>
        <v>#VALUE!</v>
      </c>
      <c r="W437" s="3">
        <f t="shared" ca="1" si="89"/>
        <v>433</v>
      </c>
      <c r="X437" s="3" t="e">
        <f t="shared" ca="1" si="90"/>
        <v>#VALUE!</v>
      </c>
    </row>
    <row r="438" spans="6:24" x14ac:dyDescent="0.3">
      <c r="G438" t="str">
        <f t="shared" si="78"/>
        <v/>
      </c>
      <c r="H438" t="str">
        <f t="shared" si="81"/>
        <v/>
      </c>
      <c r="J438" s="15">
        <f t="shared" ca="1" si="79"/>
        <v>434</v>
      </c>
      <c r="K438">
        <f t="shared" ca="1" si="80"/>
        <v>0</v>
      </c>
      <c r="M438" t="str">
        <f t="shared" ca="1" si="82"/>
        <v>0</v>
      </c>
      <c r="N438" t="str">
        <f t="shared" ca="1" si="83"/>
        <v/>
      </c>
      <c r="O438" t="str">
        <f t="shared" ca="1" si="84"/>
        <v>0</v>
      </c>
      <c r="Q438" t="e">
        <f t="shared" ca="1" si="85"/>
        <v>#VALUE!</v>
      </c>
      <c r="R438" t="str">
        <f t="shared" ca="1" si="86"/>
        <v>0</v>
      </c>
      <c r="T438">
        <f t="shared" ca="1" si="87"/>
        <v>434</v>
      </c>
      <c r="U438" s="3" t="e">
        <f t="shared" ca="1" si="88"/>
        <v>#VALUE!</v>
      </c>
      <c r="W438" s="3">
        <f t="shared" ca="1" si="89"/>
        <v>434</v>
      </c>
      <c r="X438" s="3" t="e">
        <f t="shared" ca="1" si="90"/>
        <v>#VALUE!</v>
      </c>
    </row>
    <row r="439" spans="6:24" x14ac:dyDescent="0.3">
      <c r="F439">
        <f>+F437+1</f>
        <v>218</v>
      </c>
      <c r="G439" t="str">
        <f t="shared" si="78"/>
        <v/>
      </c>
      <c r="H439" t="str">
        <f t="shared" si="81"/>
        <v/>
      </c>
      <c r="J439" s="15">
        <f t="shared" ca="1" si="79"/>
        <v>435</v>
      </c>
      <c r="K439">
        <f t="shared" ca="1" si="80"/>
        <v>0</v>
      </c>
      <c r="M439" t="str">
        <f t="shared" ca="1" si="82"/>
        <v>0</v>
      </c>
      <c r="N439" t="str">
        <f t="shared" ca="1" si="83"/>
        <v/>
      </c>
      <c r="O439" t="str">
        <f t="shared" ca="1" si="84"/>
        <v>0</v>
      </c>
      <c r="Q439" t="e">
        <f t="shared" ca="1" si="85"/>
        <v>#VALUE!</v>
      </c>
      <c r="R439" t="str">
        <f t="shared" ca="1" si="86"/>
        <v>0</v>
      </c>
      <c r="T439">
        <f t="shared" ca="1" si="87"/>
        <v>435</v>
      </c>
      <c r="U439" s="3" t="e">
        <f t="shared" ca="1" si="88"/>
        <v>#VALUE!</v>
      </c>
      <c r="W439" s="3">
        <f t="shared" ca="1" si="89"/>
        <v>435</v>
      </c>
      <c r="X439" s="3" t="e">
        <f t="shared" ca="1" si="90"/>
        <v>#VALUE!</v>
      </c>
    </row>
    <row r="440" spans="6:24" x14ac:dyDescent="0.3">
      <c r="G440" t="str">
        <f t="shared" si="78"/>
        <v/>
      </c>
      <c r="H440" t="str">
        <f t="shared" si="81"/>
        <v/>
      </c>
      <c r="J440" s="15">
        <f t="shared" ca="1" si="79"/>
        <v>436</v>
      </c>
      <c r="K440">
        <f t="shared" ca="1" si="80"/>
        <v>0</v>
      </c>
      <c r="M440" t="str">
        <f t="shared" ca="1" si="82"/>
        <v>0</v>
      </c>
      <c r="N440" t="str">
        <f t="shared" ca="1" si="83"/>
        <v/>
      </c>
      <c r="O440" t="str">
        <f t="shared" ca="1" si="84"/>
        <v>0</v>
      </c>
      <c r="Q440" t="e">
        <f t="shared" ca="1" si="85"/>
        <v>#VALUE!</v>
      </c>
      <c r="R440" t="str">
        <f t="shared" ca="1" si="86"/>
        <v>0</v>
      </c>
      <c r="T440">
        <f t="shared" ca="1" si="87"/>
        <v>436</v>
      </c>
      <c r="U440" s="3" t="e">
        <f t="shared" ca="1" si="88"/>
        <v>#VALUE!</v>
      </c>
      <c r="W440" s="3">
        <f t="shared" ca="1" si="89"/>
        <v>436</v>
      </c>
      <c r="X440" s="3" t="e">
        <f t="shared" ca="1" si="90"/>
        <v>#VALUE!</v>
      </c>
    </row>
    <row r="441" spans="6:24" x14ac:dyDescent="0.3">
      <c r="F441">
        <f>+F439+1</f>
        <v>219</v>
      </c>
      <c r="G441" t="str">
        <f t="shared" si="78"/>
        <v/>
      </c>
      <c r="H441" t="str">
        <f t="shared" si="81"/>
        <v/>
      </c>
      <c r="J441" s="15">
        <f t="shared" ca="1" si="79"/>
        <v>437</v>
      </c>
      <c r="K441">
        <f t="shared" ca="1" si="80"/>
        <v>0</v>
      </c>
      <c r="M441" t="str">
        <f t="shared" ca="1" si="82"/>
        <v>0</v>
      </c>
      <c r="N441" t="str">
        <f t="shared" ca="1" si="83"/>
        <v/>
      </c>
      <c r="O441" t="str">
        <f t="shared" ca="1" si="84"/>
        <v>0</v>
      </c>
      <c r="Q441" t="e">
        <f t="shared" ca="1" si="85"/>
        <v>#VALUE!</v>
      </c>
      <c r="R441" t="str">
        <f t="shared" ca="1" si="86"/>
        <v>0</v>
      </c>
      <c r="T441">
        <f t="shared" ca="1" si="87"/>
        <v>437</v>
      </c>
      <c r="U441" s="3" t="e">
        <f t="shared" ca="1" si="88"/>
        <v>#VALUE!</v>
      </c>
      <c r="W441" s="3">
        <f t="shared" ca="1" si="89"/>
        <v>437</v>
      </c>
      <c r="X441" s="3" t="e">
        <f t="shared" ca="1" si="90"/>
        <v>#VALUE!</v>
      </c>
    </row>
    <row r="442" spans="6:24" x14ac:dyDescent="0.3">
      <c r="G442" t="str">
        <f t="shared" si="78"/>
        <v/>
      </c>
      <c r="H442" t="str">
        <f t="shared" si="81"/>
        <v/>
      </c>
      <c r="J442" s="15">
        <f t="shared" ca="1" si="79"/>
        <v>438</v>
      </c>
      <c r="K442">
        <f t="shared" ca="1" si="80"/>
        <v>0</v>
      </c>
      <c r="M442" t="str">
        <f t="shared" ca="1" si="82"/>
        <v>0</v>
      </c>
      <c r="N442" t="str">
        <f t="shared" ca="1" si="83"/>
        <v/>
      </c>
      <c r="O442" t="str">
        <f t="shared" ca="1" si="84"/>
        <v>0</v>
      </c>
      <c r="Q442" t="e">
        <f t="shared" ca="1" si="85"/>
        <v>#VALUE!</v>
      </c>
      <c r="R442" t="str">
        <f t="shared" ca="1" si="86"/>
        <v>0</v>
      </c>
      <c r="T442">
        <f t="shared" ca="1" si="87"/>
        <v>438</v>
      </c>
      <c r="U442" s="3" t="e">
        <f t="shared" ca="1" si="88"/>
        <v>#VALUE!</v>
      </c>
      <c r="W442" s="3">
        <f t="shared" ca="1" si="89"/>
        <v>438</v>
      </c>
      <c r="X442" s="3" t="e">
        <f t="shared" ca="1" si="90"/>
        <v>#VALUE!</v>
      </c>
    </row>
    <row r="443" spans="6:24" x14ac:dyDescent="0.3">
      <c r="F443">
        <f>+F441+1</f>
        <v>220</v>
      </c>
      <c r="G443" t="str">
        <f t="shared" si="78"/>
        <v/>
      </c>
      <c r="H443" t="str">
        <f t="shared" si="81"/>
        <v/>
      </c>
      <c r="J443" s="15">
        <f t="shared" ca="1" si="79"/>
        <v>439</v>
      </c>
      <c r="K443">
        <f t="shared" ca="1" si="80"/>
        <v>0</v>
      </c>
      <c r="M443" t="str">
        <f t="shared" ca="1" si="82"/>
        <v>0</v>
      </c>
      <c r="N443" t="str">
        <f t="shared" ca="1" si="83"/>
        <v/>
      </c>
      <c r="O443" t="str">
        <f t="shared" ca="1" si="84"/>
        <v>0</v>
      </c>
      <c r="Q443" t="e">
        <f t="shared" ca="1" si="85"/>
        <v>#VALUE!</v>
      </c>
      <c r="R443" t="str">
        <f t="shared" ca="1" si="86"/>
        <v>0</v>
      </c>
      <c r="T443">
        <f t="shared" ca="1" si="87"/>
        <v>439</v>
      </c>
      <c r="U443" s="3" t="e">
        <f t="shared" ca="1" si="88"/>
        <v>#VALUE!</v>
      </c>
      <c r="W443" s="3">
        <f t="shared" ca="1" si="89"/>
        <v>439</v>
      </c>
      <c r="X443" s="3" t="e">
        <f t="shared" ca="1" si="90"/>
        <v>#VALUE!</v>
      </c>
    </row>
    <row r="444" spans="6:24" x14ac:dyDescent="0.3">
      <c r="G444" t="str">
        <f t="shared" si="78"/>
        <v/>
      </c>
      <c r="H444" t="str">
        <f t="shared" si="81"/>
        <v/>
      </c>
      <c r="J444" s="15">
        <f t="shared" ca="1" si="79"/>
        <v>440</v>
      </c>
      <c r="K444">
        <f t="shared" ca="1" si="80"/>
        <v>0</v>
      </c>
      <c r="M444" t="str">
        <f t="shared" ca="1" si="82"/>
        <v>0</v>
      </c>
      <c r="N444" t="str">
        <f t="shared" ca="1" si="83"/>
        <v/>
      </c>
      <c r="O444" t="str">
        <f t="shared" ca="1" si="84"/>
        <v>0</v>
      </c>
      <c r="Q444" t="e">
        <f t="shared" ca="1" si="85"/>
        <v>#VALUE!</v>
      </c>
      <c r="R444" t="str">
        <f t="shared" ca="1" si="86"/>
        <v>0</v>
      </c>
      <c r="T444">
        <f t="shared" ca="1" si="87"/>
        <v>440</v>
      </c>
      <c r="U444" s="3" t="e">
        <f t="shared" ca="1" si="88"/>
        <v>#VALUE!</v>
      </c>
      <c r="W444" s="3">
        <f t="shared" ca="1" si="89"/>
        <v>440</v>
      </c>
      <c r="X444" s="3" t="e">
        <f t="shared" ca="1" si="90"/>
        <v>#VALUE!</v>
      </c>
    </row>
    <row r="445" spans="6:24" x14ac:dyDescent="0.3">
      <c r="F445">
        <f>+F443+1</f>
        <v>221</v>
      </c>
      <c r="G445" t="str">
        <f t="shared" si="78"/>
        <v/>
      </c>
      <c r="H445" t="str">
        <f t="shared" si="81"/>
        <v/>
      </c>
      <c r="J445" s="15">
        <f t="shared" ca="1" si="79"/>
        <v>441</v>
      </c>
      <c r="K445">
        <f t="shared" ca="1" si="80"/>
        <v>0</v>
      </c>
      <c r="M445" t="str">
        <f t="shared" ca="1" si="82"/>
        <v>0</v>
      </c>
      <c r="N445" t="str">
        <f t="shared" ca="1" si="83"/>
        <v/>
      </c>
      <c r="O445" t="str">
        <f t="shared" ca="1" si="84"/>
        <v>0</v>
      </c>
      <c r="Q445" t="e">
        <f t="shared" ca="1" si="85"/>
        <v>#VALUE!</v>
      </c>
      <c r="R445" t="str">
        <f t="shared" ca="1" si="86"/>
        <v>0</v>
      </c>
      <c r="T445">
        <f t="shared" ca="1" si="87"/>
        <v>441</v>
      </c>
      <c r="U445" s="3" t="e">
        <f t="shared" ca="1" si="88"/>
        <v>#VALUE!</v>
      </c>
      <c r="W445" s="3">
        <f t="shared" ca="1" si="89"/>
        <v>441</v>
      </c>
      <c r="X445" s="3" t="e">
        <f t="shared" ca="1" si="90"/>
        <v>#VALUE!</v>
      </c>
    </row>
    <row r="446" spans="6:24" x14ac:dyDescent="0.3">
      <c r="G446" t="str">
        <f t="shared" si="78"/>
        <v/>
      </c>
      <c r="H446" t="str">
        <f t="shared" si="81"/>
        <v/>
      </c>
      <c r="J446" s="15">
        <f t="shared" ca="1" si="79"/>
        <v>442</v>
      </c>
      <c r="K446">
        <f t="shared" ca="1" si="80"/>
        <v>0</v>
      </c>
      <c r="M446" t="str">
        <f t="shared" ca="1" si="82"/>
        <v>0</v>
      </c>
      <c r="N446" t="str">
        <f t="shared" ca="1" si="83"/>
        <v/>
      </c>
      <c r="O446" t="str">
        <f t="shared" ca="1" si="84"/>
        <v>0</v>
      </c>
      <c r="Q446" t="e">
        <f t="shared" ca="1" si="85"/>
        <v>#VALUE!</v>
      </c>
      <c r="R446" t="str">
        <f t="shared" ca="1" si="86"/>
        <v>0</v>
      </c>
      <c r="T446">
        <f t="shared" ca="1" si="87"/>
        <v>442</v>
      </c>
      <c r="U446" s="3" t="e">
        <f t="shared" ca="1" si="88"/>
        <v>#VALUE!</v>
      </c>
      <c r="W446" s="3">
        <f t="shared" ca="1" si="89"/>
        <v>442</v>
      </c>
      <c r="X446" s="3" t="e">
        <f t="shared" ca="1" si="90"/>
        <v>#VALUE!</v>
      </c>
    </row>
    <row r="447" spans="6:24" x14ac:dyDescent="0.3">
      <c r="F447">
        <f>+F445+1</f>
        <v>222</v>
      </c>
      <c r="G447" t="str">
        <f t="shared" si="78"/>
        <v/>
      </c>
      <c r="H447" t="str">
        <f t="shared" si="81"/>
        <v/>
      </c>
      <c r="J447" s="15">
        <f t="shared" ca="1" si="79"/>
        <v>443</v>
      </c>
      <c r="K447">
        <f t="shared" ca="1" si="80"/>
        <v>0</v>
      </c>
      <c r="M447" t="str">
        <f t="shared" ca="1" si="82"/>
        <v>0</v>
      </c>
      <c r="N447" t="str">
        <f t="shared" ca="1" si="83"/>
        <v/>
      </c>
      <c r="O447" t="str">
        <f t="shared" ca="1" si="84"/>
        <v>0</v>
      </c>
      <c r="Q447" t="e">
        <f t="shared" ca="1" si="85"/>
        <v>#VALUE!</v>
      </c>
      <c r="R447" t="str">
        <f t="shared" ca="1" si="86"/>
        <v>0</v>
      </c>
      <c r="T447">
        <f t="shared" ca="1" si="87"/>
        <v>443</v>
      </c>
      <c r="U447" s="3" t="e">
        <f t="shared" ca="1" si="88"/>
        <v>#VALUE!</v>
      </c>
      <c r="W447" s="3">
        <f t="shared" ca="1" si="89"/>
        <v>443</v>
      </c>
      <c r="X447" s="3" t="e">
        <f t="shared" ca="1" si="90"/>
        <v>#VALUE!</v>
      </c>
    </row>
    <row r="448" spans="6:24" x14ac:dyDescent="0.3">
      <c r="G448" t="str">
        <f t="shared" si="78"/>
        <v/>
      </c>
      <c r="H448" t="str">
        <f t="shared" si="81"/>
        <v/>
      </c>
      <c r="J448" s="15">
        <f t="shared" ca="1" si="79"/>
        <v>444</v>
      </c>
      <c r="K448">
        <f t="shared" ca="1" si="80"/>
        <v>0</v>
      </c>
      <c r="M448" t="str">
        <f t="shared" ca="1" si="82"/>
        <v>0</v>
      </c>
      <c r="N448" t="str">
        <f t="shared" ca="1" si="83"/>
        <v/>
      </c>
      <c r="O448" t="str">
        <f t="shared" ca="1" si="84"/>
        <v>0</v>
      </c>
      <c r="Q448" t="e">
        <f t="shared" ca="1" si="85"/>
        <v>#VALUE!</v>
      </c>
      <c r="R448" t="str">
        <f t="shared" ca="1" si="86"/>
        <v>0</v>
      </c>
      <c r="T448">
        <f t="shared" ca="1" si="87"/>
        <v>444</v>
      </c>
      <c r="U448" s="3" t="e">
        <f t="shared" ca="1" si="88"/>
        <v>#VALUE!</v>
      </c>
      <c r="W448" s="3">
        <f t="shared" ca="1" si="89"/>
        <v>444</v>
      </c>
      <c r="X448" s="3" t="e">
        <f t="shared" ca="1" si="90"/>
        <v>#VALUE!</v>
      </c>
    </row>
    <row r="449" spans="6:24" x14ac:dyDescent="0.3">
      <c r="F449">
        <f>+F447+1</f>
        <v>223</v>
      </c>
      <c r="G449" t="str">
        <f t="shared" si="78"/>
        <v/>
      </c>
      <c r="H449" t="str">
        <f t="shared" si="81"/>
        <v/>
      </c>
      <c r="J449" s="15">
        <f t="shared" ca="1" si="79"/>
        <v>445</v>
      </c>
      <c r="K449">
        <f t="shared" ca="1" si="80"/>
        <v>0</v>
      </c>
      <c r="M449" t="str">
        <f t="shared" ca="1" si="82"/>
        <v>0</v>
      </c>
      <c r="N449" t="str">
        <f t="shared" ca="1" si="83"/>
        <v/>
      </c>
      <c r="O449" t="str">
        <f t="shared" ca="1" si="84"/>
        <v>0</v>
      </c>
      <c r="Q449" t="e">
        <f t="shared" ca="1" si="85"/>
        <v>#VALUE!</v>
      </c>
      <c r="R449" t="str">
        <f t="shared" ca="1" si="86"/>
        <v>0</v>
      </c>
      <c r="T449">
        <f t="shared" ca="1" si="87"/>
        <v>445</v>
      </c>
      <c r="U449" s="3" t="e">
        <f t="shared" ca="1" si="88"/>
        <v>#VALUE!</v>
      </c>
      <c r="W449" s="3">
        <f t="shared" ca="1" si="89"/>
        <v>445</v>
      </c>
      <c r="X449" s="3" t="e">
        <f t="shared" ca="1" si="90"/>
        <v>#VALUE!</v>
      </c>
    </row>
    <row r="450" spans="6:24" x14ac:dyDescent="0.3">
      <c r="G450" t="str">
        <f t="shared" si="78"/>
        <v/>
      </c>
      <c r="H450" t="str">
        <f t="shared" si="81"/>
        <v/>
      </c>
      <c r="J450" s="15">
        <f t="shared" ca="1" si="79"/>
        <v>446</v>
      </c>
      <c r="K450">
        <f t="shared" ca="1" si="80"/>
        <v>0</v>
      </c>
      <c r="M450" t="str">
        <f t="shared" ca="1" si="82"/>
        <v>0</v>
      </c>
      <c r="N450" t="str">
        <f t="shared" ca="1" si="83"/>
        <v/>
      </c>
      <c r="O450" t="str">
        <f t="shared" ca="1" si="84"/>
        <v>0</v>
      </c>
      <c r="Q450" t="e">
        <f t="shared" ca="1" si="85"/>
        <v>#VALUE!</v>
      </c>
      <c r="R450" t="str">
        <f t="shared" ca="1" si="86"/>
        <v>0</v>
      </c>
      <c r="T450">
        <f t="shared" ca="1" si="87"/>
        <v>446</v>
      </c>
      <c r="U450" s="3" t="e">
        <f t="shared" ca="1" si="88"/>
        <v>#VALUE!</v>
      </c>
      <c r="W450" s="3">
        <f t="shared" ca="1" si="89"/>
        <v>446</v>
      </c>
      <c r="X450" s="3" t="e">
        <f t="shared" ca="1" si="90"/>
        <v>#VALUE!</v>
      </c>
    </row>
    <row r="451" spans="6:24" x14ac:dyDescent="0.3">
      <c r="F451">
        <f>+F449+1</f>
        <v>224</v>
      </c>
      <c r="G451" t="str">
        <f t="shared" si="78"/>
        <v/>
      </c>
      <c r="H451" t="str">
        <f t="shared" si="81"/>
        <v/>
      </c>
      <c r="J451" s="15">
        <f t="shared" ca="1" si="79"/>
        <v>447</v>
      </c>
      <c r="K451">
        <f t="shared" ca="1" si="80"/>
        <v>0</v>
      </c>
      <c r="M451" t="str">
        <f t="shared" ca="1" si="82"/>
        <v>0</v>
      </c>
      <c r="N451" t="str">
        <f t="shared" ca="1" si="83"/>
        <v/>
      </c>
      <c r="O451" t="str">
        <f t="shared" ca="1" si="84"/>
        <v>0</v>
      </c>
      <c r="Q451" t="e">
        <f t="shared" ca="1" si="85"/>
        <v>#VALUE!</v>
      </c>
      <c r="R451" t="str">
        <f t="shared" ca="1" si="86"/>
        <v>0</v>
      </c>
      <c r="T451">
        <f t="shared" ca="1" si="87"/>
        <v>447</v>
      </c>
      <c r="U451" s="3" t="e">
        <f t="shared" ca="1" si="88"/>
        <v>#VALUE!</v>
      </c>
      <c r="W451" s="3">
        <f t="shared" ca="1" si="89"/>
        <v>447</v>
      </c>
      <c r="X451" s="3" t="e">
        <f t="shared" ca="1" si="90"/>
        <v>#VALUE!</v>
      </c>
    </row>
    <row r="452" spans="6:24" x14ac:dyDescent="0.3">
      <c r="G452" t="str">
        <f t="shared" si="78"/>
        <v/>
      </c>
      <c r="H452" t="str">
        <f t="shared" si="81"/>
        <v/>
      </c>
      <c r="J452" s="15">
        <f t="shared" ca="1" si="79"/>
        <v>448</v>
      </c>
      <c r="K452">
        <f t="shared" ca="1" si="80"/>
        <v>0</v>
      </c>
      <c r="M452" t="str">
        <f t="shared" ca="1" si="82"/>
        <v>0</v>
      </c>
      <c r="N452" t="str">
        <f t="shared" ca="1" si="83"/>
        <v/>
      </c>
      <c r="O452" t="str">
        <f t="shared" ca="1" si="84"/>
        <v>0</v>
      </c>
      <c r="Q452" t="e">
        <f t="shared" ca="1" si="85"/>
        <v>#VALUE!</v>
      </c>
      <c r="R452" t="str">
        <f t="shared" ca="1" si="86"/>
        <v>0</v>
      </c>
      <c r="T452">
        <f t="shared" ca="1" si="87"/>
        <v>448</v>
      </c>
      <c r="U452" s="3" t="e">
        <f t="shared" ca="1" si="88"/>
        <v>#VALUE!</v>
      </c>
      <c r="W452" s="3">
        <f t="shared" ca="1" si="89"/>
        <v>448</v>
      </c>
      <c r="X452" s="3" t="e">
        <f t="shared" ca="1" si="90"/>
        <v>#VALUE!</v>
      </c>
    </row>
    <row r="453" spans="6:24" x14ac:dyDescent="0.3">
      <c r="F453">
        <f>+F451+1</f>
        <v>225</v>
      </c>
      <c r="G453" t="str">
        <f t="shared" ref="G453:G516" si="91">+IF(D453="","",REPLACE(D453,5,1,":"))</f>
        <v/>
      </c>
      <c r="H453" t="str">
        <f t="shared" si="81"/>
        <v/>
      </c>
      <c r="J453" s="15">
        <f t="shared" ref="J453:J499" ca="1" si="92">+INDIRECT("f"&amp;2*ROW()-5)</f>
        <v>449</v>
      </c>
      <c r="K453">
        <f t="shared" ref="K453:K499" ca="1" si="93">+INDIRECT("h"&amp;2*ROW()-5)</f>
        <v>0</v>
      </c>
      <c r="M453" t="str">
        <f t="shared" ca="1" si="82"/>
        <v>0</v>
      </c>
      <c r="N453" t="str">
        <f t="shared" ca="1" si="83"/>
        <v/>
      </c>
      <c r="O453" t="str">
        <f t="shared" ca="1" si="84"/>
        <v>0</v>
      </c>
      <c r="Q453" t="e">
        <f t="shared" ca="1" si="85"/>
        <v>#VALUE!</v>
      </c>
      <c r="R453" t="str">
        <f t="shared" ca="1" si="86"/>
        <v>0</v>
      </c>
      <c r="T453">
        <f t="shared" ca="1" si="87"/>
        <v>449</v>
      </c>
      <c r="U453" s="3" t="e">
        <f t="shared" ca="1" si="88"/>
        <v>#VALUE!</v>
      </c>
      <c r="W453" s="3">
        <f t="shared" ca="1" si="89"/>
        <v>449</v>
      </c>
      <c r="X453" s="3" t="e">
        <f t="shared" ca="1" si="90"/>
        <v>#VALUE!</v>
      </c>
    </row>
    <row r="454" spans="6:24" x14ac:dyDescent="0.3">
      <c r="G454" t="str">
        <f t="shared" si="91"/>
        <v/>
      </c>
      <c r="H454" t="str">
        <f t="shared" ref="H454:H517" si="94">+IF(G454="","",+LEFT(G454,7))</f>
        <v/>
      </c>
      <c r="J454" s="15">
        <f t="shared" ca="1" si="92"/>
        <v>450</v>
      </c>
      <c r="K454">
        <f t="shared" ca="1" si="93"/>
        <v>0</v>
      </c>
      <c r="M454" t="str">
        <f t="shared" ref="M454:M499" ca="1" si="95">+LEFT(K454,1)</f>
        <v>0</v>
      </c>
      <c r="N454" t="str">
        <f t="shared" ref="N454:N499" ca="1" si="96">+MID(K454,3,2)</f>
        <v/>
      </c>
      <c r="O454" t="str">
        <f t="shared" ref="O454:O499" ca="1" si="97">+RIGHT(K454,2)</f>
        <v>0</v>
      </c>
      <c r="Q454" t="e">
        <f t="shared" ref="Q454:Q499" ca="1" si="98">+M454*60+N454</f>
        <v>#VALUE!</v>
      </c>
      <c r="R454" t="str">
        <f t="shared" ref="R454:R499" ca="1" si="99">+O454</f>
        <v>0</v>
      </c>
      <c r="T454">
        <f t="shared" ref="T454:T499" ca="1" si="100">+J454</f>
        <v>450</v>
      </c>
      <c r="U454" s="3" t="e">
        <f t="shared" ref="U454:U499" ca="1" si="101">+Q454&amp;":"&amp;R454</f>
        <v>#VALUE!</v>
      </c>
      <c r="W454" s="3">
        <f t="shared" ref="W454:W517" ca="1" si="102">+J454</f>
        <v>450</v>
      </c>
      <c r="X454" s="3" t="e">
        <f t="shared" ref="X454:X517" ca="1" si="103">+Q454&amp;"."&amp;R454</f>
        <v>#VALUE!</v>
      </c>
    </row>
    <row r="455" spans="6:24" x14ac:dyDescent="0.3">
      <c r="F455">
        <f>+F453+1</f>
        <v>226</v>
      </c>
      <c r="G455" t="str">
        <f t="shared" si="91"/>
        <v/>
      </c>
      <c r="H455" t="str">
        <f t="shared" si="94"/>
        <v/>
      </c>
      <c r="J455" s="15">
        <f t="shared" ca="1" si="92"/>
        <v>451</v>
      </c>
      <c r="K455">
        <f t="shared" ca="1" si="93"/>
        <v>0</v>
      </c>
      <c r="M455" t="str">
        <f t="shared" ca="1" si="95"/>
        <v>0</v>
      </c>
      <c r="N455" t="str">
        <f t="shared" ca="1" si="96"/>
        <v/>
      </c>
      <c r="O455" t="str">
        <f t="shared" ca="1" si="97"/>
        <v>0</v>
      </c>
      <c r="Q455" t="e">
        <f t="shared" ca="1" si="98"/>
        <v>#VALUE!</v>
      </c>
      <c r="R455" t="str">
        <f t="shared" ca="1" si="99"/>
        <v>0</v>
      </c>
      <c r="T455">
        <f t="shared" ca="1" si="100"/>
        <v>451</v>
      </c>
      <c r="U455" s="3" t="e">
        <f t="shared" ca="1" si="101"/>
        <v>#VALUE!</v>
      </c>
      <c r="W455" s="3">
        <f t="shared" ca="1" si="102"/>
        <v>451</v>
      </c>
      <c r="X455" s="3" t="e">
        <f t="shared" ca="1" si="103"/>
        <v>#VALUE!</v>
      </c>
    </row>
    <row r="456" spans="6:24" x14ac:dyDescent="0.3">
      <c r="G456" t="str">
        <f t="shared" si="91"/>
        <v/>
      </c>
      <c r="H456" t="str">
        <f t="shared" si="94"/>
        <v/>
      </c>
      <c r="J456" s="15">
        <f t="shared" ca="1" si="92"/>
        <v>452</v>
      </c>
      <c r="K456">
        <f t="shared" ca="1" si="93"/>
        <v>0</v>
      </c>
      <c r="M456" t="str">
        <f t="shared" ca="1" si="95"/>
        <v>0</v>
      </c>
      <c r="N456" t="str">
        <f t="shared" ca="1" si="96"/>
        <v/>
      </c>
      <c r="O456" t="str">
        <f t="shared" ca="1" si="97"/>
        <v>0</v>
      </c>
      <c r="Q456" t="e">
        <f t="shared" ca="1" si="98"/>
        <v>#VALUE!</v>
      </c>
      <c r="R456" t="str">
        <f t="shared" ca="1" si="99"/>
        <v>0</v>
      </c>
      <c r="T456">
        <f t="shared" ca="1" si="100"/>
        <v>452</v>
      </c>
      <c r="U456" s="3" t="e">
        <f t="shared" ca="1" si="101"/>
        <v>#VALUE!</v>
      </c>
      <c r="W456" s="3">
        <f t="shared" ca="1" si="102"/>
        <v>452</v>
      </c>
      <c r="X456" s="3" t="e">
        <f t="shared" ca="1" si="103"/>
        <v>#VALUE!</v>
      </c>
    </row>
    <row r="457" spans="6:24" x14ac:dyDescent="0.3">
      <c r="F457">
        <f>+F455+1</f>
        <v>227</v>
      </c>
      <c r="G457" t="str">
        <f t="shared" si="91"/>
        <v/>
      </c>
      <c r="H457" t="str">
        <f t="shared" si="94"/>
        <v/>
      </c>
      <c r="J457" s="15">
        <f t="shared" ca="1" si="92"/>
        <v>453</v>
      </c>
      <c r="K457">
        <f t="shared" ca="1" si="93"/>
        <v>0</v>
      </c>
      <c r="M457" t="str">
        <f t="shared" ca="1" si="95"/>
        <v>0</v>
      </c>
      <c r="N457" t="str">
        <f t="shared" ca="1" si="96"/>
        <v/>
      </c>
      <c r="O457" t="str">
        <f t="shared" ca="1" si="97"/>
        <v>0</v>
      </c>
      <c r="Q457" t="e">
        <f t="shared" ca="1" si="98"/>
        <v>#VALUE!</v>
      </c>
      <c r="R457" t="str">
        <f t="shared" ca="1" si="99"/>
        <v>0</v>
      </c>
      <c r="T457">
        <f t="shared" ca="1" si="100"/>
        <v>453</v>
      </c>
      <c r="U457" s="3" t="e">
        <f t="shared" ca="1" si="101"/>
        <v>#VALUE!</v>
      </c>
      <c r="W457" s="3">
        <f t="shared" ca="1" si="102"/>
        <v>453</v>
      </c>
      <c r="X457" s="3" t="e">
        <f t="shared" ca="1" si="103"/>
        <v>#VALUE!</v>
      </c>
    </row>
    <row r="458" spans="6:24" x14ac:dyDescent="0.3">
      <c r="G458" t="str">
        <f t="shared" si="91"/>
        <v/>
      </c>
      <c r="H458" t="str">
        <f t="shared" si="94"/>
        <v/>
      </c>
      <c r="J458" s="15">
        <f t="shared" ca="1" si="92"/>
        <v>454</v>
      </c>
      <c r="K458">
        <f t="shared" ca="1" si="93"/>
        <v>0</v>
      </c>
      <c r="M458" t="str">
        <f t="shared" ca="1" si="95"/>
        <v>0</v>
      </c>
      <c r="N458" t="str">
        <f t="shared" ca="1" si="96"/>
        <v/>
      </c>
      <c r="O458" t="str">
        <f t="shared" ca="1" si="97"/>
        <v>0</v>
      </c>
      <c r="Q458" t="e">
        <f t="shared" ca="1" si="98"/>
        <v>#VALUE!</v>
      </c>
      <c r="R458" t="str">
        <f t="shared" ca="1" si="99"/>
        <v>0</v>
      </c>
      <c r="T458">
        <f t="shared" ca="1" si="100"/>
        <v>454</v>
      </c>
      <c r="U458" s="3" t="e">
        <f t="shared" ca="1" si="101"/>
        <v>#VALUE!</v>
      </c>
      <c r="W458" s="3">
        <f t="shared" ca="1" si="102"/>
        <v>454</v>
      </c>
      <c r="X458" s="3" t="e">
        <f t="shared" ca="1" si="103"/>
        <v>#VALUE!</v>
      </c>
    </row>
    <row r="459" spans="6:24" x14ac:dyDescent="0.3">
      <c r="F459">
        <f>+F457+1</f>
        <v>228</v>
      </c>
      <c r="G459" t="str">
        <f t="shared" si="91"/>
        <v/>
      </c>
      <c r="H459" t="str">
        <f t="shared" si="94"/>
        <v/>
      </c>
      <c r="J459" s="15">
        <f t="shared" ca="1" si="92"/>
        <v>455</v>
      </c>
      <c r="K459">
        <f t="shared" ca="1" si="93"/>
        <v>0</v>
      </c>
      <c r="M459" t="str">
        <f t="shared" ca="1" si="95"/>
        <v>0</v>
      </c>
      <c r="N459" t="str">
        <f t="shared" ca="1" si="96"/>
        <v/>
      </c>
      <c r="O459" t="str">
        <f t="shared" ca="1" si="97"/>
        <v>0</v>
      </c>
      <c r="Q459" t="e">
        <f t="shared" ca="1" si="98"/>
        <v>#VALUE!</v>
      </c>
      <c r="R459" t="str">
        <f t="shared" ca="1" si="99"/>
        <v>0</v>
      </c>
      <c r="T459">
        <f t="shared" ca="1" si="100"/>
        <v>455</v>
      </c>
      <c r="U459" s="3" t="e">
        <f t="shared" ca="1" si="101"/>
        <v>#VALUE!</v>
      </c>
      <c r="W459" s="3">
        <f t="shared" ca="1" si="102"/>
        <v>455</v>
      </c>
      <c r="X459" s="3" t="e">
        <f t="shared" ca="1" si="103"/>
        <v>#VALUE!</v>
      </c>
    </row>
    <row r="460" spans="6:24" x14ac:dyDescent="0.3">
      <c r="G460" t="str">
        <f t="shared" si="91"/>
        <v/>
      </c>
      <c r="H460" t="str">
        <f t="shared" si="94"/>
        <v/>
      </c>
      <c r="J460" s="15">
        <f t="shared" ca="1" si="92"/>
        <v>456</v>
      </c>
      <c r="K460">
        <f t="shared" ca="1" si="93"/>
        <v>0</v>
      </c>
      <c r="M460" t="str">
        <f t="shared" ca="1" si="95"/>
        <v>0</v>
      </c>
      <c r="N460" t="str">
        <f t="shared" ca="1" si="96"/>
        <v/>
      </c>
      <c r="O460" t="str">
        <f t="shared" ca="1" si="97"/>
        <v>0</v>
      </c>
      <c r="Q460" t="e">
        <f t="shared" ca="1" si="98"/>
        <v>#VALUE!</v>
      </c>
      <c r="R460" t="str">
        <f t="shared" ca="1" si="99"/>
        <v>0</v>
      </c>
      <c r="T460">
        <f t="shared" ca="1" si="100"/>
        <v>456</v>
      </c>
      <c r="U460" s="3" t="e">
        <f t="shared" ca="1" si="101"/>
        <v>#VALUE!</v>
      </c>
      <c r="W460" s="3">
        <f t="shared" ca="1" si="102"/>
        <v>456</v>
      </c>
      <c r="X460" s="3" t="e">
        <f t="shared" ca="1" si="103"/>
        <v>#VALUE!</v>
      </c>
    </row>
    <row r="461" spans="6:24" x14ac:dyDescent="0.3">
      <c r="F461">
        <f>+F459+1</f>
        <v>229</v>
      </c>
      <c r="G461" t="str">
        <f t="shared" si="91"/>
        <v/>
      </c>
      <c r="H461" t="str">
        <f t="shared" si="94"/>
        <v/>
      </c>
      <c r="J461" s="15">
        <f t="shared" ca="1" si="92"/>
        <v>457</v>
      </c>
      <c r="K461">
        <f t="shared" ca="1" si="93"/>
        <v>0</v>
      </c>
      <c r="M461" t="str">
        <f t="shared" ca="1" si="95"/>
        <v>0</v>
      </c>
      <c r="N461" t="str">
        <f t="shared" ca="1" si="96"/>
        <v/>
      </c>
      <c r="O461" t="str">
        <f t="shared" ca="1" si="97"/>
        <v>0</v>
      </c>
      <c r="Q461" t="e">
        <f t="shared" ca="1" si="98"/>
        <v>#VALUE!</v>
      </c>
      <c r="R461" t="str">
        <f t="shared" ca="1" si="99"/>
        <v>0</v>
      </c>
      <c r="T461">
        <f t="shared" ca="1" si="100"/>
        <v>457</v>
      </c>
      <c r="U461" s="3" t="e">
        <f t="shared" ca="1" si="101"/>
        <v>#VALUE!</v>
      </c>
      <c r="W461" s="3">
        <f t="shared" ca="1" si="102"/>
        <v>457</v>
      </c>
      <c r="X461" s="3" t="e">
        <f t="shared" ca="1" si="103"/>
        <v>#VALUE!</v>
      </c>
    </row>
    <row r="462" spans="6:24" x14ac:dyDescent="0.3">
      <c r="G462" t="str">
        <f t="shared" si="91"/>
        <v/>
      </c>
      <c r="H462" t="str">
        <f t="shared" si="94"/>
        <v/>
      </c>
      <c r="J462" s="15">
        <f t="shared" ca="1" si="92"/>
        <v>458</v>
      </c>
      <c r="K462">
        <f t="shared" ca="1" si="93"/>
        <v>0</v>
      </c>
      <c r="M462" t="str">
        <f t="shared" ca="1" si="95"/>
        <v>0</v>
      </c>
      <c r="N462" t="str">
        <f t="shared" ca="1" si="96"/>
        <v/>
      </c>
      <c r="O462" t="str">
        <f t="shared" ca="1" si="97"/>
        <v>0</v>
      </c>
      <c r="Q462" t="e">
        <f t="shared" ca="1" si="98"/>
        <v>#VALUE!</v>
      </c>
      <c r="R462" t="str">
        <f t="shared" ca="1" si="99"/>
        <v>0</v>
      </c>
      <c r="T462">
        <f t="shared" ca="1" si="100"/>
        <v>458</v>
      </c>
      <c r="U462" s="3" t="e">
        <f t="shared" ca="1" si="101"/>
        <v>#VALUE!</v>
      </c>
      <c r="W462" s="3">
        <f t="shared" ca="1" si="102"/>
        <v>458</v>
      </c>
      <c r="X462" s="3" t="e">
        <f t="shared" ca="1" si="103"/>
        <v>#VALUE!</v>
      </c>
    </row>
    <row r="463" spans="6:24" x14ac:dyDescent="0.3">
      <c r="F463">
        <f>+F461+1</f>
        <v>230</v>
      </c>
      <c r="G463" t="str">
        <f t="shared" si="91"/>
        <v/>
      </c>
      <c r="H463" t="str">
        <f t="shared" si="94"/>
        <v/>
      </c>
      <c r="J463" s="15">
        <f t="shared" ca="1" si="92"/>
        <v>459</v>
      </c>
      <c r="K463">
        <f t="shared" ca="1" si="93"/>
        <v>0</v>
      </c>
      <c r="M463" t="str">
        <f t="shared" ca="1" si="95"/>
        <v>0</v>
      </c>
      <c r="N463" t="str">
        <f t="shared" ca="1" si="96"/>
        <v/>
      </c>
      <c r="O463" t="str">
        <f t="shared" ca="1" si="97"/>
        <v>0</v>
      </c>
      <c r="Q463" t="e">
        <f t="shared" ca="1" si="98"/>
        <v>#VALUE!</v>
      </c>
      <c r="R463" t="str">
        <f t="shared" ca="1" si="99"/>
        <v>0</v>
      </c>
      <c r="T463">
        <f t="shared" ca="1" si="100"/>
        <v>459</v>
      </c>
      <c r="U463" s="3" t="e">
        <f t="shared" ca="1" si="101"/>
        <v>#VALUE!</v>
      </c>
      <c r="W463" s="3">
        <f t="shared" ca="1" si="102"/>
        <v>459</v>
      </c>
      <c r="X463" s="3" t="e">
        <f t="shared" ca="1" si="103"/>
        <v>#VALUE!</v>
      </c>
    </row>
    <row r="464" spans="6:24" x14ac:dyDescent="0.3">
      <c r="G464" t="str">
        <f t="shared" si="91"/>
        <v/>
      </c>
      <c r="H464" t="str">
        <f t="shared" si="94"/>
        <v/>
      </c>
      <c r="J464" s="15">
        <f t="shared" ca="1" si="92"/>
        <v>460</v>
      </c>
      <c r="K464">
        <f t="shared" ca="1" si="93"/>
        <v>0</v>
      </c>
      <c r="M464" t="str">
        <f t="shared" ca="1" si="95"/>
        <v>0</v>
      </c>
      <c r="N464" t="str">
        <f t="shared" ca="1" si="96"/>
        <v/>
      </c>
      <c r="O464" t="str">
        <f t="shared" ca="1" si="97"/>
        <v>0</v>
      </c>
      <c r="Q464" t="e">
        <f t="shared" ca="1" si="98"/>
        <v>#VALUE!</v>
      </c>
      <c r="R464" t="str">
        <f t="shared" ca="1" si="99"/>
        <v>0</v>
      </c>
      <c r="T464">
        <f t="shared" ca="1" si="100"/>
        <v>460</v>
      </c>
      <c r="U464" s="3" t="e">
        <f t="shared" ca="1" si="101"/>
        <v>#VALUE!</v>
      </c>
      <c r="W464" s="3">
        <f t="shared" ca="1" si="102"/>
        <v>460</v>
      </c>
      <c r="X464" s="3" t="e">
        <f t="shared" ca="1" si="103"/>
        <v>#VALUE!</v>
      </c>
    </row>
    <row r="465" spans="6:24" x14ac:dyDescent="0.3">
      <c r="F465">
        <f>+F463+1</f>
        <v>231</v>
      </c>
      <c r="G465" t="str">
        <f t="shared" si="91"/>
        <v/>
      </c>
      <c r="H465" t="str">
        <f t="shared" si="94"/>
        <v/>
      </c>
      <c r="J465" s="15">
        <f t="shared" ca="1" si="92"/>
        <v>461</v>
      </c>
      <c r="K465">
        <f t="shared" ca="1" si="93"/>
        <v>0</v>
      </c>
      <c r="M465" t="str">
        <f t="shared" ca="1" si="95"/>
        <v>0</v>
      </c>
      <c r="N465" t="str">
        <f t="shared" ca="1" si="96"/>
        <v/>
      </c>
      <c r="O465" t="str">
        <f t="shared" ca="1" si="97"/>
        <v>0</v>
      </c>
      <c r="Q465" t="e">
        <f t="shared" ca="1" si="98"/>
        <v>#VALUE!</v>
      </c>
      <c r="R465" t="str">
        <f t="shared" ca="1" si="99"/>
        <v>0</v>
      </c>
      <c r="T465">
        <f t="shared" ca="1" si="100"/>
        <v>461</v>
      </c>
      <c r="U465" s="3" t="e">
        <f t="shared" ca="1" si="101"/>
        <v>#VALUE!</v>
      </c>
      <c r="W465" s="3">
        <f t="shared" ca="1" si="102"/>
        <v>461</v>
      </c>
      <c r="X465" s="3" t="e">
        <f t="shared" ca="1" si="103"/>
        <v>#VALUE!</v>
      </c>
    </row>
    <row r="466" spans="6:24" x14ac:dyDescent="0.3">
      <c r="G466" t="str">
        <f t="shared" si="91"/>
        <v/>
      </c>
      <c r="H466" t="str">
        <f t="shared" si="94"/>
        <v/>
      </c>
      <c r="J466" s="15">
        <f t="shared" ca="1" si="92"/>
        <v>462</v>
      </c>
      <c r="K466">
        <f t="shared" ca="1" si="93"/>
        <v>0</v>
      </c>
      <c r="M466" t="str">
        <f t="shared" ca="1" si="95"/>
        <v>0</v>
      </c>
      <c r="N466" t="str">
        <f t="shared" ca="1" si="96"/>
        <v/>
      </c>
      <c r="O466" t="str">
        <f t="shared" ca="1" si="97"/>
        <v>0</v>
      </c>
      <c r="Q466" t="e">
        <f t="shared" ca="1" si="98"/>
        <v>#VALUE!</v>
      </c>
      <c r="R466" t="str">
        <f t="shared" ca="1" si="99"/>
        <v>0</v>
      </c>
      <c r="T466">
        <f t="shared" ca="1" si="100"/>
        <v>462</v>
      </c>
      <c r="U466" s="3" t="e">
        <f t="shared" ca="1" si="101"/>
        <v>#VALUE!</v>
      </c>
      <c r="W466" s="3">
        <f t="shared" ca="1" si="102"/>
        <v>462</v>
      </c>
      <c r="X466" s="3" t="e">
        <f t="shared" ca="1" si="103"/>
        <v>#VALUE!</v>
      </c>
    </row>
    <row r="467" spans="6:24" x14ac:dyDescent="0.3">
      <c r="F467">
        <f>+F465+1</f>
        <v>232</v>
      </c>
      <c r="G467" t="str">
        <f t="shared" si="91"/>
        <v/>
      </c>
      <c r="H467" t="str">
        <f t="shared" si="94"/>
        <v/>
      </c>
      <c r="J467" s="15">
        <f t="shared" ca="1" si="92"/>
        <v>463</v>
      </c>
      <c r="K467">
        <f t="shared" ca="1" si="93"/>
        <v>0</v>
      </c>
      <c r="M467" t="str">
        <f t="shared" ca="1" si="95"/>
        <v>0</v>
      </c>
      <c r="N467" t="str">
        <f t="shared" ca="1" si="96"/>
        <v/>
      </c>
      <c r="O467" t="str">
        <f t="shared" ca="1" si="97"/>
        <v>0</v>
      </c>
      <c r="Q467" t="e">
        <f t="shared" ca="1" si="98"/>
        <v>#VALUE!</v>
      </c>
      <c r="R467" t="str">
        <f t="shared" ca="1" si="99"/>
        <v>0</v>
      </c>
      <c r="T467">
        <f t="shared" ca="1" si="100"/>
        <v>463</v>
      </c>
      <c r="U467" s="3" t="e">
        <f t="shared" ca="1" si="101"/>
        <v>#VALUE!</v>
      </c>
      <c r="W467" s="3">
        <f t="shared" ca="1" si="102"/>
        <v>463</v>
      </c>
      <c r="X467" s="3" t="e">
        <f t="shared" ca="1" si="103"/>
        <v>#VALUE!</v>
      </c>
    </row>
    <row r="468" spans="6:24" x14ac:dyDescent="0.3">
      <c r="G468" t="str">
        <f t="shared" si="91"/>
        <v/>
      </c>
      <c r="H468" t="str">
        <f t="shared" si="94"/>
        <v/>
      </c>
      <c r="J468" s="15">
        <f t="shared" ca="1" si="92"/>
        <v>464</v>
      </c>
      <c r="K468">
        <f t="shared" ca="1" si="93"/>
        <v>0</v>
      </c>
      <c r="M468" t="str">
        <f t="shared" ca="1" si="95"/>
        <v>0</v>
      </c>
      <c r="N468" t="str">
        <f t="shared" ca="1" si="96"/>
        <v/>
      </c>
      <c r="O468" t="str">
        <f t="shared" ca="1" si="97"/>
        <v>0</v>
      </c>
      <c r="Q468" t="e">
        <f t="shared" ca="1" si="98"/>
        <v>#VALUE!</v>
      </c>
      <c r="R468" t="str">
        <f t="shared" ca="1" si="99"/>
        <v>0</v>
      </c>
      <c r="T468">
        <f t="shared" ca="1" si="100"/>
        <v>464</v>
      </c>
      <c r="U468" s="3" t="e">
        <f t="shared" ca="1" si="101"/>
        <v>#VALUE!</v>
      </c>
      <c r="W468" s="3">
        <f t="shared" ca="1" si="102"/>
        <v>464</v>
      </c>
      <c r="X468" s="3" t="e">
        <f t="shared" ca="1" si="103"/>
        <v>#VALUE!</v>
      </c>
    </row>
    <row r="469" spans="6:24" x14ac:dyDescent="0.3">
      <c r="F469">
        <f>+F467+1</f>
        <v>233</v>
      </c>
      <c r="G469" t="str">
        <f t="shared" si="91"/>
        <v/>
      </c>
      <c r="H469" t="str">
        <f t="shared" si="94"/>
        <v/>
      </c>
      <c r="J469" s="15">
        <f t="shared" ca="1" si="92"/>
        <v>465</v>
      </c>
      <c r="K469">
        <f t="shared" ca="1" si="93"/>
        <v>0</v>
      </c>
      <c r="M469" t="str">
        <f t="shared" ca="1" si="95"/>
        <v>0</v>
      </c>
      <c r="N469" t="str">
        <f t="shared" ca="1" si="96"/>
        <v/>
      </c>
      <c r="O469" t="str">
        <f t="shared" ca="1" si="97"/>
        <v>0</v>
      </c>
      <c r="Q469" t="e">
        <f t="shared" ca="1" si="98"/>
        <v>#VALUE!</v>
      </c>
      <c r="R469" t="str">
        <f t="shared" ca="1" si="99"/>
        <v>0</v>
      </c>
      <c r="T469">
        <f t="shared" ca="1" si="100"/>
        <v>465</v>
      </c>
      <c r="U469" s="3" t="e">
        <f t="shared" ca="1" si="101"/>
        <v>#VALUE!</v>
      </c>
      <c r="W469" s="3">
        <f t="shared" ca="1" si="102"/>
        <v>465</v>
      </c>
      <c r="X469" s="3" t="e">
        <f t="shared" ca="1" si="103"/>
        <v>#VALUE!</v>
      </c>
    </row>
    <row r="470" spans="6:24" x14ac:dyDescent="0.3">
      <c r="G470" t="str">
        <f t="shared" si="91"/>
        <v/>
      </c>
      <c r="H470" t="str">
        <f t="shared" si="94"/>
        <v/>
      </c>
      <c r="J470" s="15">
        <f t="shared" ca="1" si="92"/>
        <v>466</v>
      </c>
      <c r="K470">
        <f t="shared" ca="1" si="93"/>
        <v>0</v>
      </c>
      <c r="M470" t="str">
        <f t="shared" ca="1" si="95"/>
        <v>0</v>
      </c>
      <c r="N470" t="str">
        <f t="shared" ca="1" si="96"/>
        <v/>
      </c>
      <c r="O470" t="str">
        <f t="shared" ca="1" si="97"/>
        <v>0</v>
      </c>
      <c r="Q470" t="e">
        <f t="shared" ca="1" si="98"/>
        <v>#VALUE!</v>
      </c>
      <c r="R470" t="str">
        <f t="shared" ca="1" si="99"/>
        <v>0</v>
      </c>
      <c r="T470">
        <f t="shared" ca="1" si="100"/>
        <v>466</v>
      </c>
      <c r="U470" s="3" t="e">
        <f t="shared" ca="1" si="101"/>
        <v>#VALUE!</v>
      </c>
      <c r="W470" s="3">
        <f t="shared" ca="1" si="102"/>
        <v>466</v>
      </c>
      <c r="X470" s="3" t="e">
        <f t="shared" ca="1" si="103"/>
        <v>#VALUE!</v>
      </c>
    </row>
    <row r="471" spans="6:24" x14ac:dyDescent="0.3">
      <c r="F471">
        <f>+F469+1</f>
        <v>234</v>
      </c>
      <c r="G471" t="str">
        <f t="shared" si="91"/>
        <v/>
      </c>
      <c r="H471" t="str">
        <f t="shared" si="94"/>
        <v/>
      </c>
      <c r="J471" s="15">
        <f t="shared" ca="1" si="92"/>
        <v>467</v>
      </c>
      <c r="K471">
        <f t="shared" ca="1" si="93"/>
        <v>0</v>
      </c>
      <c r="M471" t="str">
        <f t="shared" ca="1" si="95"/>
        <v>0</v>
      </c>
      <c r="N471" t="str">
        <f t="shared" ca="1" si="96"/>
        <v/>
      </c>
      <c r="O471" t="str">
        <f t="shared" ca="1" si="97"/>
        <v>0</v>
      </c>
      <c r="Q471" t="e">
        <f t="shared" ca="1" si="98"/>
        <v>#VALUE!</v>
      </c>
      <c r="R471" t="str">
        <f t="shared" ca="1" si="99"/>
        <v>0</v>
      </c>
      <c r="T471">
        <f t="shared" ca="1" si="100"/>
        <v>467</v>
      </c>
      <c r="U471" s="3" t="e">
        <f t="shared" ca="1" si="101"/>
        <v>#VALUE!</v>
      </c>
      <c r="W471" s="3">
        <f t="shared" ca="1" si="102"/>
        <v>467</v>
      </c>
      <c r="X471" s="3" t="e">
        <f t="shared" ca="1" si="103"/>
        <v>#VALUE!</v>
      </c>
    </row>
    <row r="472" spans="6:24" x14ac:dyDescent="0.3">
      <c r="G472" t="str">
        <f t="shared" si="91"/>
        <v/>
      </c>
      <c r="H472" t="str">
        <f t="shared" si="94"/>
        <v/>
      </c>
      <c r="J472" s="15">
        <f t="shared" ca="1" si="92"/>
        <v>468</v>
      </c>
      <c r="K472">
        <f t="shared" ca="1" si="93"/>
        <v>0</v>
      </c>
      <c r="M472" t="str">
        <f t="shared" ca="1" si="95"/>
        <v>0</v>
      </c>
      <c r="N472" t="str">
        <f t="shared" ca="1" si="96"/>
        <v/>
      </c>
      <c r="O472" t="str">
        <f t="shared" ca="1" si="97"/>
        <v>0</v>
      </c>
      <c r="Q472" t="e">
        <f t="shared" ca="1" si="98"/>
        <v>#VALUE!</v>
      </c>
      <c r="R472" t="str">
        <f t="shared" ca="1" si="99"/>
        <v>0</v>
      </c>
      <c r="T472">
        <f t="shared" ca="1" si="100"/>
        <v>468</v>
      </c>
      <c r="U472" s="3" t="e">
        <f t="shared" ca="1" si="101"/>
        <v>#VALUE!</v>
      </c>
      <c r="W472" s="3">
        <f t="shared" ca="1" si="102"/>
        <v>468</v>
      </c>
      <c r="X472" s="3" t="e">
        <f t="shared" ca="1" si="103"/>
        <v>#VALUE!</v>
      </c>
    </row>
    <row r="473" spans="6:24" x14ac:dyDescent="0.3">
      <c r="F473">
        <f>+F471+1</f>
        <v>235</v>
      </c>
      <c r="G473" t="str">
        <f t="shared" si="91"/>
        <v/>
      </c>
      <c r="H473" t="str">
        <f t="shared" si="94"/>
        <v/>
      </c>
      <c r="J473" s="15">
        <f t="shared" ca="1" si="92"/>
        <v>469</v>
      </c>
      <c r="K473">
        <f t="shared" ca="1" si="93"/>
        <v>0</v>
      </c>
      <c r="M473" t="str">
        <f t="shared" ca="1" si="95"/>
        <v>0</v>
      </c>
      <c r="N473" t="str">
        <f t="shared" ca="1" si="96"/>
        <v/>
      </c>
      <c r="O473" t="str">
        <f t="shared" ca="1" si="97"/>
        <v>0</v>
      </c>
      <c r="Q473" t="e">
        <f t="shared" ca="1" si="98"/>
        <v>#VALUE!</v>
      </c>
      <c r="R473" t="str">
        <f t="shared" ca="1" si="99"/>
        <v>0</v>
      </c>
      <c r="T473">
        <f t="shared" ca="1" si="100"/>
        <v>469</v>
      </c>
      <c r="U473" s="3" t="e">
        <f t="shared" ca="1" si="101"/>
        <v>#VALUE!</v>
      </c>
      <c r="W473" s="3">
        <f t="shared" ca="1" si="102"/>
        <v>469</v>
      </c>
      <c r="X473" s="3" t="e">
        <f t="shared" ca="1" si="103"/>
        <v>#VALUE!</v>
      </c>
    </row>
    <row r="474" spans="6:24" x14ac:dyDescent="0.3">
      <c r="G474" t="str">
        <f t="shared" si="91"/>
        <v/>
      </c>
      <c r="H474" t="str">
        <f t="shared" si="94"/>
        <v/>
      </c>
      <c r="J474" s="15">
        <f t="shared" ca="1" si="92"/>
        <v>470</v>
      </c>
      <c r="K474">
        <f t="shared" ca="1" si="93"/>
        <v>0</v>
      </c>
      <c r="M474" t="str">
        <f t="shared" ca="1" si="95"/>
        <v>0</v>
      </c>
      <c r="N474" t="str">
        <f t="shared" ca="1" si="96"/>
        <v/>
      </c>
      <c r="O474" t="str">
        <f t="shared" ca="1" si="97"/>
        <v>0</v>
      </c>
      <c r="Q474" t="e">
        <f t="shared" ca="1" si="98"/>
        <v>#VALUE!</v>
      </c>
      <c r="R474" t="str">
        <f t="shared" ca="1" si="99"/>
        <v>0</v>
      </c>
      <c r="T474">
        <f t="shared" ca="1" si="100"/>
        <v>470</v>
      </c>
      <c r="U474" s="3" t="e">
        <f t="shared" ca="1" si="101"/>
        <v>#VALUE!</v>
      </c>
      <c r="W474" s="3">
        <f t="shared" ca="1" si="102"/>
        <v>470</v>
      </c>
      <c r="X474" s="3" t="e">
        <f t="shared" ca="1" si="103"/>
        <v>#VALUE!</v>
      </c>
    </row>
    <row r="475" spans="6:24" x14ac:dyDescent="0.3">
      <c r="F475">
        <f>+F473+1</f>
        <v>236</v>
      </c>
      <c r="G475" t="str">
        <f t="shared" si="91"/>
        <v/>
      </c>
      <c r="H475" t="str">
        <f t="shared" si="94"/>
        <v/>
      </c>
      <c r="J475" s="15">
        <f t="shared" ca="1" si="92"/>
        <v>471</v>
      </c>
      <c r="K475">
        <f t="shared" ca="1" si="93"/>
        <v>0</v>
      </c>
      <c r="M475" t="str">
        <f t="shared" ca="1" si="95"/>
        <v>0</v>
      </c>
      <c r="N475" t="str">
        <f t="shared" ca="1" si="96"/>
        <v/>
      </c>
      <c r="O475" t="str">
        <f t="shared" ca="1" si="97"/>
        <v>0</v>
      </c>
      <c r="Q475" t="e">
        <f t="shared" ca="1" si="98"/>
        <v>#VALUE!</v>
      </c>
      <c r="R475" t="str">
        <f t="shared" ca="1" si="99"/>
        <v>0</v>
      </c>
      <c r="T475">
        <f t="shared" ca="1" si="100"/>
        <v>471</v>
      </c>
      <c r="U475" s="3" t="e">
        <f t="shared" ca="1" si="101"/>
        <v>#VALUE!</v>
      </c>
      <c r="W475" s="3">
        <f t="shared" ca="1" si="102"/>
        <v>471</v>
      </c>
      <c r="X475" s="3" t="e">
        <f t="shared" ca="1" si="103"/>
        <v>#VALUE!</v>
      </c>
    </row>
    <row r="476" spans="6:24" x14ac:dyDescent="0.3">
      <c r="G476" t="str">
        <f t="shared" si="91"/>
        <v/>
      </c>
      <c r="H476" t="str">
        <f t="shared" si="94"/>
        <v/>
      </c>
      <c r="J476" s="15">
        <f t="shared" ca="1" si="92"/>
        <v>472</v>
      </c>
      <c r="K476">
        <f t="shared" ca="1" si="93"/>
        <v>0</v>
      </c>
      <c r="M476" t="str">
        <f t="shared" ca="1" si="95"/>
        <v>0</v>
      </c>
      <c r="N476" t="str">
        <f t="shared" ca="1" si="96"/>
        <v/>
      </c>
      <c r="O476" t="str">
        <f t="shared" ca="1" si="97"/>
        <v>0</v>
      </c>
      <c r="Q476" t="e">
        <f t="shared" ca="1" si="98"/>
        <v>#VALUE!</v>
      </c>
      <c r="R476" t="str">
        <f t="shared" ca="1" si="99"/>
        <v>0</v>
      </c>
      <c r="T476">
        <f t="shared" ca="1" si="100"/>
        <v>472</v>
      </c>
      <c r="U476" s="3" t="e">
        <f t="shared" ca="1" si="101"/>
        <v>#VALUE!</v>
      </c>
      <c r="W476" s="3">
        <f t="shared" ca="1" si="102"/>
        <v>472</v>
      </c>
      <c r="X476" s="3" t="e">
        <f t="shared" ca="1" si="103"/>
        <v>#VALUE!</v>
      </c>
    </row>
    <row r="477" spans="6:24" x14ac:dyDescent="0.3">
      <c r="F477">
        <f>+F475+1</f>
        <v>237</v>
      </c>
      <c r="G477" t="str">
        <f t="shared" si="91"/>
        <v/>
      </c>
      <c r="H477" t="str">
        <f t="shared" si="94"/>
        <v/>
      </c>
      <c r="J477" s="15">
        <f t="shared" ca="1" si="92"/>
        <v>473</v>
      </c>
      <c r="K477">
        <f t="shared" ca="1" si="93"/>
        <v>0</v>
      </c>
      <c r="M477" t="str">
        <f t="shared" ca="1" si="95"/>
        <v>0</v>
      </c>
      <c r="N477" t="str">
        <f t="shared" ca="1" si="96"/>
        <v/>
      </c>
      <c r="O477" t="str">
        <f t="shared" ca="1" si="97"/>
        <v>0</v>
      </c>
      <c r="Q477" t="e">
        <f t="shared" ca="1" si="98"/>
        <v>#VALUE!</v>
      </c>
      <c r="R477" t="str">
        <f t="shared" ca="1" si="99"/>
        <v>0</v>
      </c>
      <c r="T477">
        <f t="shared" ca="1" si="100"/>
        <v>473</v>
      </c>
      <c r="U477" s="3" t="e">
        <f t="shared" ca="1" si="101"/>
        <v>#VALUE!</v>
      </c>
      <c r="W477" s="3">
        <f t="shared" ca="1" si="102"/>
        <v>473</v>
      </c>
      <c r="X477" s="3" t="e">
        <f t="shared" ca="1" si="103"/>
        <v>#VALUE!</v>
      </c>
    </row>
    <row r="478" spans="6:24" x14ac:dyDescent="0.3">
      <c r="G478" t="str">
        <f t="shared" si="91"/>
        <v/>
      </c>
      <c r="H478" t="str">
        <f t="shared" si="94"/>
        <v/>
      </c>
      <c r="J478" s="15">
        <f t="shared" ca="1" si="92"/>
        <v>474</v>
      </c>
      <c r="K478">
        <f t="shared" ca="1" si="93"/>
        <v>0</v>
      </c>
      <c r="M478" t="str">
        <f t="shared" ca="1" si="95"/>
        <v>0</v>
      </c>
      <c r="N478" t="str">
        <f t="shared" ca="1" si="96"/>
        <v/>
      </c>
      <c r="O478" t="str">
        <f t="shared" ca="1" si="97"/>
        <v>0</v>
      </c>
      <c r="Q478" t="e">
        <f t="shared" ca="1" si="98"/>
        <v>#VALUE!</v>
      </c>
      <c r="R478" t="str">
        <f t="shared" ca="1" si="99"/>
        <v>0</v>
      </c>
      <c r="T478">
        <f t="shared" ca="1" si="100"/>
        <v>474</v>
      </c>
      <c r="U478" s="3" t="e">
        <f t="shared" ca="1" si="101"/>
        <v>#VALUE!</v>
      </c>
      <c r="W478" s="3">
        <f t="shared" ca="1" si="102"/>
        <v>474</v>
      </c>
      <c r="X478" s="3" t="e">
        <f t="shared" ca="1" si="103"/>
        <v>#VALUE!</v>
      </c>
    </row>
    <row r="479" spans="6:24" x14ac:dyDescent="0.3">
      <c r="F479">
        <f>+F477+1</f>
        <v>238</v>
      </c>
      <c r="G479" t="str">
        <f t="shared" si="91"/>
        <v/>
      </c>
      <c r="H479" t="str">
        <f t="shared" si="94"/>
        <v/>
      </c>
      <c r="J479" s="15">
        <f t="shared" ca="1" si="92"/>
        <v>475</v>
      </c>
      <c r="K479">
        <f t="shared" ca="1" si="93"/>
        <v>0</v>
      </c>
      <c r="M479" t="str">
        <f t="shared" ca="1" si="95"/>
        <v>0</v>
      </c>
      <c r="N479" t="str">
        <f t="shared" ca="1" si="96"/>
        <v/>
      </c>
      <c r="O479" t="str">
        <f t="shared" ca="1" si="97"/>
        <v>0</v>
      </c>
      <c r="Q479" t="e">
        <f t="shared" ca="1" si="98"/>
        <v>#VALUE!</v>
      </c>
      <c r="R479" t="str">
        <f t="shared" ca="1" si="99"/>
        <v>0</v>
      </c>
      <c r="T479">
        <f t="shared" ca="1" si="100"/>
        <v>475</v>
      </c>
      <c r="U479" s="3" t="e">
        <f t="shared" ca="1" si="101"/>
        <v>#VALUE!</v>
      </c>
      <c r="W479" s="3">
        <f t="shared" ca="1" si="102"/>
        <v>475</v>
      </c>
      <c r="X479" s="3" t="e">
        <f t="shared" ca="1" si="103"/>
        <v>#VALUE!</v>
      </c>
    </row>
    <row r="480" spans="6:24" x14ac:dyDescent="0.3">
      <c r="G480" t="str">
        <f t="shared" si="91"/>
        <v/>
      </c>
      <c r="H480" t="str">
        <f t="shared" si="94"/>
        <v/>
      </c>
      <c r="J480" s="15">
        <f t="shared" ca="1" si="92"/>
        <v>476</v>
      </c>
      <c r="K480">
        <f t="shared" ca="1" si="93"/>
        <v>0</v>
      </c>
      <c r="M480" t="str">
        <f t="shared" ca="1" si="95"/>
        <v>0</v>
      </c>
      <c r="N480" t="str">
        <f t="shared" ca="1" si="96"/>
        <v/>
      </c>
      <c r="O480" t="str">
        <f t="shared" ca="1" si="97"/>
        <v>0</v>
      </c>
      <c r="Q480" t="e">
        <f t="shared" ca="1" si="98"/>
        <v>#VALUE!</v>
      </c>
      <c r="R480" t="str">
        <f t="shared" ca="1" si="99"/>
        <v>0</v>
      </c>
      <c r="T480">
        <f t="shared" ca="1" si="100"/>
        <v>476</v>
      </c>
      <c r="U480" s="3" t="e">
        <f t="shared" ca="1" si="101"/>
        <v>#VALUE!</v>
      </c>
      <c r="W480" s="3">
        <f t="shared" ca="1" si="102"/>
        <v>476</v>
      </c>
      <c r="X480" s="3" t="e">
        <f t="shared" ca="1" si="103"/>
        <v>#VALUE!</v>
      </c>
    </row>
    <row r="481" spans="6:24" x14ac:dyDescent="0.3">
      <c r="F481">
        <f>+F479+1</f>
        <v>239</v>
      </c>
      <c r="G481" t="str">
        <f t="shared" si="91"/>
        <v/>
      </c>
      <c r="H481" t="str">
        <f t="shared" si="94"/>
        <v/>
      </c>
      <c r="J481" s="15">
        <f t="shared" ca="1" si="92"/>
        <v>477</v>
      </c>
      <c r="K481">
        <f t="shared" ca="1" si="93"/>
        <v>0</v>
      </c>
      <c r="M481" t="str">
        <f t="shared" ca="1" si="95"/>
        <v>0</v>
      </c>
      <c r="N481" t="str">
        <f t="shared" ca="1" si="96"/>
        <v/>
      </c>
      <c r="O481" t="str">
        <f t="shared" ca="1" si="97"/>
        <v>0</v>
      </c>
      <c r="Q481" t="e">
        <f t="shared" ca="1" si="98"/>
        <v>#VALUE!</v>
      </c>
      <c r="R481" t="str">
        <f t="shared" ca="1" si="99"/>
        <v>0</v>
      </c>
      <c r="T481">
        <f t="shared" ca="1" si="100"/>
        <v>477</v>
      </c>
      <c r="U481" s="3" t="e">
        <f t="shared" ca="1" si="101"/>
        <v>#VALUE!</v>
      </c>
      <c r="W481" s="3">
        <f t="shared" ca="1" si="102"/>
        <v>477</v>
      </c>
      <c r="X481" s="3" t="e">
        <f t="shared" ca="1" si="103"/>
        <v>#VALUE!</v>
      </c>
    </row>
    <row r="482" spans="6:24" x14ac:dyDescent="0.3">
      <c r="G482" t="str">
        <f t="shared" si="91"/>
        <v/>
      </c>
      <c r="H482" t="str">
        <f t="shared" si="94"/>
        <v/>
      </c>
      <c r="J482" s="15">
        <f t="shared" ca="1" si="92"/>
        <v>478</v>
      </c>
      <c r="K482">
        <f t="shared" ca="1" si="93"/>
        <v>0</v>
      </c>
      <c r="M482" t="str">
        <f t="shared" ca="1" si="95"/>
        <v>0</v>
      </c>
      <c r="N482" t="str">
        <f t="shared" ca="1" si="96"/>
        <v/>
      </c>
      <c r="O482" t="str">
        <f t="shared" ca="1" si="97"/>
        <v>0</v>
      </c>
      <c r="Q482" t="e">
        <f t="shared" ca="1" si="98"/>
        <v>#VALUE!</v>
      </c>
      <c r="R482" t="str">
        <f t="shared" ca="1" si="99"/>
        <v>0</v>
      </c>
      <c r="T482">
        <f t="shared" ca="1" si="100"/>
        <v>478</v>
      </c>
      <c r="U482" s="3" t="e">
        <f t="shared" ca="1" si="101"/>
        <v>#VALUE!</v>
      </c>
      <c r="W482" s="3">
        <f t="shared" ca="1" si="102"/>
        <v>478</v>
      </c>
      <c r="X482" s="3" t="e">
        <f t="shared" ca="1" si="103"/>
        <v>#VALUE!</v>
      </c>
    </row>
    <row r="483" spans="6:24" x14ac:dyDescent="0.3">
      <c r="F483">
        <f>+F481+1</f>
        <v>240</v>
      </c>
      <c r="G483" t="str">
        <f t="shared" si="91"/>
        <v/>
      </c>
      <c r="H483" t="str">
        <f t="shared" si="94"/>
        <v/>
      </c>
      <c r="J483" s="15">
        <f t="shared" ca="1" si="92"/>
        <v>479</v>
      </c>
      <c r="K483">
        <f t="shared" ca="1" si="93"/>
        <v>0</v>
      </c>
      <c r="M483" t="str">
        <f t="shared" ca="1" si="95"/>
        <v>0</v>
      </c>
      <c r="N483" t="str">
        <f t="shared" ca="1" si="96"/>
        <v/>
      </c>
      <c r="O483" t="str">
        <f t="shared" ca="1" si="97"/>
        <v>0</v>
      </c>
      <c r="Q483" t="e">
        <f t="shared" ca="1" si="98"/>
        <v>#VALUE!</v>
      </c>
      <c r="R483" t="str">
        <f t="shared" ca="1" si="99"/>
        <v>0</v>
      </c>
      <c r="T483">
        <f t="shared" ca="1" si="100"/>
        <v>479</v>
      </c>
      <c r="U483" s="3" t="e">
        <f t="shared" ca="1" si="101"/>
        <v>#VALUE!</v>
      </c>
      <c r="W483" s="3">
        <f t="shared" ca="1" si="102"/>
        <v>479</v>
      </c>
      <c r="X483" s="3" t="e">
        <f t="shared" ca="1" si="103"/>
        <v>#VALUE!</v>
      </c>
    </row>
    <row r="484" spans="6:24" x14ac:dyDescent="0.3">
      <c r="G484" t="str">
        <f t="shared" si="91"/>
        <v/>
      </c>
      <c r="H484" t="str">
        <f t="shared" si="94"/>
        <v/>
      </c>
      <c r="J484" s="15">
        <f t="shared" ca="1" si="92"/>
        <v>480</v>
      </c>
      <c r="K484">
        <f t="shared" ca="1" si="93"/>
        <v>0</v>
      </c>
      <c r="M484" t="str">
        <f t="shared" ca="1" si="95"/>
        <v>0</v>
      </c>
      <c r="N484" t="str">
        <f t="shared" ca="1" si="96"/>
        <v/>
      </c>
      <c r="O484" t="str">
        <f t="shared" ca="1" si="97"/>
        <v>0</v>
      </c>
      <c r="Q484" t="e">
        <f t="shared" ca="1" si="98"/>
        <v>#VALUE!</v>
      </c>
      <c r="R484" t="str">
        <f t="shared" ca="1" si="99"/>
        <v>0</v>
      </c>
      <c r="T484">
        <f t="shared" ca="1" si="100"/>
        <v>480</v>
      </c>
      <c r="U484" s="3" t="e">
        <f t="shared" ca="1" si="101"/>
        <v>#VALUE!</v>
      </c>
      <c r="W484" s="3">
        <f t="shared" ca="1" si="102"/>
        <v>480</v>
      </c>
      <c r="X484" s="3" t="e">
        <f t="shared" ca="1" si="103"/>
        <v>#VALUE!</v>
      </c>
    </row>
    <row r="485" spans="6:24" x14ac:dyDescent="0.3">
      <c r="F485">
        <f>+F483+1</f>
        <v>241</v>
      </c>
      <c r="G485" t="str">
        <f t="shared" si="91"/>
        <v/>
      </c>
      <c r="H485" t="str">
        <f t="shared" si="94"/>
        <v/>
      </c>
      <c r="J485" s="15">
        <f t="shared" ca="1" si="92"/>
        <v>481</v>
      </c>
      <c r="K485">
        <f t="shared" ca="1" si="93"/>
        <v>0</v>
      </c>
      <c r="M485" t="str">
        <f t="shared" ca="1" si="95"/>
        <v>0</v>
      </c>
      <c r="N485" t="str">
        <f t="shared" ca="1" si="96"/>
        <v/>
      </c>
      <c r="O485" t="str">
        <f t="shared" ca="1" si="97"/>
        <v>0</v>
      </c>
      <c r="Q485" t="e">
        <f t="shared" ca="1" si="98"/>
        <v>#VALUE!</v>
      </c>
      <c r="R485" t="str">
        <f t="shared" ca="1" si="99"/>
        <v>0</v>
      </c>
      <c r="T485">
        <f t="shared" ca="1" si="100"/>
        <v>481</v>
      </c>
      <c r="U485" s="3" t="e">
        <f t="shared" ca="1" si="101"/>
        <v>#VALUE!</v>
      </c>
      <c r="W485" s="3">
        <f t="shared" ca="1" si="102"/>
        <v>481</v>
      </c>
      <c r="X485" s="3" t="e">
        <f t="shared" ca="1" si="103"/>
        <v>#VALUE!</v>
      </c>
    </row>
    <row r="486" spans="6:24" x14ac:dyDescent="0.3">
      <c r="G486" t="str">
        <f t="shared" si="91"/>
        <v/>
      </c>
      <c r="H486" t="str">
        <f t="shared" si="94"/>
        <v/>
      </c>
      <c r="J486" s="15">
        <f t="shared" ca="1" si="92"/>
        <v>482</v>
      </c>
      <c r="K486">
        <f t="shared" ca="1" si="93"/>
        <v>0</v>
      </c>
      <c r="M486" t="str">
        <f t="shared" ca="1" si="95"/>
        <v>0</v>
      </c>
      <c r="N486" t="str">
        <f t="shared" ca="1" si="96"/>
        <v/>
      </c>
      <c r="O486" t="str">
        <f t="shared" ca="1" si="97"/>
        <v>0</v>
      </c>
      <c r="Q486" t="e">
        <f t="shared" ca="1" si="98"/>
        <v>#VALUE!</v>
      </c>
      <c r="R486" t="str">
        <f t="shared" ca="1" si="99"/>
        <v>0</v>
      </c>
      <c r="T486">
        <f t="shared" ca="1" si="100"/>
        <v>482</v>
      </c>
      <c r="U486" s="3" t="e">
        <f t="shared" ca="1" si="101"/>
        <v>#VALUE!</v>
      </c>
      <c r="W486" s="3">
        <f t="shared" ca="1" si="102"/>
        <v>482</v>
      </c>
      <c r="X486" s="3" t="e">
        <f t="shared" ca="1" si="103"/>
        <v>#VALUE!</v>
      </c>
    </row>
    <row r="487" spans="6:24" x14ac:dyDescent="0.3">
      <c r="F487">
        <f>+F485+1</f>
        <v>242</v>
      </c>
      <c r="G487" t="str">
        <f t="shared" si="91"/>
        <v/>
      </c>
      <c r="H487" t="str">
        <f t="shared" si="94"/>
        <v/>
      </c>
      <c r="J487" s="15">
        <f t="shared" ca="1" si="92"/>
        <v>483</v>
      </c>
      <c r="K487">
        <f t="shared" ca="1" si="93"/>
        <v>0</v>
      </c>
      <c r="M487" t="str">
        <f t="shared" ca="1" si="95"/>
        <v>0</v>
      </c>
      <c r="N487" t="str">
        <f t="shared" ca="1" si="96"/>
        <v/>
      </c>
      <c r="O487" t="str">
        <f t="shared" ca="1" si="97"/>
        <v>0</v>
      </c>
      <c r="Q487" t="e">
        <f t="shared" ca="1" si="98"/>
        <v>#VALUE!</v>
      </c>
      <c r="R487" t="str">
        <f t="shared" ca="1" si="99"/>
        <v>0</v>
      </c>
      <c r="T487">
        <f t="shared" ca="1" si="100"/>
        <v>483</v>
      </c>
      <c r="U487" s="3" t="e">
        <f t="shared" ca="1" si="101"/>
        <v>#VALUE!</v>
      </c>
      <c r="W487" s="3">
        <f t="shared" ca="1" si="102"/>
        <v>483</v>
      </c>
      <c r="X487" s="3" t="e">
        <f t="shared" ca="1" si="103"/>
        <v>#VALUE!</v>
      </c>
    </row>
    <row r="488" spans="6:24" x14ac:dyDescent="0.3">
      <c r="G488" t="str">
        <f t="shared" si="91"/>
        <v/>
      </c>
      <c r="H488" t="str">
        <f t="shared" si="94"/>
        <v/>
      </c>
      <c r="J488" s="15">
        <f t="shared" ca="1" si="92"/>
        <v>484</v>
      </c>
      <c r="K488">
        <f t="shared" ca="1" si="93"/>
        <v>0</v>
      </c>
      <c r="M488" t="str">
        <f t="shared" ca="1" si="95"/>
        <v>0</v>
      </c>
      <c r="N488" t="str">
        <f t="shared" ca="1" si="96"/>
        <v/>
      </c>
      <c r="O488" t="str">
        <f t="shared" ca="1" si="97"/>
        <v>0</v>
      </c>
      <c r="Q488" t="e">
        <f t="shared" ca="1" si="98"/>
        <v>#VALUE!</v>
      </c>
      <c r="R488" t="str">
        <f t="shared" ca="1" si="99"/>
        <v>0</v>
      </c>
      <c r="T488">
        <f t="shared" ca="1" si="100"/>
        <v>484</v>
      </c>
      <c r="U488" s="3" t="e">
        <f t="shared" ca="1" si="101"/>
        <v>#VALUE!</v>
      </c>
      <c r="W488" s="3">
        <f t="shared" ca="1" si="102"/>
        <v>484</v>
      </c>
      <c r="X488" s="3" t="e">
        <f t="shared" ca="1" si="103"/>
        <v>#VALUE!</v>
      </c>
    </row>
    <row r="489" spans="6:24" x14ac:dyDescent="0.3">
      <c r="F489">
        <f>+F487+1</f>
        <v>243</v>
      </c>
      <c r="G489" t="str">
        <f t="shared" si="91"/>
        <v/>
      </c>
      <c r="H489" t="str">
        <f t="shared" si="94"/>
        <v/>
      </c>
      <c r="J489" s="15">
        <f t="shared" ca="1" si="92"/>
        <v>485</v>
      </c>
      <c r="K489">
        <f t="shared" ca="1" si="93"/>
        <v>0</v>
      </c>
      <c r="M489" t="str">
        <f t="shared" ca="1" si="95"/>
        <v>0</v>
      </c>
      <c r="N489" t="str">
        <f t="shared" ca="1" si="96"/>
        <v/>
      </c>
      <c r="O489" t="str">
        <f t="shared" ca="1" si="97"/>
        <v>0</v>
      </c>
      <c r="Q489" t="e">
        <f t="shared" ca="1" si="98"/>
        <v>#VALUE!</v>
      </c>
      <c r="R489" t="str">
        <f t="shared" ca="1" si="99"/>
        <v>0</v>
      </c>
      <c r="T489">
        <f t="shared" ca="1" si="100"/>
        <v>485</v>
      </c>
      <c r="U489" s="3" t="e">
        <f t="shared" ca="1" si="101"/>
        <v>#VALUE!</v>
      </c>
      <c r="W489" s="3">
        <f t="shared" ca="1" si="102"/>
        <v>485</v>
      </c>
      <c r="X489" s="3" t="e">
        <f t="shared" ca="1" si="103"/>
        <v>#VALUE!</v>
      </c>
    </row>
    <row r="490" spans="6:24" x14ac:dyDescent="0.3">
      <c r="G490" t="str">
        <f t="shared" si="91"/>
        <v/>
      </c>
      <c r="H490" t="str">
        <f t="shared" si="94"/>
        <v/>
      </c>
      <c r="J490" s="15">
        <f t="shared" ca="1" si="92"/>
        <v>486</v>
      </c>
      <c r="K490">
        <f t="shared" ca="1" si="93"/>
        <v>0</v>
      </c>
      <c r="M490" t="str">
        <f t="shared" ca="1" si="95"/>
        <v>0</v>
      </c>
      <c r="N490" t="str">
        <f t="shared" ca="1" si="96"/>
        <v/>
      </c>
      <c r="O490" t="str">
        <f t="shared" ca="1" si="97"/>
        <v>0</v>
      </c>
      <c r="Q490" t="e">
        <f t="shared" ca="1" si="98"/>
        <v>#VALUE!</v>
      </c>
      <c r="R490" t="str">
        <f t="shared" ca="1" si="99"/>
        <v>0</v>
      </c>
      <c r="T490">
        <f t="shared" ca="1" si="100"/>
        <v>486</v>
      </c>
      <c r="U490" s="3" t="e">
        <f t="shared" ca="1" si="101"/>
        <v>#VALUE!</v>
      </c>
      <c r="W490" s="3">
        <f t="shared" ca="1" si="102"/>
        <v>486</v>
      </c>
      <c r="X490" s="3" t="e">
        <f t="shared" ca="1" si="103"/>
        <v>#VALUE!</v>
      </c>
    </row>
    <row r="491" spans="6:24" x14ac:dyDescent="0.3">
      <c r="F491">
        <f>+F489+1</f>
        <v>244</v>
      </c>
      <c r="G491" t="str">
        <f t="shared" si="91"/>
        <v/>
      </c>
      <c r="H491" t="str">
        <f t="shared" si="94"/>
        <v/>
      </c>
      <c r="J491" s="15">
        <f t="shared" ca="1" si="92"/>
        <v>487</v>
      </c>
      <c r="K491">
        <f t="shared" ca="1" si="93"/>
        <v>0</v>
      </c>
      <c r="M491" t="str">
        <f t="shared" ca="1" si="95"/>
        <v>0</v>
      </c>
      <c r="N491" t="str">
        <f t="shared" ca="1" si="96"/>
        <v/>
      </c>
      <c r="O491" t="str">
        <f t="shared" ca="1" si="97"/>
        <v>0</v>
      </c>
      <c r="Q491" t="e">
        <f t="shared" ca="1" si="98"/>
        <v>#VALUE!</v>
      </c>
      <c r="R491" t="str">
        <f t="shared" ca="1" si="99"/>
        <v>0</v>
      </c>
      <c r="T491">
        <f t="shared" ca="1" si="100"/>
        <v>487</v>
      </c>
      <c r="U491" s="3" t="e">
        <f t="shared" ca="1" si="101"/>
        <v>#VALUE!</v>
      </c>
      <c r="W491" s="3">
        <f t="shared" ca="1" si="102"/>
        <v>487</v>
      </c>
      <c r="X491" s="3" t="e">
        <f t="shared" ca="1" si="103"/>
        <v>#VALUE!</v>
      </c>
    </row>
    <row r="492" spans="6:24" x14ac:dyDescent="0.3">
      <c r="G492" t="str">
        <f t="shared" si="91"/>
        <v/>
      </c>
      <c r="H492" t="str">
        <f t="shared" si="94"/>
        <v/>
      </c>
      <c r="J492" s="15">
        <f t="shared" ca="1" si="92"/>
        <v>488</v>
      </c>
      <c r="K492">
        <f t="shared" ca="1" si="93"/>
        <v>0</v>
      </c>
      <c r="M492" t="str">
        <f t="shared" ca="1" si="95"/>
        <v>0</v>
      </c>
      <c r="N492" t="str">
        <f t="shared" ca="1" si="96"/>
        <v/>
      </c>
      <c r="O492" t="str">
        <f t="shared" ca="1" si="97"/>
        <v>0</v>
      </c>
      <c r="Q492" t="e">
        <f t="shared" ca="1" si="98"/>
        <v>#VALUE!</v>
      </c>
      <c r="R492" t="str">
        <f t="shared" ca="1" si="99"/>
        <v>0</v>
      </c>
      <c r="T492">
        <f t="shared" ca="1" si="100"/>
        <v>488</v>
      </c>
      <c r="U492" s="3" t="e">
        <f t="shared" ca="1" si="101"/>
        <v>#VALUE!</v>
      </c>
      <c r="W492" s="3">
        <f t="shared" ca="1" si="102"/>
        <v>488</v>
      </c>
      <c r="X492" s="3" t="e">
        <f t="shared" ca="1" si="103"/>
        <v>#VALUE!</v>
      </c>
    </row>
    <row r="493" spans="6:24" x14ac:dyDescent="0.3">
      <c r="F493">
        <f>+F491+1</f>
        <v>245</v>
      </c>
      <c r="G493" t="str">
        <f t="shared" si="91"/>
        <v/>
      </c>
      <c r="H493" t="str">
        <f t="shared" si="94"/>
        <v/>
      </c>
      <c r="J493" s="15">
        <f t="shared" ca="1" si="92"/>
        <v>489</v>
      </c>
      <c r="K493">
        <f t="shared" ca="1" si="93"/>
        <v>0</v>
      </c>
      <c r="M493" t="str">
        <f t="shared" ca="1" si="95"/>
        <v>0</v>
      </c>
      <c r="N493" t="str">
        <f t="shared" ca="1" si="96"/>
        <v/>
      </c>
      <c r="O493" t="str">
        <f t="shared" ca="1" si="97"/>
        <v>0</v>
      </c>
      <c r="Q493" t="e">
        <f t="shared" ca="1" si="98"/>
        <v>#VALUE!</v>
      </c>
      <c r="R493" t="str">
        <f t="shared" ca="1" si="99"/>
        <v>0</v>
      </c>
      <c r="T493">
        <f t="shared" ca="1" si="100"/>
        <v>489</v>
      </c>
      <c r="U493" s="3" t="e">
        <f t="shared" ca="1" si="101"/>
        <v>#VALUE!</v>
      </c>
      <c r="W493" s="3">
        <f t="shared" ca="1" si="102"/>
        <v>489</v>
      </c>
      <c r="X493" s="3" t="e">
        <f t="shared" ca="1" si="103"/>
        <v>#VALUE!</v>
      </c>
    </row>
    <row r="494" spans="6:24" x14ac:dyDescent="0.3">
      <c r="G494" t="str">
        <f t="shared" si="91"/>
        <v/>
      </c>
      <c r="H494" t="str">
        <f t="shared" si="94"/>
        <v/>
      </c>
      <c r="J494" s="15">
        <f t="shared" ca="1" si="92"/>
        <v>490</v>
      </c>
      <c r="K494">
        <f t="shared" ca="1" si="93"/>
        <v>0</v>
      </c>
      <c r="M494" t="str">
        <f t="shared" ca="1" si="95"/>
        <v>0</v>
      </c>
      <c r="N494" t="str">
        <f t="shared" ca="1" si="96"/>
        <v/>
      </c>
      <c r="O494" t="str">
        <f t="shared" ca="1" si="97"/>
        <v>0</v>
      </c>
      <c r="Q494" t="e">
        <f t="shared" ca="1" si="98"/>
        <v>#VALUE!</v>
      </c>
      <c r="R494" t="str">
        <f t="shared" ca="1" si="99"/>
        <v>0</v>
      </c>
      <c r="T494">
        <f t="shared" ca="1" si="100"/>
        <v>490</v>
      </c>
      <c r="U494" s="3" t="e">
        <f t="shared" ca="1" si="101"/>
        <v>#VALUE!</v>
      </c>
      <c r="W494" s="3">
        <f t="shared" ca="1" si="102"/>
        <v>490</v>
      </c>
      <c r="X494" s="3" t="e">
        <f t="shared" ca="1" si="103"/>
        <v>#VALUE!</v>
      </c>
    </row>
    <row r="495" spans="6:24" x14ac:dyDescent="0.3">
      <c r="F495">
        <f>+F493+1</f>
        <v>246</v>
      </c>
      <c r="G495" t="str">
        <f t="shared" si="91"/>
        <v/>
      </c>
      <c r="H495" t="str">
        <f t="shared" si="94"/>
        <v/>
      </c>
      <c r="J495" s="15">
        <f t="shared" ca="1" si="92"/>
        <v>491</v>
      </c>
      <c r="K495">
        <f t="shared" ca="1" si="93"/>
        <v>0</v>
      </c>
      <c r="M495" t="str">
        <f t="shared" ca="1" si="95"/>
        <v>0</v>
      </c>
      <c r="N495" t="str">
        <f t="shared" ca="1" si="96"/>
        <v/>
      </c>
      <c r="O495" t="str">
        <f t="shared" ca="1" si="97"/>
        <v>0</v>
      </c>
      <c r="Q495" t="e">
        <f t="shared" ca="1" si="98"/>
        <v>#VALUE!</v>
      </c>
      <c r="R495" t="str">
        <f t="shared" ca="1" si="99"/>
        <v>0</v>
      </c>
      <c r="T495">
        <f t="shared" ca="1" si="100"/>
        <v>491</v>
      </c>
      <c r="U495" s="3" t="e">
        <f t="shared" ca="1" si="101"/>
        <v>#VALUE!</v>
      </c>
      <c r="W495" s="3">
        <f t="shared" ca="1" si="102"/>
        <v>491</v>
      </c>
      <c r="X495" s="3" t="e">
        <f t="shared" ca="1" si="103"/>
        <v>#VALUE!</v>
      </c>
    </row>
    <row r="496" spans="6:24" x14ac:dyDescent="0.3">
      <c r="G496" t="str">
        <f t="shared" si="91"/>
        <v/>
      </c>
      <c r="H496" t="str">
        <f t="shared" si="94"/>
        <v/>
      </c>
      <c r="J496" s="15">
        <f t="shared" ca="1" si="92"/>
        <v>492</v>
      </c>
      <c r="K496">
        <f t="shared" ca="1" si="93"/>
        <v>0</v>
      </c>
      <c r="M496" t="str">
        <f t="shared" ca="1" si="95"/>
        <v>0</v>
      </c>
      <c r="N496" t="str">
        <f t="shared" ca="1" si="96"/>
        <v/>
      </c>
      <c r="O496" t="str">
        <f t="shared" ca="1" si="97"/>
        <v>0</v>
      </c>
      <c r="Q496" t="e">
        <f t="shared" ca="1" si="98"/>
        <v>#VALUE!</v>
      </c>
      <c r="R496" t="str">
        <f t="shared" ca="1" si="99"/>
        <v>0</v>
      </c>
      <c r="T496">
        <f t="shared" ca="1" si="100"/>
        <v>492</v>
      </c>
      <c r="U496" s="3" t="e">
        <f t="shared" ca="1" si="101"/>
        <v>#VALUE!</v>
      </c>
      <c r="W496" s="3">
        <f t="shared" ca="1" si="102"/>
        <v>492</v>
      </c>
      <c r="X496" s="3" t="e">
        <f t="shared" ca="1" si="103"/>
        <v>#VALUE!</v>
      </c>
    </row>
    <row r="497" spans="6:24" x14ac:dyDescent="0.3">
      <c r="F497">
        <f>+F495+1</f>
        <v>247</v>
      </c>
      <c r="G497" t="str">
        <f t="shared" si="91"/>
        <v/>
      </c>
      <c r="H497" t="str">
        <f t="shared" si="94"/>
        <v/>
      </c>
      <c r="J497" s="15">
        <f t="shared" ca="1" si="92"/>
        <v>493</v>
      </c>
      <c r="K497">
        <f t="shared" ca="1" si="93"/>
        <v>0</v>
      </c>
      <c r="M497" t="str">
        <f t="shared" ca="1" si="95"/>
        <v>0</v>
      </c>
      <c r="N497" t="str">
        <f t="shared" ca="1" si="96"/>
        <v/>
      </c>
      <c r="O497" t="str">
        <f t="shared" ca="1" si="97"/>
        <v>0</v>
      </c>
      <c r="Q497" t="e">
        <f t="shared" ca="1" si="98"/>
        <v>#VALUE!</v>
      </c>
      <c r="R497" t="str">
        <f t="shared" ca="1" si="99"/>
        <v>0</v>
      </c>
      <c r="T497">
        <f t="shared" ca="1" si="100"/>
        <v>493</v>
      </c>
      <c r="U497" s="3" t="e">
        <f t="shared" ca="1" si="101"/>
        <v>#VALUE!</v>
      </c>
      <c r="W497" s="3">
        <f t="shared" ca="1" si="102"/>
        <v>493</v>
      </c>
      <c r="X497" s="3" t="e">
        <f t="shared" ca="1" si="103"/>
        <v>#VALUE!</v>
      </c>
    </row>
    <row r="498" spans="6:24" x14ac:dyDescent="0.3">
      <c r="G498" t="str">
        <f t="shared" si="91"/>
        <v/>
      </c>
      <c r="H498" t="str">
        <f t="shared" si="94"/>
        <v/>
      </c>
      <c r="J498" s="15">
        <f t="shared" ca="1" si="92"/>
        <v>494</v>
      </c>
      <c r="K498">
        <f t="shared" ca="1" si="93"/>
        <v>0</v>
      </c>
      <c r="M498" t="str">
        <f t="shared" ca="1" si="95"/>
        <v>0</v>
      </c>
      <c r="N498" t="str">
        <f t="shared" ca="1" si="96"/>
        <v/>
      </c>
      <c r="O498" t="str">
        <f t="shared" ca="1" si="97"/>
        <v>0</v>
      </c>
      <c r="Q498" t="e">
        <f t="shared" ca="1" si="98"/>
        <v>#VALUE!</v>
      </c>
      <c r="R498" t="str">
        <f t="shared" ca="1" si="99"/>
        <v>0</v>
      </c>
      <c r="T498">
        <f t="shared" ca="1" si="100"/>
        <v>494</v>
      </c>
      <c r="U498" s="3" t="e">
        <f t="shared" ca="1" si="101"/>
        <v>#VALUE!</v>
      </c>
      <c r="W498" s="3">
        <f t="shared" ca="1" si="102"/>
        <v>494</v>
      </c>
      <c r="X498" s="3" t="e">
        <f t="shared" ca="1" si="103"/>
        <v>#VALUE!</v>
      </c>
    </row>
    <row r="499" spans="6:24" x14ac:dyDescent="0.3">
      <c r="F499">
        <f>+F497+1</f>
        <v>248</v>
      </c>
      <c r="G499" t="str">
        <f t="shared" si="91"/>
        <v/>
      </c>
      <c r="H499" t="str">
        <f t="shared" si="94"/>
        <v/>
      </c>
      <c r="J499" s="15">
        <f t="shared" ca="1" si="92"/>
        <v>495</v>
      </c>
      <c r="K499">
        <f t="shared" ca="1" si="93"/>
        <v>0</v>
      </c>
      <c r="M499" t="str">
        <f t="shared" ca="1" si="95"/>
        <v>0</v>
      </c>
      <c r="N499" t="str">
        <f t="shared" ca="1" si="96"/>
        <v/>
      </c>
      <c r="O499" t="str">
        <f t="shared" ca="1" si="97"/>
        <v>0</v>
      </c>
      <c r="Q499" t="e">
        <f t="shared" ca="1" si="98"/>
        <v>#VALUE!</v>
      </c>
      <c r="R499" t="str">
        <f t="shared" ca="1" si="99"/>
        <v>0</v>
      </c>
      <c r="T499">
        <f t="shared" ca="1" si="100"/>
        <v>495</v>
      </c>
      <c r="U499" s="3" t="e">
        <f t="shared" ca="1" si="101"/>
        <v>#VALUE!</v>
      </c>
      <c r="W499" s="3">
        <f t="shared" ca="1" si="102"/>
        <v>495</v>
      </c>
      <c r="X499" s="3" t="e">
        <f t="shared" ca="1" si="103"/>
        <v>#VALUE!</v>
      </c>
    </row>
    <row r="500" spans="6:24" x14ac:dyDescent="0.3">
      <c r="G500" t="str">
        <f t="shared" si="91"/>
        <v/>
      </c>
      <c r="H500" t="str">
        <f t="shared" si="94"/>
        <v/>
      </c>
      <c r="W500" s="3">
        <f t="shared" si="102"/>
        <v>0</v>
      </c>
      <c r="X500" s="3" t="str">
        <f t="shared" si="103"/>
        <v>.</v>
      </c>
    </row>
    <row r="501" spans="6:24" x14ac:dyDescent="0.3">
      <c r="F501">
        <f>+F499+1</f>
        <v>249</v>
      </c>
      <c r="G501" t="str">
        <f t="shared" si="91"/>
        <v/>
      </c>
      <c r="H501" t="str">
        <f t="shared" si="94"/>
        <v/>
      </c>
      <c r="W501" s="3">
        <f t="shared" si="102"/>
        <v>0</v>
      </c>
      <c r="X501" s="3" t="str">
        <f t="shared" si="103"/>
        <v>.</v>
      </c>
    </row>
    <row r="502" spans="6:24" x14ac:dyDescent="0.3">
      <c r="G502" t="str">
        <f t="shared" si="91"/>
        <v/>
      </c>
      <c r="H502" t="str">
        <f t="shared" si="94"/>
        <v/>
      </c>
      <c r="W502" s="3">
        <f t="shared" si="102"/>
        <v>0</v>
      </c>
      <c r="X502" s="3" t="str">
        <f t="shared" si="103"/>
        <v>.</v>
      </c>
    </row>
    <row r="503" spans="6:24" x14ac:dyDescent="0.3">
      <c r="F503">
        <f>+F501+1</f>
        <v>250</v>
      </c>
      <c r="G503" t="str">
        <f t="shared" si="91"/>
        <v/>
      </c>
      <c r="H503" t="str">
        <f t="shared" si="94"/>
        <v/>
      </c>
      <c r="W503" s="3">
        <f t="shared" si="102"/>
        <v>0</v>
      </c>
      <c r="X503" s="3" t="str">
        <f t="shared" si="103"/>
        <v>.</v>
      </c>
    </row>
    <row r="504" spans="6:24" x14ac:dyDescent="0.3">
      <c r="G504" t="str">
        <f t="shared" si="91"/>
        <v/>
      </c>
      <c r="H504" t="str">
        <f t="shared" si="94"/>
        <v/>
      </c>
      <c r="W504" s="3">
        <f t="shared" si="102"/>
        <v>0</v>
      </c>
      <c r="X504" s="3" t="str">
        <f t="shared" si="103"/>
        <v>.</v>
      </c>
    </row>
    <row r="505" spans="6:24" x14ac:dyDescent="0.3">
      <c r="F505">
        <f>+F503+1</f>
        <v>251</v>
      </c>
      <c r="G505" t="str">
        <f t="shared" si="91"/>
        <v/>
      </c>
      <c r="H505" t="str">
        <f t="shared" si="94"/>
        <v/>
      </c>
      <c r="W505" s="3">
        <f t="shared" si="102"/>
        <v>0</v>
      </c>
      <c r="X505" s="3" t="str">
        <f t="shared" si="103"/>
        <v>.</v>
      </c>
    </row>
    <row r="506" spans="6:24" x14ac:dyDescent="0.3">
      <c r="G506" t="str">
        <f t="shared" si="91"/>
        <v/>
      </c>
      <c r="H506" t="str">
        <f t="shared" si="94"/>
        <v/>
      </c>
      <c r="W506" s="3">
        <f t="shared" si="102"/>
        <v>0</v>
      </c>
      <c r="X506" s="3" t="str">
        <f t="shared" si="103"/>
        <v>.</v>
      </c>
    </row>
    <row r="507" spans="6:24" x14ac:dyDescent="0.3">
      <c r="F507">
        <f>+F505+1</f>
        <v>252</v>
      </c>
      <c r="G507" t="str">
        <f t="shared" si="91"/>
        <v/>
      </c>
      <c r="H507" t="str">
        <f t="shared" si="94"/>
        <v/>
      </c>
      <c r="W507" s="3">
        <f t="shared" si="102"/>
        <v>0</v>
      </c>
      <c r="X507" s="3" t="str">
        <f t="shared" si="103"/>
        <v>.</v>
      </c>
    </row>
    <row r="508" spans="6:24" x14ac:dyDescent="0.3">
      <c r="G508" t="str">
        <f t="shared" si="91"/>
        <v/>
      </c>
      <c r="H508" t="str">
        <f t="shared" si="94"/>
        <v/>
      </c>
      <c r="W508" s="3">
        <f t="shared" si="102"/>
        <v>0</v>
      </c>
      <c r="X508" s="3" t="str">
        <f t="shared" si="103"/>
        <v>.</v>
      </c>
    </row>
    <row r="509" spans="6:24" x14ac:dyDescent="0.3">
      <c r="F509">
        <f>+F507+1</f>
        <v>253</v>
      </c>
      <c r="G509" t="str">
        <f t="shared" si="91"/>
        <v/>
      </c>
      <c r="H509" t="str">
        <f t="shared" si="94"/>
        <v/>
      </c>
      <c r="W509" s="3">
        <f t="shared" si="102"/>
        <v>0</v>
      </c>
      <c r="X509" s="3" t="str">
        <f t="shared" si="103"/>
        <v>.</v>
      </c>
    </row>
    <row r="510" spans="6:24" x14ac:dyDescent="0.3">
      <c r="G510" t="str">
        <f t="shared" si="91"/>
        <v/>
      </c>
      <c r="H510" t="str">
        <f t="shared" si="94"/>
        <v/>
      </c>
      <c r="W510" s="3">
        <f t="shared" si="102"/>
        <v>0</v>
      </c>
      <c r="X510" s="3" t="str">
        <f t="shared" si="103"/>
        <v>.</v>
      </c>
    </row>
    <row r="511" spans="6:24" x14ac:dyDescent="0.3">
      <c r="F511">
        <f>+F509+1</f>
        <v>254</v>
      </c>
      <c r="G511" t="str">
        <f t="shared" si="91"/>
        <v/>
      </c>
      <c r="H511" t="str">
        <f t="shared" si="94"/>
        <v/>
      </c>
      <c r="W511" s="3">
        <f t="shared" si="102"/>
        <v>0</v>
      </c>
      <c r="X511" s="3" t="str">
        <f t="shared" si="103"/>
        <v>.</v>
      </c>
    </row>
    <row r="512" spans="6:24" x14ac:dyDescent="0.3">
      <c r="G512" t="str">
        <f t="shared" si="91"/>
        <v/>
      </c>
      <c r="H512" t="str">
        <f t="shared" si="94"/>
        <v/>
      </c>
      <c r="W512" s="3">
        <f t="shared" si="102"/>
        <v>0</v>
      </c>
      <c r="X512" s="3" t="str">
        <f t="shared" si="103"/>
        <v>.</v>
      </c>
    </row>
    <row r="513" spans="6:24" x14ac:dyDescent="0.3">
      <c r="F513">
        <f>+F511+1</f>
        <v>255</v>
      </c>
      <c r="G513" t="str">
        <f t="shared" si="91"/>
        <v/>
      </c>
      <c r="H513" t="str">
        <f t="shared" si="94"/>
        <v/>
      </c>
      <c r="W513" s="3">
        <f t="shared" si="102"/>
        <v>0</v>
      </c>
      <c r="X513" s="3" t="str">
        <f t="shared" si="103"/>
        <v>.</v>
      </c>
    </row>
    <row r="514" spans="6:24" x14ac:dyDescent="0.3">
      <c r="G514" t="str">
        <f t="shared" si="91"/>
        <v/>
      </c>
      <c r="H514" t="str">
        <f t="shared" si="94"/>
        <v/>
      </c>
      <c r="W514" s="3">
        <f t="shared" si="102"/>
        <v>0</v>
      </c>
      <c r="X514" s="3" t="str">
        <f t="shared" si="103"/>
        <v>.</v>
      </c>
    </row>
    <row r="515" spans="6:24" x14ac:dyDescent="0.3">
      <c r="F515">
        <f>+F513+1</f>
        <v>256</v>
      </c>
      <c r="G515" t="str">
        <f t="shared" si="91"/>
        <v/>
      </c>
      <c r="H515" t="str">
        <f t="shared" si="94"/>
        <v/>
      </c>
      <c r="W515" s="3">
        <f t="shared" si="102"/>
        <v>0</v>
      </c>
      <c r="X515" s="3" t="str">
        <f t="shared" si="103"/>
        <v>.</v>
      </c>
    </row>
    <row r="516" spans="6:24" x14ac:dyDescent="0.3">
      <c r="G516" t="str">
        <f t="shared" si="91"/>
        <v/>
      </c>
      <c r="H516" t="str">
        <f t="shared" si="94"/>
        <v/>
      </c>
      <c r="W516" s="3">
        <f t="shared" si="102"/>
        <v>0</v>
      </c>
      <c r="X516" s="3" t="str">
        <f t="shared" si="103"/>
        <v>.</v>
      </c>
    </row>
    <row r="517" spans="6:24" x14ac:dyDescent="0.3">
      <c r="F517">
        <f>+F515+1</f>
        <v>257</v>
      </c>
      <c r="G517" t="str">
        <f t="shared" ref="G517:G580" si="104">+IF(D517="","",REPLACE(D517,5,1,":"))</f>
        <v/>
      </c>
      <c r="H517" t="str">
        <f t="shared" si="94"/>
        <v/>
      </c>
      <c r="W517" s="3">
        <f t="shared" si="102"/>
        <v>0</v>
      </c>
      <c r="X517" s="3" t="str">
        <f t="shared" si="103"/>
        <v>.</v>
      </c>
    </row>
    <row r="518" spans="6:24" x14ac:dyDescent="0.3">
      <c r="G518" t="str">
        <f t="shared" si="104"/>
        <v/>
      </c>
      <c r="H518" t="str">
        <f t="shared" ref="H518:H581" si="105">+IF(G518="","",+LEFT(G518,7))</f>
        <v/>
      </c>
      <c r="W518" s="3">
        <f t="shared" ref="W518:W581" si="106">+J518</f>
        <v>0</v>
      </c>
      <c r="X518" s="3" t="str">
        <f t="shared" ref="X518:X581" si="107">+Q518&amp;"."&amp;R518</f>
        <v>.</v>
      </c>
    </row>
    <row r="519" spans="6:24" x14ac:dyDescent="0.3">
      <c r="F519">
        <f>+F517+1</f>
        <v>258</v>
      </c>
      <c r="G519" t="str">
        <f t="shared" si="104"/>
        <v/>
      </c>
      <c r="H519" t="str">
        <f t="shared" si="105"/>
        <v/>
      </c>
      <c r="W519" s="3">
        <f t="shared" si="106"/>
        <v>0</v>
      </c>
      <c r="X519" s="3" t="str">
        <f t="shared" si="107"/>
        <v>.</v>
      </c>
    </row>
    <row r="520" spans="6:24" x14ac:dyDescent="0.3">
      <c r="G520" t="str">
        <f t="shared" si="104"/>
        <v/>
      </c>
      <c r="H520" t="str">
        <f t="shared" si="105"/>
        <v/>
      </c>
      <c r="W520" s="3">
        <f t="shared" si="106"/>
        <v>0</v>
      </c>
      <c r="X520" s="3" t="str">
        <f t="shared" si="107"/>
        <v>.</v>
      </c>
    </row>
    <row r="521" spans="6:24" x14ac:dyDescent="0.3">
      <c r="F521">
        <f>+F519+1</f>
        <v>259</v>
      </c>
      <c r="G521" t="str">
        <f t="shared" si="104"/>
        <v/>
      </c>
      <c r="H521" t="str">
        <f t="shared" si="105"/>
        <v/>
      </c>
      <c r="W521" s="3">
        <f t="shared" si="106"/>
        <v>0</v>
      </c>
      <c r="X521" s="3" t="str">
        <f t="shared" si="107"/>
        <v>.</v>
      </c>
    </row>
    <row r="522" spans="6:24" x14ac:dyDescent="0.3">
      <c r="G522" t="str">
        <f t="shared" si="104"/>
        <v/>
      </c>
      <c r="H522" t="str">
        <f t="shared" si="105"/>
        <v/>
      </c>
      <c r="W522" s="3">
        <f t="shared" si="106"/>
        <v>0</v>
      </c>
      <c r="X522" s="3" t="str">
        <f t="shared" si="107"/>
        <v>.</v>
      </c>
    </row>
    <row r="523" spans="6:24" x14ac:dyDescent="0.3">
      <c r="F523">
        <f>+F521+1</f>
        <v>260</v>
      </c>
      <c r="G523" t="str">
        <f t="shared" si="104"/>
        <v/>
      </c>
      <c r="H523" t="str">
        <f t="shared" si="105"/>
        <v/>
      </c>
      <c r="W523" s="3">
        <f t="shared" si="106"/>
        <v>0</v>
      </c>
      <c r="X523" s="3" t="str">
        <f t="shared" si="107"/>
        <v>.</v>
      </c>
    </row>
    <row r="524" spans="6:24" x14ac:dyDescent="0.3">
      <c r="G524" t="str">
        <f t="shared" si="104"/>
        <v/>
      </c>
      <c r="H524" t="str">
        <f t="shared" si="105"/>
        <v/>
      </c>
      <c r="W524" s="3">
        <f t="shared" si="106"/>
        <v>0</v>
      </c>
      <c r="X524" s="3" t="str">
        <f t="shared" si="107"/>
        <v>.</v>
      </c>
    </row>
    <row r="525" spans="6:24" x14ac:dyDescent="0.3">
      <c r="F525">
        <f>+F523+1</f>
        <v>261</v>
      </c>
      <c r="G525" t="str">
        <f t="shared" si="104"/>
        <v/>
      </c>
      <c r="H525" t="str">
        <f t="shared" si="105"/>
        <v/>
      </c>
      <c r="W525" s="3">
        <f t="shared" si="106"/>
        <v>0</v>
      </c>
      <c r="X525" s="3" t="str">
        <f t="shared" si="107"/>
        <v>.</v>
      </c>
    </row>
    <row r="526" spans="6:24" x14ac:dyDescent="0.3">
      <c r="G526" t="str">
        <f t="shared" si="104"/>
        <v/>
      </c>
      <c r="H526" t="str">
        <f t="shared" si="105"/>
        <v/>
      </c>
      <c r="W526" s="3">
        <f t="shared" si="106"/>
        <v>0</v>
      </c>
      <c r="X526" s="3" t="str">
        <f t="shared" si="107"/>
        <v>.</v>
      </c>
    </row>
    <row r="527" spans="6:24" x14ac:dyDescent="0.3">
      <c r="F527">
        <f>+F525+1</f>
        <v>262</v>
      </c>
      <c r="G527" t="str">
        <f t="shared" si="104"/>
        <v/>
      </c>
      <c r="H527" t="str">
        <f t="shared" si="105"/>
        <v/>
      </c>
      <c r="W527" s="3">
        <f t="shared" si="106"/>
        <v>0</v>
      </c>
      <c r="X527" s="3" t="str">
        <f t="shared" si="107"/>
        <v>.</v>
      </c>
    </row>
    <row r="528" spans="6:24" x14ac:dyDescent="0.3">
      <c r="G528" t="str">
        <f t="shared" si="104"/>
        <v/>
      </c>
      <c r="H528" t="str">
        <f t="shared" si="105"/>
        <v/>
      </c>
      <c r="W528" s="3">
        <f t="shared" si="106"/>
        <v>0</v>
      </c>
      <c r="X528" s="3" t="str">
        <f t="shared" si="107"/>
        <v>.</v>
      </c>
    </row>
    <row r="529" spans="6:24" x14ac:dyDescent="0.3">
      <c r="F529">
        <f>+F527+1</f>
        <v>263</v>
      </c>
      <c r="G529" t="str">
        <f t="shared" si="104"/>
        <v/>
      </c>
      <c r="H529" t="str">
        <f t="shared" si="105"/>
        <v/>
      </c>
      <c r="W529" s="3">
        <f t="shared" si="106"/>
        <v>0</v>
      </c>
      <c r="X529" s="3" t="str">
        <f t="shared" si="107"/>
        <v>.</v>
      </c>
    </row>
    <row r="530" spans="6:24" x14ac:dyDescent="0.3">
      <c r="G530" t="str">
        <f t="shared" si="104"/>
        <v/>
      </c>
      <c r="H530" t="str">
        <f t="shared" si="105"/>
        <v/>
      </c>
      <c r="W530" s="3">
        <f t="shared" si="106"/>
        <v>0</v>
      </c>
      <c r="X530" s="3" t="str">
        <f t="shared" si="107"/>
        <v>.</v>
      </c>
    </row>
    <row r="531" spans="6:24" x14ac:dyDescent="0.3">
      <c r="F531">
        <f>+F529+1</f>
        <v>264</v>
      </c>
      <c r="G531" t="str">
        <f t="shared" si="104"/>
        <v/>
      </c>
      <c r="H531" t="str">
        <f t="shared" si="105"/>
        <v/>
      </c>
      <c r="W531" s="3">
        <f t="shared" si="106"/>
        <v>0</v>
      </c>
      <c r="X531" s="3" t="str">
        <f t="shared" si="107"/>
        <v>.</v>
      </c>
    </row>
    <row r="532" spans="6:24" x14ac:dyDescent="0.3">
      <c r="G532" t="str">
        <f t="shared" si="104"/>
        <v/>
      </c>
      <c r="H532" t="str">
        <f t="shared" si="105"/>
        <v/>
      </c>
      <c r="W532" s="3">
        <f t="shared" si="106"/>
        <v>0</v>
      </c>
      <c r="X532" s="3" t="str">
        <f t="shared" si="107"/>
        <v>.</v>
      </c>
    </row>
    <row r="533" spans="6:24" x14ac:dyDescent="0.3">
      <c r="F533">
        <f>+F531+1</f>
        <v>265</v>
      </c>
      <c r="G533" t="str">
        <f t="shared" si="104"/>
        <v/>
      </c>
      <c r="H533" t="str">
        <f t="shared" si="105"/>
        <v/>
      </c>
      <c r="W533" s="3">
        <f t="shared" si="106"/>
        <v>0</v>
      </c>
      <c r="X533" s="3" t="str">
        <f t="shared" si="107"/>
        <v>.</v>
      </c>
    </row>
    <row r="534" spans="6:24" x14ac:dyDescent="0.3">
      <c r="G534" t="str">
        <f t="shared" si="104"/>
        <v/>
      </c>
      <c r="H534" t="str">
        <f t="shared" si="105"/>
        <v/>
      </c>
      <c r="W534" s="3">
        <f t="shared" si="106"/>
        <v>0</v>
      </c>
      <c r="X534" s="3" t="str">
        <f t="shared" si="107"/>
        <v>.</v>
      </c>
    </row>
    <row r="535" spans="6:24" x14ac:dyDescent="0.3">
      <c r="F535">
        <f>+F533+1</f>
        <v>266</v>
      </c>
      <c r="G535" t="str">
        <f t="shared" si="104"/>
        <v/>
      </c>
      <c r="H535" t="str">
        <f t="shared" si="105"/>
        <v/>
      </c>
      <c r="W535" s="3">
        <f t="shared" si="106"/>
        <v>0</v>
      </c>
      <c r="X535" s="3" t="str">
        <f t="shared" si="107"/>
        <v>.</v>
      </c>
    </row>
    <row r="536" spans="6:24" x14ac:dyDescent="0.3">
      <c r="G536" t="str">
        <f t="shared" si="104"/>
        <v/>
      </c>
      <c r="H536" t="str">
        <f t="shared" si="105"/>
        <v/>
      </c>
      <c r="W536" s="3">
        <f t="shared" si="106"/>
        <v>0</v>
      </c>
      <c r="X536" s="3" t="str">
        <f t="shared" si="107"/>
        <v>.</v>
      </c>
    </row>
    <row r="537" spans="6:24" x14ac:dyDescent="0.3">
      <c r="F537">
        <f>+F535+1</f>
        <v>267</v>
      </c>
      <c r="G537" t="str">
        <f t="shared" si="104"/>
        <v/>
      </c>
      <c r="H537" t="str">
        <f t="shared" si="105"/>
        <v/>
      </c>
      <c r="W537" s="3">
        <f t="shared" si="106"/>
        <v>0</v>
      </c>
      <c r="X537" s="3" t="str">
        <f t="shared" si="107"/>
        <v>.</v>
      </c>
    </row>
    <row r="538" spans="6:24" x14ac:dyDescent="0.3">
      <c r="G538" t="str">
        <f t="shared" si="104"/>
        <v/>
      </c>
      <c r="H538" t="str">
        <f t="shared" si="105"/>
        <v/>
      </c>
      <c r="W538" s="3">
        <f t="shared" si="106"/>
        <v>0</v>
      </c>
      <c r="X538" s="3" t="str">
        <f t="shared" si="107"/>
        <v>.</v>
      </c>
    </row>
    <row r="539" spans="6:24" x14ac:dyDescent="0.3">
      <c r="F539">
        <f>+F537+1</f>
        <v>268</v>
      </c>
      <c r="G539" t="str">
        <f t="shared" si="104"/>
        <v/>
      </c>
      <c r="H539" t="str">
        <f t="shared" si="105"/>
        <v/>
      </c>
      <c r="W539" s="3">
        <f t="shared" si="106"/>
        <v>0</v>
      </c>
      <c r="X539" s="3" t="str">
        <f t="shared" si="107"/>
        <v>.</v>
      </c>
    </row>
    <row r="540" spans="6:24" x14ac:dyDescent="0.3">
      <c r="G540" t="str">
        <f t="shared" si="104"/>
        <v/>
      </c>
      <c r="H540" t="str">
        <f t="shared" si="105"/>
        <v/>
      </c>
      <c r="W540" s="3">
        <f t="shared" si="106"/>
        <v>0</v>
      </c>
      <c r="X540" s="3" t="str">
        <f t="shared" si="107"/>
        <v>.</v>
      </c>
    </row>
    <row r="541" spans="6:24" x14ac:dyDescent="0.3">
      <c r="F541">
        <f>+F539+1</f>
        <v>269</v>
      </c>
      <c r="G541" t="str">
        <f t="shared" si="104"/>
        <v/>
      </c>
      <c r="H541" t="str">
        <f t="shared" si="105"/>
        <v/>
      </c>
      <c r="W541" s="3">
        <f t="shared" si="106"/>
        <v>0</v>
      </c>
      <c r="X541" s="3" t="str">
        <f t="shared" si="107"/>
        <v>.</v>
      </c>
    </row>
    <row r="542" spans="6:24" x14ac:dyDescent="0.3">
      <c r="G542" t="str">
        <f t="shared" si="104"/>
        <v/>
      </c>
      <c r="H542" t="str">
        <f t="shared" si="105"/>
        <v/>
      </c>
      <c r="W542" s="3">
        <f t="shared" si="106"/>
        <v>0</v>
      </c>
      <c r="X542" s="3" t="str">
        <f t="shared" si="107"/>
        <v>.</v>
      </c>
    </row>
    <row r="543" spans="6:24" x14ac:dyDescent="0.3">
      <c r="F543">
        <f>+F541+1</f>
        <v>270</v>
      </c>
      <c r="G543" t="str">
        <f t="shared" si="104"/>
        <v/>
      </c>
      <c r="H543" t="str">
        <f t="shared" si="105"/>
        <v/>
      </c>
      <c r="W543" s="3">
        <f t="shared" si="106"/>
        <v>0</v>
      </c>
      <c r="X543" s="3" t="str">
        <f t="shared" si="107"/>
        <v>.</v>
      </c>
    </row>
    <row r="544" spans="6:24" x14ac:dyDescent="0.3">
      <c r="G544" t="str">
        <f t="shared" si="104"/>
        <v/>
      </c>
      <c r="H544" t="str">
        <f t="shared" si="105"/>
        <v/>
      </c>
      <c r="W544" s="3">
        <f t="shared" si="106"/>
        <v>0</v>
      </c>
      <c r="X544" s="3" t="str">
        <f t="shared" si="107"/>
        <v>.</v>
      </c>
    </row>
    <row r="545" spans="6:24" x14ac:dyDescent="0.3">
      <c r="F545">
        <f>+F543+1</f>
        <v>271</v>
      </c>
      <c r="G545" t="str">
        <f t="shared" si="104"/>
        <v/>
      </c>
      <c r="H545" t="str">
        <f t="shared" si="105"/>
        <v/>
      </c>
      <c r="W545" s="3">
        <f t="shared" si="106"/>
        <v>0</v>
      </c>
      <c r="X545" s="3" t="str">
        <f t="shared" si="107"/>
        <v>.</v>
      </c>
    </row>
    <row r="546" spans="6:24" x14ac:dyDescent="0.3">
      <c r="G546" t="str">
        <f t="shared" si="104"/>
        <v/>
      </c>
      <c r="H546" t="str">
        <f t="shared" si="105"/>
        <v/>
      </c>
      <c r="W546" s="3">
        <f t="shared" si="106"/>
        <v>0</v>
      </c>
      <c r="X546" s="3" t="str">
        <f t="shared" si="107"/>
        <v>.</v>
      </c>
    </row>
    <row r="547" spans="6:24" x14ac:dyDescent="0.3">
      <c r="F547">
        <f>+F545+1</f>
        <v>272</v>
      </c>
      <c r="G547" t="str">
        <f t="shared" si="104"/>
        <v/>
      </c>
      <c r="H547" t="str">
        <f t="shared" si="105"/>
        <v/>
      </c>
      <c r="W547" s="3">
        <f t="shared" si="106"/>
        <v>0</v>
      </c>
      <c r="X547" s="3" t="str">
        <f t="shared" si="107"/>
        <v>.</v>
      </c>
    </row>
    <row r="548" spans="6:24" x14ac:dyDescent="0.3">
      <c r="G548" t="str">
        <f t="shared" si="104"/>
        <v/>
      </c>
      <c r="H548" t="str">
        <f t="shared" si="105"/>
        <v/>
      </c>
      <c r="W548" s="3">
        <f t="shared" si="106"/>
        <v>0</v>
      </c>
      <c r="X548" s="3" t="str">
        <f t="shared" si="107"/>
        <v>.</v>
      </c>
    </row>
    <row r="549" spans="6:24" x14ac:dyDescent="0.3">
      <c r="F549">
        <f>+F547+1</f>
        <v>273</v>
      </c>
      <c r="G549" t="str">
        <f t="shared" si="104"/>
        <v/>
      </c>
      <c r="H549" t="str">
        <f t="shared" si="105"/>
        <v/>
      </c>
      <c r="W549" s="3">
        <f t="shared" si="106"/>
        <v>0</v>
      </c>
      <c r="X549" s="3" t="str">
        <f t="shared" si="107"/>
        <v>.</v>
      </c>
    </row>
    <row r="550" spans="6:24" x14ac:dyDescent="0.3">
      <c r="G550" t="str">
        <f t="shared" si="104"/>
        <v/>
      </c>
      <c r="H550" t="str">
        <f t="shared" si="105"/>
        <v/>
      </c>
      <c r="W550" s="3">
        <f t="shared" si="106"/>
        <v>0</v>
      </c>
      <c r="X550" s="3" t="str">
        <f t="shared" si="107"/>
        <v>.</v>
      </c>
    </row>
    <row r="551" spans="6:24" x14ac:dyDescent="0.3">
      <c r="F551">
        <f>+F549+1</f>
        <v>274</v>
      </c>
      <c r="G551" t="str">
        <f t="shared" si="104"/>
        <v/>
      </c>
      <c r="H551" t="str">
        <f t="shared" si="105"/>
        <v/>
      </c>
      <c r="W551" s="3">
        <f t="shared" si="106"/>
        <v>0</v>
      </c>
      <c r="X551" s="3" t="str">
        <f t="shared" si="107"/>
        <v>.</v>
      </c>
    </row>
    <row r="552" spans="6:24" x14ac:dyDescent="0.3">
      <c r="G552" t="str">
        <f t="shared" si="104"/>
        <v/>
      </c>
      <c r="H552" t="str">
        <f t="shared" si="105"/>
        <v/>
      </c>
      <c r="W552" s="3">
        <f t="shared" si="106"/>
        <v>0</v>
      </c>
      <c r="X552" s="3" t="str">
        <f t="shared" si="107"/>
        <v>.</v>
      </c>
    </row>
    <row r="553" spans="6:24" x14ac:dyDescent="0.3">
      <c r="F553">
        <f>+F551+1</f>
        <v>275</v>
      </c>
      <c r="G553" t="str">
        <f t="shared" si="104"/>
        <v/>
      </c>
      <c r="H553" t="str">
        <f t="shared" si="105"/>
        <v/>
      </c>
      <c r="W553" s="3">
        <f t="shared" si="106"/>
        <v>0</v>
      </c>
      <c r="X553" s="3" t="str">
        <f t="shared" si="107"/>
        <v>.</v>
      </c>
    </row>
    <row r="554" spans="6:24" x14ac:dyDescent="0.3">
      <c r="G554" t="str">
        <f t="shared" si="104"/>
        <v/>
      </c>
      <c r="H554" t="str">
        <f t="shared" si="105"/>
        <v/>
      </c>
      <c r="W554" s="3">
        <f t="shared" si="106"/>
        <v>0</v>
      </c>
      <c r="X554" s="3" t="str">
        <f t="shared" si="107"/>
        <v>.</v>
      </c>
    </row>
    <row r="555" spans="6:24" x14ac:dyDescent="0.3">
      <c r="F555">
        <f>+F553+1</f>
        <v>276</v>
      </c>
      <c r="G555" t="str">
        <f t="shared" si="104"/>
        <v/>
      </c>
      <c r="H555" t="str">
        <f t="shared" si="105"/>
        <v/>
      </c>
      <c r="W555" s="3">
        <f t="shared" si="106"/>
        <v>0</v>
      </c>
      <c r="X555" s="3" t="str">
        <f t="shared" si="107"/>
        <v>.</v>
      </c>
    </row>
    <row r="556" spans="6:24" x14ac:dyDescent="0.3">
      <c r="G556" t="str">
        <f t="shared" si="104"/>
        <v/>
      </c>
      <c r="H556" t="str">
        <f t="shared" si="105"/>
        <v/>
      </c>
      <c r="W556" s="3">
        <f t="shared" si="106"/>
        <v>0</v>
      </c>
      <c r="X556" s="3" t="str">
        <f t="shared" si="107"/>
        <v>.</v>
      </c>
    </row>
    <row r="557" spans="6:24" x14ac:dyDescent="0.3">
      <c r="F557">
        <f>+F555+1</f>
        <v>277</v>
      </c>
      <c r="G557" t="str">
        <f t="shared" si="104"/>
        <v/>
      </c>
      <c r="H557" t="str">
        <f t="shared" si="105"/>
        <v/>
      </c>
      <c r="W557" s="3">
        <f t="shared" si="106"/>
        <v>0</v>
      </c>
      <c r="X557" s="3" t="str">
        <f t="shared" si="107"/>
        <v>.</v>
      </c>
    </row>
    <row r="558" spans="6:24" x14ac:dyDescent="0.3">
      <c r="G558" t="str">
        <f t="shared" si="104"/>
        <v/>
      </c>
      <c r="H558" t="str">
        <f t="shared" si="105"/>
        <v/>
      </c>
      <c r="W558" s="3">
        <f t="shared" si="106"/>
        <v>0</v>
      </c>
      <c r="X558" s="3" t="str">
        <f t="shared" si="107"/>
        <v>.</v>
      </c>
    </row>
    <row r="559" spans="6:24" x14ac:dyDescent="0.3">
      <c r="F559">
        <f>+F557+1</f>
        <v>278</v>
      </c>
      <c r="G559" t="str">
        <f t="shared" si="104"/>
        <v/>
      </c>
      <c r="H559" t="str">
        <f t="shared" si="105"/>
        <v/>
      </c>
      <c r="W559" s="3">
        <f t="shared" si="106"/>
        <v>0</v>
      </c>
      <c r="X559" s="3" t="str">
        <f t="shared" si="107"/>
        <v>.</v>
      </c>
    </row>
    <row r="560" spans="6:24" x14ac:dyDescent="0.3">
      <c r="G560" t="str">
        <f t="shared" si="104"/>
        <v/>
      </c>
      <c r="H560" t="str">
        <f t="shared" si="105"/>
        <v/>
      </c>
      <c r="W560" s="3">
        <f t="shared" si="106"/>
        <v>0</v>
      </c>
      <c r="X560" s="3" t="str">
        <f t="shared" si="107"/>
        <v>.</v>
      </c>
    </row>
    <row r="561" spans="6:24" x14ac:dyDescent="0.3">
      <c r="F561">
        <f>+F559+1</f>
        <v>279</v>
      </c>
      <c r="G561" t="str">
        <f t="shared" si="104"/>
        <v/>
      </c>
      <c r="H561" t="str">
        <f t="shared" si="105"/>
        <v/>
      </c>
      <c r="W561" s="3">
        <f t="shared" si="106"/>
        <v>0</v>
      </c>
      <c r="X561" s="3" t="str">
        <f t="shared" si="107"/>
        <v>.</v>
      </c>
    </row>
    <row r="562" spans="6:24" x14ac:dyDescent="0.3">
      <c r="G562" t="str">
        <f t="shared" si="104"/>
        <v/>
      </c>
      <c r="H562" t="str">
        <f t="shared" si="105"/>
        <v/>
      </c>
      <c r="W562" s="3">
        <f t="shared" si="106"/>
        <v>0</v>
      </c>
      <c r="X562" s="3" t="str">
        <f t="shared" si="107"/>
        <v>.</v>
      </c>
    </row>
    <row r="563" spans="6:24" x14ac:dyDescent="0.3">
      <c r="F563">
        <f>+F561+1</f>
        <v>280</v>
      </c>
      <c r="G563" t="str">
        <f t="shared" si="104"/>
        <v/>
      </c>
      <c r="H563" t="str">
        <f t="shared" si="105"/>
        <v/>
      </c>
      <c r="W563" s="3">
        <f t="shared" si="106"/>
        <v>0</v>
      </c>
      <c r="X563" s="3" t="str">
        <f t="shared" si="107"/>
        <v>.</v>
      </c>
    </row>
    <row r="564" spans="6:24" x14ac:dyDescent="0.3">
      <c r="G564" t="str">
        <f t="shared" si="104"/>
        <v/>
      </c>
      <c r="H564" t="str">
        <f t="shared" si="105"/>
        <v/>
      </c>
      <c r="W564" s="3">
        <f t="shared" si="106"/>
        <v>0</v>
      </c>
      <c r="X564" s="3" t="str">
        <f t="shared" si="107"/>
        <v>.</v>
      </c>
    </row>
    <row r="565" spans="6:24" x14ac:dyDescent="0.3">
      <c r="F565">
        <f>+F563+1</f>
        <v>281</v>
      </c>
      <c r="G565" t="str">
        <f t="shared" si="104"/>
        <v/>
      </c>
      <c r="H565" t="str">
        <f t="shared" si="105"/>
        <v/>
      </c>
      <c r="W565" s="3">
        <f t="shared" si="106"/>
        <v>0</v>
      </c>
      <c r="X565" s="3" t="str">
        <f t="shared" si="107"/>
        <v>.</v>
      </c>
    </row>
    <row r="566" spans="6:24" x14ac:dyDescent="0.3">
      <c r="G566" t="str">
        <f t="shared" si="104"/>
        <v/>
      </c>
      <c r="H566" t="str">
        <f t="shared" si="105"/>
        <v/>
      </c>
      <c r="W566" s="3">
        <f t="shared" si="106"/>
        <v>0</v>
      </c>
      <c r="X566" s="3" t="str">
        <f t="shared" si="107"/>
        <v>.</v>
      </c>
    </row>
    <row r="567" spans="6:24" x14ac:dyDescent="0.3">
      <c r="F567">
        <f>+F565+1</f>
        <v>282</v>
      </c>
      <c r="G567" t="str">
        <f t="shared" si="104"/>
        <v/>
      </c>
      <c r="H567" t="str">
        <f t="shared" si="105"/>
        <v/>
      </c>
      <c r="W567" s="3">
        <f t="shared" si="106"/>
        <v>0</v>
      </c>
      <c r="X567" s="3" t="str">
        <f t="shared" si="107"/>
        <v>.</v>
      </c>
    </row>
    <row r="568" spans="6:24" x14ac:dyDescent="0.3">
      <c r="G568" t="str">
        <f t="shared" si="104"/>
        <v/>
      </c>
      <c r="H568" t="str">
        <f t="shared" si="105"/>
        <v/>
      </c>
      <c r="W568" s="3">
        <f t="shared" si="106"/>
        <v>0</v>
      </c>
      <c r="X568" s="3" t="str">
        <f t="shared" si="107"/>
        <v>.</v>
      </c>
    </row>
    <row r="569" spans="6:24" x14ac:dyDescent="0.3">
      <c r="F569">
        <f>+F567+1</f>
        <v>283</v>
      </c>
      <c r="G569" t="str">
        <f t="shared" si="104"/>
        <v/>
      </c>
      <c r="H569" t="str">
        <f t="shared" si="105"/>
        <v/>
      </c>
      <c r="W569" s="3">
        <f t="shared" si="106"/>
        <v>0</v>
      </c>
      <c r="X569" s="3" t="str">
        <f t="shared" si="107"/>
        <v>.</v>
      </c>
    </row>
    <row r="570" spans="6:24" x14ac:dyDescent="0.3">
      <c r="G570" t="str">
        <f t="shared" si="104"/>
        <v/>
      </c>
      <c r="H570" t="str">
        <f t="shared" si="105"/>
        <v/>
      </c>
      <c r="W570" s="3">
        <f t="shared" si="106"/>
        <v>0</v>
      </c>
      <c r="X570" s="3" t="str">
        <f t="shared" si="107"/>
        <v>.</v>
      </c>
    </row>
    <row r="571" spans="6:24" x14ac:dyDescent="0.3">
      <c r="F571">
        <f>+F569+1</f>
        <v>284</v>
      </c>
      <c r="G571" t="str">
        <f t="shared" si="104"/>
        <v/>
      </c>
      <c r="H571" t="str">
        <f t="shared" si="105"/>
        <v/>
      </c>
      <c r="W571" s="3">
        <f t="shared" si="106"/>
        <v>0</v>
      </c>
      <c r="X571" s="3" t="str">
        <f t="shared" si="107"/>
        <v>.</v>
      </c>
    </row>
    <row r="572" spans="6:24" x14ac:dyDescent="0.3">
      <c r="G572" t="str">
        <f t="shared" si="104"/>
        <v/>
      </c>
      <c r="H572" t="str">
        <f t="shared" si="105"/>
        <v/>
      </c>
      <c r="W572" s="3">
        <f t="shared" si="106"/>
        <v>0</v>
      </c>
      <c r="X572" s="3" t="str">
        <f t="shared" si="107"/>
        <v>.</v>
      </c>
    </row>
    <row r="573" spans="6:24" x14ac:dyDescent="0.3">
      <c r="F573">
        <f>+F571+1</f>
        <v>285</v>
      </c>
      <c r="G573" t="str">
        <f t="shared" si="104"/>
        <v/>
      </c>
      <c r="H573" t="str">
        <f t="shared" si="105"/>
        <v/>
      </c>
      <c r="W573" s="3">
        <f t="shared" si="106"/>
        <v>0</v>
      </c>
      <c r="X573" s="3" t="str">
        <f t="shared" si="107"/>
        <v>.</v>
      </c>
    </row>
    <row r="574" spans="6:24" x14ac:dyDescent="0.3">
      <c r="G574" t="str">
        <f t="shared" si="104"/>
        <v/>
      </c>
      <c r="H574" t="str">
        <f t="shared" si="105"/>
        <v/>
      </c>
      <c r="W574" s="3">
        <f t="shared" si="106"/>
        <v>0</v>
      </c>
      <c r="X574" s="3" t="str">
        <f t="shared" si="107"/>
        <v>.</v>
      </c>
    </row>
    <row r="575" spans="6:24" x14ac:dyDescent="0.3">
      <c r="F575">
        <f>+F573+1</f>
        <v>286</v>
      </c>
      <c r="G575" t="str">
        <f t="shared" si="104"/>
        <v/>
      </c>
      <c r="H575" t="str">
        <f t="shared" si="105"/>
        <v/>
      </c>
      <c r="W575" s="3">
        <f t="shared" si="106"/>
        <v>0</v>
      </c>
      <c r="X575" s="3" t="str">
        <f t="shared" si="107"/>
        <v>.</v>
      </c>
    </row>
    <row r="576" spans="6:24" x14ac:dyDescent="0.3">
      <c r="G576" t="str">
        <f t="shared" si="104"/>
        <v/>
      </c>
      <c r="H576" t="str">
        <f t="shared" si="105"/>
        <v/>
      </c>
      <c r="W576" s="3">
        <f t="shared" si="106"/>
        <v>0</v>
      </c>
      <c r="X576" s="3" t="str">
        <f t="shared" si="107"/>
        <v>.</v>
      </c>
    </row>
    <row r="577" spans="6:24" x14ac:dyDescent="0.3">
      <c r="F577">
        <f>+F575+1</f>
        <v>287</v>
      </c>
      <c r="G577" t="str">
        <f t="shared" si="104"/>
        <v/>
      </c>
      <c r="H577" t="str">
        <f t="shared" si="105"/>
        <v/>
      </c>
      <c r="W577" s="3">
        <f t="shared" si="106"/>
        <v>0</v>
      </c>
      <c r="X577" s="3" t="str">
        <f t="shared" si="107"/>
        <v>.</v>
      </c>
    </row>
    <row r="578" spans="6:24" x14ac:dyDescent="0.3">
      <c r="G578" t="str">
        <f t="shared" si="104"/>
        <v/>
      </c>
      <c r="H578" t="str">
        <f t="shared" si="105"/>
        <v/>
      </c>
      <c r="W578" s="3">
        <f t="shared" si="106"/>
        <v>0</v>
      </c>
      <c r="X578" s="3" t="str">
        <f t="shared" si="107"/>
        <v>.</v>
      </c>
    </row>
    <row r="579" spans="6:24" x14ac:dyDescent="0.3">
      <c r="F579">
        <f>+F577+1</f>
        <v>288</v>
      </c>
      <c r="G579" t="str">
        <f t="shared" si="104"/>
        <v/>
      </c>
      <c r="H579" t="str">
        <f t="shared" si="105"/>
        <v/>
      </c>
      <c r="W579" s="3">
        <f t="shared" si="106"/>
        <v>0</v>
      </c>
      <c r="X579" s="3" t="str">
        <f t="shared" si="107"/>
        <v>.</v>
      </c>
    </row>
    <row r="580" spans="6:24" x14ac:dyDescent="0.3">
      <c r="G580" t="str">
        <f t="shared" si="104"/>
        <v/>
      </c>
      <c r="H580" t="str">
        <f t="shared" si="105"/>
        <v/>
      </c>
      <c r="W580" s="3">
        <f t="shared" si="106"/>
        <v>0</v>
      </c>
      <c r="X580" s="3" t="str">
        <f t="shared" si="107"/>
        <v>.</v>
      </c>
    </row>
    <row r="581" spans="6:24" x14ac:dyDescent="0.3">
      <c r="F581">
        <f>+F579+1</f>
        <v>289</v>
      </c>
      <c r="G581" t="str">
        <f t="shared" ref="G581:G644" si="108">+IF(D581="","",REPLACE(D581,5,1,":"))</f>
        <v/>
      </c>
      <c r="H581" t="str">
        <f t="shared" si="105"/>
        <v/>
      </c>
      <c r="W581" s="3">
        <f t="shared" si="106"/>
        <v>0</v>
      </c>
      <c r="X581" s="3" t="str">
        <f t="shared" si="107"/>
        <v>.</v>
      </c>
    </row>
    <row r="582" spans="6:24" x14ac:dyDescent="0.3">
      <c r="G582" t="str">
        <f t="shared" si="108"/>
        <v/>
      </c>
      <c r="H582" t="str">
        <f t="shared" ref="H582:H645" si="109">+IF(G582="","",+LEFT(G582,7))</f>
        <v/>
      </c>
      <c r="W582" s="3">
        <f t="shared" ref="W582:W645" si="110">+J582</f>
        <v>0</v>
      </c>
      <c r="X582" s="3" t="str">
        <f t="shared" ref="X582:X645" si="111">+Q582&amp;"."&amp;R582</f>
        <v>.</v>
      </c>
    </row>
    <row r="583" spans="6:24" x14ac:dyDescent="0.3">
      <c r="F583">
        <f>+F581+1</f>
        <v>290</v>
      </c>
      <c r="G583" t="str">
        <f t="shared" si="108"/>
        <v/>
      </c>
      <c r="H583" t="str">
        <f t="shared" si="109"/>
        <v/>
      </c>
      <c r="W583" s="3">
        <f t="shared" si="110"/>
        <v>0</v>
      </c>
      <c r="X583" s="3" t="str">
        <f t="shared" si="111"/>
        <v>.</v>
      </c>
    </row>
    <row r="584" spans="6:24" x14ac:dyDescent="0.3">
      <c r="G584" t="str">
        <f t="shared" si="108"/>
        <v/>
      </c>
      <c r="H584" t="str">
        <f t="shared" si="109"/>
        <v/>
      </c>
      <c r="W584" s="3">
        <f t="shared" si="110"/>
        <v>0</v>
      </c>
      <c r="X584" s="3" t="str">
        <f t="shared" si="111"/>
        <v>.</v>
      </c>
    </row>
    <row r="585" spans="6:24" x14ac:dyDescent="0.3">
      <c r="F585">
        <f>+F583+1</f>
        <v>291</v>
      </c>
      <c r="G585" t="str">
        <f t="shared" si="108"/>
        <v/>
      </c>
      <c r="H585" t="str">
        <f t="shared" si="109"/>
        <v/>
      </c>
      <c r="W585" s="3">
        <f t="shared" si="110"/>
        <v>0</v>
      </c>
      <c r="X585" s="3" t="str">
        <f t="shared" si="111"/>
        <v>.</v>
      </c>
    </row>
    <row r="586" spans="6:24" x14ac:dyDescent="0.3">
      <c r="G586" t="str">
        <f t="shared" si="108"/>
        <v/>
      </c>
      <c r="H586" t="str">
        <f t="shared" si="109"/>
        <v/>
      </c>
      <c r="W586" s="3">
        <f t="shared" si="110"/>
        <v>0</v>
      </c>
      <c r="X586" s="3" t="str">
        <f t="shared" si="111"/>
        <v>.</v>
      </c>
    </row>
    <row r="587" spans="6:24" x14ac:dyDescent="0.3">
      <c r="F587">
        <f>+F585+1</f>
        <v>292</v>
      </c>
      <c r="G587" t="str">
        <f t="shared" si="108"/>
        <v/>
      </c>
      <c r="H587" t="str">
        <f t="shared" si="109"/>
        <v/>
      </c>
      <c r="W587" s="3">
        <f t="shared" si="110"/>
        <v>0</v>
      </c>
      <c r="X587" s="3" t="str">
        <f t="shared" si="111"/>
        <v>.</v>
      </c>
    </row>
    <row r="588" spans="6:24" x14ac:dyDescent="0.3">
      <c r="G588" t="str">
        <f t="shared" si="108"/>
        <v/>
      </c>
      <c r="H588" t="str">
        <f t="shared" si="109"/>
        <v/>
      </c>
      <c r="W588" s="3">
        <f t="shared" si="110"/>
        <v>0</v>
      </c>
      <c r="X588" s="3" t="str">
        <f t="shared" si="111"/>
        <v>.</v>
      </c>
    </row>
    <row r="589" spans="6:24" x14ac:dyDescent="0.3">
      <c r="F589">
        <f>+F587+1</f>
        <v>293</v>
      </c>
      <c r="G589" t="str">
        <f t="shared" si="108"/>
        <v/>
      </c>
      <c r="H589" t="str">
        <f t="shared" si="109"/>
        <v/>
      </c>
      <c r="W589" s="3">
        <f t="shared" si="110"/>
        <v>0</v>
      </c>
      <c r="X589" s="3" t="str">
        <f t="shared" si="111"/>
        <v>.</v>
      </c>
    </row>
    <row r="590" spans="6:24" x14ac:dyDescent="0.3">
      <c r="G590" t="str">
        <f t="shared" si="108"/>
        <v/>
      </c>
      <c r="H590" t="str">
        <f t="shared" si="109"/>
        <v/>
      </c>
      <c r="W590" s="3">
        <f t="shared" si="110"/>
        <v>0</v>
      </c>
      <c r="X590" s="3" t="str">
        <f t="shared" si="111"/>
        <v>.</v>
      </c>
    </row>
    <row r="591" spans="6:24" x14ac:dyDescent="0.3">
      <c r="F591">
        <f>+F589+1</f>
        <v>294</v>
      </c>
      <c r="G591" t="str">
        <f t="shared" si="108"/>
        <v/>
      </c>
      <c r="H591" t="str">
        <f t="shared" si="109"/>
        <v/>
      </c>
      <c r="W591" s="3">
        <f t="shared" si="110"/>
        <v>0</v>
      </c>
      <c r="X591" s="3" t="str">
        <f t="shared" si="111"/>
        <v>.</v>
      </c>
    </row>
    <row r="592" spans="6:24" x14ac:dyDescent="0.3">
      <c r="G592" t="str">
        <f t="shared" si="108"/>
        <v/>
      </c>
      <c r="H592" t="str">
        <f t="shared" si="109"/>
        <v/>
      </c>
      <c r="W592" s="3">
        <f t="shared" si="110"/>
        <v>0</v>
      </c>
      <c r="X592" s="3" t="str">
        <f t="shared" si="111"/>
        <v>.</v>
      </c>
    </row>
    <row r="593" spans="6:24" x14ac:dyDescent="0.3">
      <c r="F593">
        <f>+F591+1</f>
        <v>295</v>
      </c>
      <c r="G593" t="str">
        <f t="shared" si="108"/>
        <v/>
      </c>
      <c r="H593" t="str">
        <f t="shared" si="109"/>
        <v/>
      </c>
      <c r="W593" s="3">
        <f t="shared" si="110"/>
        <v>0</v>
      </c>
      <c r="X593" s="3" t="str">
        <f t="shared" si="111"/>
        <v>.</v>
      </c>
    </row>
    <row r="594" spans="6:24" x14ac:dyDescent="0.3">
      <c r="G594" t="str">
        <f t="shared" si="108"/>
        <v/>
      </c>
      <c r="H594" t="str">
        <f t="shared" si="109"/>
        <v/>
      </c>
      <c r="W594" s="3">
        <f t="shared" si="110"/>
        <v>0</v>
      </c>
      <c r="X594" s="3" t="str">
        <f t="shared" si="111"/>
        <v>.</v>
      </c>
    </row>
    <row r="595" spans="6:24" x14ac:dyDescent="0.3">
      <c r="F595">
        <f>+F593+1</f>
        <v>296</v>
      </c>
      <c r="G595" t="str">
        <f t="shared" si="108"/>
        <v/>
      </c>
      <c r="H595" t="str">
        <f t="shared" si="109"/>
        <v/>
      </c>
      <c r="W595" s="3">
        <f t="shared" si="110"/>
        <v>0</v>
      </c>
      <c r="X595" s="3" t="str">
        <f t="shared" si="111"/>
        <v>.</v>
      </c>
    </row>
    <row r="596" spans="6:24" x14ac:dyDescent="0.3">
      <c r="G596" t="str">
        <f t="shared" si="108"/>
        <v/>
      </c>
      <c r="H596" t="str">
        <f t="shared" si="109"/>
        <v/>
      </c>
      <c r="W596" s="3">
        <f t="shared" si="110"/>
        <v>0</v>
      </c>
      <c r="X596" s="3" t="str">
        <f t="shared" si="111"/>
        <v>.</v>
      </c>
    </row>
    <row r="597" spans="6:24" x14ac:dyDescent="0.3">
      <c r="F597">
        <f>+F595+1</f>
        <v>297</v>
      </c>
      <c r="G597" t="str">
        <f t="shared" si="108"/>
        <v/>
      </c>
      <c r="H597" t="str">
        <f t="shared" si="109"/>
        <v/>
      </c>
      <c r="W597" s="3">
        <f t="shared" si="110"/>
        <v>0</v>
      </c>
      <c r="X597" s="3" t="str">
        <f t="shared" si="111"/>
        <v>.</v>
      </c>
    </row>
    <row r="598" spans="6:24" x14ac:dyDescent="0.3">
      <c r="G598" t="str">
        <f t="shared" si="108"/>
        <v/>
      </c>
      <c r="H598" t="str">
        <f t="shared" si="109"/>
        <v/>
      </c>
      <c r="W598" s="3">
        <f t="shared" si="110"/>
        <v>0</v>
      </c>
      <c r="X598" s="3" t="str">
        <f t="shared" si="111"/>
        <v>.</v>
      </c>
    </row>
    <row r="599" spans="6:24" x14ac:dyDescent="0.3">
      <c r="F599">
        <f>+F597+1</f>
        <v>298</v>
      </c>
      <c r="G599" t="str">
        <f t="shared" si="108"/>
        <v/>
      </c>
      <c r="H599" t="str">
        <f t="shared" si="109"/>
        <v/>
      </c>
      <c r="W599" s="3">
        <f t="shared" si="110"/>
        <v>0</v>
      </c>
      <c r="X599" s="3" t="str">
        <f t="shared" si="111"/>
        <v>.</v>
      </c>
    </row>
    <row r="600" spans="6:24" x14ac:dyDescent="0.3">
      <c r="G600" t="str">
        <f t="shared" si="108"/>
        <v/>
      </c>
      <c r="H600" t="str">
        <f t="shared" si="109"/>
        <v/>
      </c>
      <c r="W600" s="3">
        <f t="shared" si="110"/>
        <v>0</v>
      </c>
      <c r="X600" s="3" t="str">
        <f t="shared" si="111"/>
        <v>.</v>
      </c>
    </row>
    <row r="601" spans="6:24" x14ac:dyDescent="0.3">
      <c r="F601">
        <f>+F599+1</f>
        <v>299</v>
      </c>
      <c r="G601" t="str">
        <f t="shared" si="108"/>
        <v/>
      </c>
      <c r="H601" t="str">
        <f t="shared" si="109"/>
        <v/>
      </c>
      <c r="W601" s="3">
        <f t="shared" si="110"/>
        <v>0</v>
      </c>
      <c r="X601" s="3" t="str">
        <f t="shared" si="111"/>
        <v>.</v>
      </c>
    </row>
    <row r="602" spans="6:24" x14ac:dyDescent="0.3">
      <c r="G602" t="str">
        <f t="shared" si="108"/>
        <v/>
      </c>
      <c r="H602" t="str">
        <f t="shared" si="109"/>
        <v/>
      </c>
      <c r="W602" s="3">
        <f t="shared" si="110"/>
        <v>0</v>
      </c>
      <c r="X602" s="3" t="str">
        <f t="shared" si="111"/>
        <v>.</v>
      </c>
    </row>
    <row r="603" spans="6:24" x14ac:dyDescent="0.3">
      <c r="F603">
        <f>+F601+1</f>
        <v>300</v>
      </c>
      <c r="G603" t="str">
        <f t="shared" si="108"/>
        <v/>
      </c>
      <c r="H603" t="str">
        <f t="shared" si="109"/>
        <v/>
      </c>
      <c r="W603" s="3">
        <f t="shared" si="110"/>
        <v>0</v>
      </c>
      <c r="X603" s="3" t="str">
        <f t="shared" si="111"/>
        <v>.</v>
      </c>
    </row>
    <row r="604" spans="6:24" x14ac:dyDescent="0.3">
      <c r="G604" t="str">
        <f t="shared" si="108"/>
        <v/>
      </c>
      <c r="H604" t="str">
        <f t="shared" si="109"/>
        <v/>
      </c>
      <c r="W604" s="3">
        <f t="shared" si="110"/>
        <v>0</v>
      </c>
      <c r="X604" s="3" t="str">
        <f t="shared" si="111"/>
        <v>.</v>
      </c>
    </row>
    <row r="605" spans="6:24" x14ac:dyDescent="0.3">
      <c r="F605">
        <f>+F603+1</f>
        <v>301</v>
      </c>
      <c r="G605" t="str">
        <f t="shared" si="108"/>
        <v/>
      </c>
      <c r="H605" t="str">
        <f t="shared" si="109"/>
        <v/>
      </c>
      <c r="W605" s="3">
        <f t="shared" si="110"/>
        <v>0</v>
      </c>
      <c r="X605" s="3" t="str">
        <f t="shared" si="111"/>
        <v>.</v>
      </c>
    </row>
    <row r="606" spans="6:24" x14ac:dyDescent="0.3">
      <c r="G606" t="str">
        <f t="shared" si="108"/>
        <v/>
      </c>
      <c r="H606" t="str">
        <f t="shared" si="109"/>
        <v/>
      </c>
      <c r="W606" s="3">
        <f t="shared" si="110"/>
        <v>0</v>
      </c>
      <c r="X606" s="3" t="str">
        <f t="shared" si="111"/>
        <v>.</v>
      </c>
    </row>
    <row r="607" spans="6:24" x14ac:dyDescent="0.3">
      <c r="F607">
        <f>+F605+1</f>
        <v>302</v>
      </c>
      <c r="G607" t="str">
        <f t="shared" si="108"/>
        <v/>
      </c>
      <c r="H607" t="str">
        <f t="shared" si="109"/>
        <v/>
      </c>
      <c r="W607" s="3">
        <f t="shared" si="110"/>
        <v>0</v>
      </c>
      <c r="X607" s="3" t="str">
        <f t="shared" si="111"/>
        <v>.</v>
      </c>
    </row>
    <row r="608" spans="6:24" x14ac:dyDescent="0.3">
      <c r="G608" t="str">
        <f t="shared" si="108"/>
        <v/>
      </c>
      <c r="H608" t="str">
        <f t="shared" si="109"/>
        <v/>
      </c>
      <c r="W608" s="3">
        <f t="shared" si="110"/>
        <v>0</v>
      </c>
      <c r="X608" s="3" t="str">
        <f t="shared" si="111"/>
        <v>.</v>
      </c>
    </row>
    <row r="609" spans="6:24" x14ac:dyDescent="0.3">
      <c r="F609">
        <f>+F607+1</f>
        <v>303</v>
      </c>
      <c r="G609" t="str">
        <f t="shared" si="108"/>
        <v/>
      </c>
      <c r="H609" t="str">
        <f t="shared" si="109"/>
        <v/>
      </c>
      <c r="W609" s="3">
        <f t="shared" si="110"/>
        <v>0</v>
      </c>
      <c r="X609" s="3" t="str">
        <f t="shared" si="111"/>
        <v>.</v>
      </c>
    </row>
    <row r="610" spans="6:24" x14ac:dyDescent="0.3">
      <c r="G610" t="str">
        <f t="shared" si="108"/>
        <v/>
      </c>
      <c r="H610" t="str">
        <f t="shared" si="109"/>
        <v/>
      </c>
      <c r="W610" s="3">
        <f t="shared" si="110"/>
        <v>0</v>
      </c>
      <c r="X610" s="3" t="str">
        <f t="shared" si="111"/>
        <v>.</v>
      </c>
    </row>
    <row r="611" spans="6:24" x14ac:dyDescent="0.3">
      <c r="F611">
        <f>+F609+1</f>
        <v>304</v>
      </c>
      <c r="G611" t="str">
        <f t="shared" si="108"/>
        <v/>
      </c>
      <c r="H611" t="str">
        <f t="shared" si="109"/>
        <v/>
      </c>
      <c r="W611" s="3">
        <f t="shared" si="110"/>
        <v>0</v>
      </c>
      <c r="X611" s="3" t="str">
        <f t="shared" si="111"/>
        <v>.</v>
      </c>
    </row>
    <row r="612" spans="6:24" x14ac:dyDescent="0.3">
      <c r="G612" t="str">
        <f t="shared" si="108"/>
        <v/>
      </c>
      <c r="H612" t="str">
        <f t="shared" si="109"/>
        <v/>
      </c>
      <c r="W612" s="3">
        <f t="shared" si="110"/>
        <v>0</v>
      </c>
      <c r="X612" s="3" t="str">
        <f t="shared" si="111"/>
        <v>.</v>
      </c>
    </row>
    <row r="613" spans="6:24" x14ac:dyDescent="0.3">
      <c r="F613">
        <f>+F611+1</f>
        <v>305</v>
      </c>
      <c r="G613" t="str">
        <f t="shared" si="108"/>
        <v/>
      </c>
      <c r="H613" t="str">
        <f t="shared" si="109"/>
        <v/>
      </c>
      <c r="W613" s="3">
        <f t="shared" si="110"/>
        <v>0</v>
      </c>
      <c r="X613" s="3" t="str">
        <f t="shared" si="111"/>
        <v>.</v>
      </c>
    </row>
    <row r="614" spans="6:24" x14ac:dyDescent="0.3">
      <c r="G614" t="str">
        <f t="shared" si="108"/>
        <v/>
      </c>
      <c r="H614" t="str">
        <f t="shared" si="109"/>
        <v/>
      </c>
      <c r="W614" s="3">
        <f t="shared" si="110"/>
        <v>0</v>
      </c>
      <c r="X614" s="3" t="str">
        <f t="shared" si="111"/>
        <v>.</v>
      </c>
    </row>
    <row r="615" spans="6:24" x14ac:dyDescent="0.3">
      <c r="F615">
        <f>+F613+1</f>
        <v>306</v>
      </c>
      <c r="G615" t="str">
        <f t="shared" si="108"/>
        <v/>
      </c>
      <c r="H615" t="str">
        <f t="shared" si="109"/>
        <v/>
      </c>
      <c r="W615" s="3">
        <f t="shared" si="110"/>
        <v>0</v>
      </c>
      <c r="X615" s="3" t="str">
        <f t="shared" si="111"/>
        <v>.</v>
      </c>
    </row>
    <row r="616" spans="6:24" x14ac:dyDescent="0.3">
      <c r="G616" t="str">
        <f t="shared" si="108"/>
        <v/>
      </c>
      <c r="H616" t="str">
        <f t="shared" si="109"/>
        <v/>
      </c>
      <c r="W616" s="3">
        <f t="shared" si="110"/>
        <v>0</v>
      </c>
      <c r="X616" s="3" t="str">
        <f t="shared" si="111"/>
        <v>.</v>
      </c>
    </row>
    <row r="617" spans="6:24" x14ac:dyDescent="0.3">
      <c r="F617">
        <f>+F615+1</f>
        <v>307</v>
      </c>
      <c r="G617" t="str">
        <f t="shared" si="108"/>
        <v/>
      </c>
      <c r="H617" t="str">
        <f t="shared" si="109"/>
        <v/>
      </c>
      <c r="W617" s="3">
        <f t="shared" si="110"/>
        <v>0</v>
      </c>
      <c r="X617" s="3" t="str">
        <f t="shared" si="111"/>
        <v>.</v>
      </c>
    </row>
    <row r="618" spans="6:24" x14ac:dyDescent="0.3">
      <c r="G618" t="str">
        <f t="shared" si="108"/>
        <v/>
      </c>
      <c r="H618" t="str">
        <f t="shared" si="109"/>
        <v/>
      </c>
      <c r="W618" s="3">
        <f t="shared" si="110"/>
        <v>0</v>
      </c>
      <c r="X618" s="3" t="str">
        <f t="shared" si="111"/>
        <v>.</v>
      </c>
    </row>
    <row r="619" spans="6:24" x14ac:dyDescent="0.3">
      <c r="F619">
        <f>+F617+1</f>
        <v>308</v>
      </c>
      <c r="G619" t="str">
        <f t="shared" si="108"/>
        <v/>
      </c>
      <c r="H619" t="str">
        <f t="shared" si="109"/>
        <v/>
      </c>
      <c r="W619" s="3">
        <f t="shared" si="110"/>
        <v>0</v>
      </c>
      <c r="X619" s="3" t="str">
        <f t="shared" si="111"/>
        <v>.</v>
      </c>
    </row>
    <row r="620" spans="6:24" x14ac:dyDescent="0.3">
      <c r="G620" t="str">
        <f t="shared" si="108"/>
        <v/>
      </c>
      <c r="H620" t="str">
        <f t="shared" si="109"/>
        <v/>
      </c>
      <c r="W620" s="3">
        <f t="shared" si="110"/>
        <v>0</v>
      </c>
      <c r="X620" s="3" t="str">
        <f t="shared" si="111"/>
        <v>.</v>
      </c>
    </row>
    <row r="621" spans="6:24" x14ac:dyDescent="0.3">
      <c r="F621">
        <f>+F619+1</f>
        <v>309</v>
      </c>
      <c r="G621" t="str">
        <f t="shared" si="108"/>
        <v/>
      </c>
      <c r="H621" t="str">
        <f t="shared" si="109"/>
        <v/>
      </c>
      <c r="W621" s="3">
        <f t="shared" si="110"/>
        <v>0</v>
      </c>
      <c r="X621" s="3" t="str">
        <f t="shared" si="111"/>
        <v>.</v>
      </c>
    </row>
    <row r="622" spans="6:24" x14ac:dyDescent="0.3">
      <c r="G622" t="str">
        <f t="shared" si="108"/>
        <v/>
      </c>
      <c r="H622" t="str">
        <f t="shared" si="109"/>
        <v/>
      </c>
      <c r="W622" s="3">
        <f t="shared" si="110"/>
        <v>0</v>
      </c>
      <c r="X622" s="3" t="str">
        <f t="shared" si="111"/>
        <v>.</v>
      </c>
    </row>
    <row r="623" spans="6:24" x14ac:dyDescent="0.3">
      <c r="F623">
        <f>+F621+1</f>
        <v>310</v>
      </c>
      <c r="G623" t="str">
        <f t="shared" si="108"/>
        <v/>
      </c>
      <c r="H623" t="str">
        <f t="shared" si="109"/>
        <v/>
      </c>
      <c r="W623" s="3">
        <f t="shared" si="110"/>
        <v>0</v>
      </c>
      <c r="X623" s="3" t="str">
        <f t="shared" si="111"/>
        <v>.</v>
      </c>
    </row>
    <row r="624" spans="6:24" x14ac:dyDescent="0.3">
      <c r="G624" t="str">
        <f t="shared" si="108"/>
        <v/>
      </c>
      <c r="H624" t="str">
        <f t="shared" si="109"/>
        <v/>
      </c>
      <c r="W624" s="3">
        <f t="shared" si="110"/>
        <v>0</v>
      </c>
      <c r="X624" s="3" t="str">
        <f t="shared" si="111"/>
        <v>.</v>
      </c>
    </row>
    <row r="625" spans="6:24" x14ac:dyDescent="0.3">
      <c r="F625">
        <f>+F623+1</f>
        <v>311</v>
      </c>
      <c r="G625" t="str">
        <f t="shared" si="108"/>
        <v/>
      </c>
      <c r="H625" t="str">
        <f t="shared" si="109"/>
        <v/>
      </c>
      <c r="W625" s="3">
        <f t="shared" si="110"/>
        <v>0</v>
      </c>
      <c r="X625" s="3" t="str">
        <f t="shared" si="111"/>
        <v>.</v>
      </c>
    </row>
    <row r="626" spans="6:24" x14ac:dyDescent="0.3">
      <c r="G626" t="str">
        <f t="shared" si="108"/>
        <v/>
      </c>
      <c r="H626" t="str">
        <f t="shared" si="109"/>
        <v/>
      </c>
      <c r="W626" s="3">
        <f t="shared" si="110"/>
        <v>0</v>
      </c>
      <c r="X626" s="3" t="str">
        <f t="shared" si="111"/>
        <v>.</v>
      </c>
    </row>
    <row r="627" spans="6:24" x14ac:dyDescent="0.3">
      <c r="F627">
        <f>+F625+1</f>
        <v>312</v>
      </c>
      <c r="G627" t="str">
        <f t="shared" si="108"/>
        <v/>
      </c>
      <c r="H627" t="str">
        <f t="shared" si="109"/>
        <v/>
      </c>
      <c r="W627" s="3">
        <f t="shared" si="110"/>
        <v>0</v>
      </c>
      <c r="X627" s="3" t="str">
        <f t="shared" si="111"/>
        <v>.</v>
      </c>
    </row>
    <row r="628" spans="6:24" x14ac:dyDescent="0.3">
      <c r="G628" t="str">
        <f t="shared" si="108"/>
        <v/>
      </c>
      <c r="H628" t="str">
        <f t="shared" si="109"/>
        <v/>
      </c>
      <c r="W628" s="3">
        <f t="shared" si="110"/>
        <v>0</v>
      </c>
      <c r="X628" s="3" t="str">
        <f t="shared" si="111"/>
        <v>.</v>
      </c>
    </row>
    <row r="629" spans="6:24" x14ac:dyDescent="0.3">
      <c r="F629">
        <f>+F627+1</f>
        <v>313</v>
      </c>
      <c r="G629" t="str">
        <f t="shared" si="108"/>
        <v/>
      </c>
      <c r="H629" t="str">
        <f t="shared" si="109"/>
        <v/>
      </c>
      <c r="W629" s="3">
        <f t="shared" si="110"/>
        <v>0</v>
      </c>
      <c r="X629" s="3" t="str">
        <f t="shared" si="111"/>
        <v>.</v>
      </c>
    </row>
    <row r="630" spans="6:24" x14ac:dyDescent="0.3">
      <c r="G630" t="str">
        <f t="shared" si="108"/>
        <v/>
      </c>
      <c r="H630" t="str">
        <f t="shared" si="109"/>
        <v/>
      </c>
      <c r="W630" s="3">
        <f t="shared" si="110"/>
        <v>0</v>
      </c>
      <c r="X630" s="3" t="str">
        <f t="shared" si="111"/>
        <v>.</v>
      </c>
    </row>
    <row r="631" spans="6:24" x14ac:dyDescent="0.3">
      <c r="F631">
        <f>+F629+1</f>
        <v>314</v>
      </c>
      <c r="G631" t="str">
        <f t="shared" si="108"/>
        <v/>
      </c>
      <c r="H631" t="str">
        <f t="shared" si="109"/>
        <v/>
      </c>
      <c r="W631" s="3">
        <f t="shared" si="110"/>
        <v>0</v>
      </c>
      <c r="X631" s="3" t="str">
        <f t="shared" si="111"/>
        <v>.</v>
      </c>
    </row>
    <row r="632" spans="6:24" x14ac:dyDescent="0.3">
      <c r="G632" t="str">
        <f t="shared" si="108"/>
        <v/>
      </c>
      <c r="H632" t="str">
        <f t="shared" si="109"/>
        <v/>
      </c>
      <c r="W632" s="3">
        <f t="shared" si="110"/>
        <v>0</v>
      </c>
      <c r="X632" s="3" t="str">
        <f t="shared" si="111"/>
        <v>.</v>
      </c>
    </row>
    <row r="633" spans="6:24" x14ac:dyDescent="0.3">
      <c r="F633">
        <f>+F631+1</f>
        <v>315</v>
      </c>
      <c r="G633" t="str">
        <f t="shared" si="108"/>
        <v/>
      </c>
      <c r="H633" t="str">
        <f t="shared" si="109"/>
        <v/>
      </c>
      <c r="W633" s="3">
        <f t="shared" si="110"/>
        <v>0</v>
      </c>
      <c r="X633" s="3" t="str">
        <f t="shared" si="111"/>
        <v>.</v>
      </c>
    </row>
    <row r="634" spans="6:24" x14ac:dyDescent="0.3">
      <c r="G634" t="str">
        <f t="shared" si="108"/>
        <v/>
      </c>
      <c r="H634" t="str">
        <f t="shared" si="109"/>
        <v/>
      </c>
      <c r="W634" s="3">
        <f t="shared" si="110"/>
        <v>0</v>
      </c>
      <c r="X634" s="3" t="str">
        <f t="shared" si="111"/>
        <v>.</v>
      </c>
    </row>
    <row r="635" spans="6:24" x14ac:dyDescent="0.3">
      <c r="F635">
        <f>+F633+1</f>
        <v>316</v>
      </c>
      <c r="G635" t="str">
        <f t="shared" si="108"/>
        <v/>
      </c>
      <c r="H635" t="str">
        <f t="shared" si="109"/>
        <v/>
      </c>
      <c r="W635" s="3">
        <f t="shared" si="110"/>
        <v>0</v>
      </c>
      <c r="X635" s="3" t="str">
        <f t="shared" si="111"/>
        <v>.</v>
      </c>
    </row>
    <row r="636" spans="6:24" x14ac:dyDescent="0.3">
      <c r="G636" t="str">
        <f t="shared" si="108"/>
        <v/>
      </c>
      <c r="H636" t="str">
        <f t="shared" si="109"/>
        <v/>
      </c>
      <c r="W636" s="3">
        <f t="shared" si="110"/>
        <v>0</v>
      </c>
      <c r="X636" s="3" t="str">
        <f t="shared" si="111"/>
        <v>.</v>
      </c>
    </row>
    <row r="637" spans="6:24" x14ac:dyDescent="0.3">
      <c r="F637">
        <f>+F635+1</f>
        <v>317</v>
      </c>
      <c r="G637" t="str">
        <f t="shared" si="108"/>
        <v/>
      </c>
      <c r="H637" t="str">
        <f t="shared" si="109"/>
        <v/>
      </c>
      <c r="W637" s="3">
        <f t="shared" si="110"/>
        <v>0</v>
      </c>
      <c r="X637" s="3" t="str">
        <f t="shared" si="111"/>
        <v>.</v>
      </c>
    </row>
    <row r="638" spans="6:24" x14ac:dyDescent="0.3">
      <c r="G638" t="str">
        <f t="shared" si="108"/>
        <v/>
      </c>
      <c r="H638" t="str">
        <f t="shared" si="109"/>
        <v/>
      </c>
      <c r="W638" s="3">
        <f t="shared" si="110"/>
        <v>0</v>
      </c>
      <c r="X638" s="3" t="str">
        <f t="shared" si="111"/>
        <v>.</v>
      </c>
    </row>
    <row r="639" spans="6:24" x14ac:dyDescent="0.3">
      <c r="F639">
        <f>+F637+1</f>
        <v>318</v>
      </c>
      <c r="G639" t="str">
        <f t="shared" si="108"/>
        <v/>
      </c>
      <c r="H639" t="str">
        <f t="shared" si="109"/>
        <v/>
      </c>
      <c r="W639" s="3">
        <f t="shared" si="110"/>
        <v>0</v>
      </c>
      <c r="X639" s="3" t="str">
        <f t="shared" si="111"/>
        <v>.</v>
      </c>
    </row>
    <row r="640" spans="6:24" x14ac:dyDescent="0.3">
      <c r="G640" t="str">
        <f t="shared" si="108"/>
        <v/>
      </c>
      <c r="H640" t="str">
        <f t="shared" si="109"/>
        <v/>
      </c>
      <c r="W640" s="3">
        <f t="shared" si="110"/>
        <v>0</v>
      </c>
      <c r="X640" s="3" t="str">
        <f t="shared" si="111"/>
        <v>.</v>
      </c>
    </row>
    <row r="641" spans="6:24" x14ac:dyDescent="0.3">
      <c r="F641">
        <f>+F639+1</f>
        <v>319</v>
      </c>
      <c r="G641" t="str">
        <f t="shared" si="108"/>
        <v/>
      </c>
      <c r="H641" t="str">
        <f t="shared" si="109"/>
        <v/>
      </c>
      <c r="W641" s="3">
        <f t="shared" si="110"/>
        <v>0</v>
      </c>
      <c r="X641" s="3" t="str">
        <f t="shared" si="111"/>
        <v>.</v>
      </c>
    </row>
    <row r="642" spans="6:24" x14ac:dyDescent="0.3">
      <c r="G642" t="str">
        <f t="shared" si="108"/>
        <v/>
      </c>
      <c r="H642" t="str">
        <f t="shared" si="109"/>
        <v/>
      </c>
      <c r="W642" s="3">
        <f t="shared" si="110"/>
        <v>0</v>
      </c>
      <c r="X642" s="3" t="str">
        <f t="shared" si="111"/>
        <v>.</v>
      </c>
    </row>
    <row r="643" spans="6:24" x14ac:dyDescent="0.3">
      <c r="F643">
        <f>+F641+1</f>
        <v>320</v>
      </c>
      <c r="G643" t="str">
        <f t="shared" si="108"/>
        <v/>
      </c>
      <c r="H643" t="str">
        <f t="shared" si="109"/>
        <v/>
      </c>
      <c r="W643" s="3">
        <f t="shared" si="110"/>
        <v>0</v>
      </c>
      <c r="X643" s="3" t="str">
        <f t="shared" si="111"/>
        <v>.</v>
      </c>
    </row>
    <row r="644" spans="6:24" x14ac:dyDescent="0.3">
      <c r="G644" t="str">
        <f t="shared" si="108"/>
        <v/>
      </c>
      <c r="H644" t="str">
        <f t="shared" si="109"/>
        <v/>
      </c>
      <c r="W644" s="3">
        <f t="shared" si="110"/>
        <v>0</v>
      </c>
      <c r="X644" s="3" t="str">
        <f t="shared" si="111"/>
        <v>.</v>
      </c>
    </row>
    <row r="645" spans="6:24" x14ac:dyDescent="0.3">
      <c r="F645">
        <f>+F643+1</f>
        <v>321</v>
      </c>
      <c r="G645" t="str">
        <f t="shared" ref="G645:G708" si="112">+IF(D645="","",REPLACE(D645,5,1,":"))</f>
        <v/>
      </c>
      <c r="H645" t="str">
        <f t="shared" si="109"/>
        <v/>
      </c>
      <c r="W645" s="3">
        <f t="shared" si="110"/>
        <v>0</v>
      </c>
      <c r="X645" s="3" t="str">
        <f t="shared" si="111"/>
        <v>.</v>
      </c>
    </row>
    <row r="646" spans="6:24" x14ac:dyDescent="0.3">
      <c r="G646" t="str">
        <f t="shared" si="112"/>
        <v/>
      </c>
      <c r="H646" t="str">
        <f t="shared" ref="H646:H709" si="113">+IF(G646="","",+LEFT(G646,7))</f>
        <v/>
      </c>
      <c r="W646" s="3">
        <f t="shared" ref="W646:W709" si="114">+J646</f>
        <v>0</v>
      </c>
      <c r="X646" s="3" t="str">
        <f t="shared" ref="X646:X709" si="115">+Q646&amp;"."&amp;R646</f>
        <v>.</v>
      </c>
    </row>
    <row r="647" spans="6:24" x14ac:dyDescent="0.3">
      <c r="F647">
        <f>+F645+1</f>
        <v>322</v>
      </c>
      <c r="G647" t="str">
        <f t="shared" si="112"/>
        <v/>
      </c>
      <c r="H647" t="str">
        <f t="shared" si="113"/>
        <v/>
      </c>
      <c r="W647" s="3">
        <f t="shared" si="114"/>
        <v>0</v>
      </c>
      <c r="X647" s="3" t="str">
        <f t="shared" si="115"/>
        <v>.</v>
      </c>
    </row>
    <row r="648" spans="6:24" x14ac:dyDescent="0.3">
      <c r="G648" t="str">
        <f t="shared" si="112"/>
        <v/>
      </c>
      <c r="H648" t="str">
        <f t="shared" si="113"/>
        <v/>
      </c>
      <c r="W648" s="3">
        <f t="shared" si="114"/>
        <v>0</v>
      </c>
      <c r="X648" s="3" t="str">
        <f t="shared" si="115"/>
        <v>.</v>
      </c>
    </row>
    <row r="649" spans="6:24" x14ac:dyDescent="0.3">
      <c r="F649">
        <f>+F647+1</f>
        <v>323</v>
      </c>
      <c r="G649" t="str">
        <f t="shared" si="112"/>
        <v/>
      </c>
      <c r="H649" t="str">
        <f t="shared" si="113"/>
        <v/>
      </c>
      <c r="W649" s="3">
        <f t="shared" si="114"/>
        <v>0</v>
      </c>
      <c r="X649" s="3" t="str">
        <f t="shared" si="115"/>
        <v>.</v>
      </c>
    </row>
    <row r="650" spans="6:24" x14ac:dyDescent="0.3">
      <c r="G650" t="str">
        <f t="shared" si="112"/>
        <v/>
      </c>
      <c r="H650" t="str">
        <f t="shared" si="113"/>
        <v/>
      </c>
      <c r="W650" s="3">
        <f t="shared" si="114"/>
        <v>0</v>
      </c>
      <c r="X650" s="3" t="str">
        <f t="shared" si="115"/>
        <v>.</v>
      </c>
    </row>
    <row r="651" spans="6:24" x14ac:dyDescent="0.3">
      <c r="F651">
        <f>+F649+1</f>
        <v>324</v>
      </c>
      <c r="G651" t="str">
        <f t="shared" si="112"/>
        <v/>
      </c>
      <c r="H651" t="str">
        <f t="shared" si="113"/>
        <v/>
      </c>
      <c r="W651" s="3">
        <f t="shared" si="114"/>
        <v>0</v>
      </c>
      <c r="X651" s="3" t="str">
        <f t="shared" si="115"/>
        <v>.</v>
      </c>
    </row>
    <row r="652" spans="6:24" x14ac:dyDescent="0.3">
      <c r="G652" t="str">
        <f t="shared" si="112"/>
        <v/>
      </c>
      <c r="H652" t="str">
        <f t="shared" si="113"/>
        <v/>
      </c>
      <c r="W652" s="3">
        <f t="shared" si="114"/>
        <v>0</v>
      </c>
      <c r="X652" s="3" t="str">
        <f t="shared" si="115"/>
        <v>.</v>
      </c>
    </row>
    <row r="653" spans="6:24" x14ac:dyDescent="0.3">
      <c r="F653">
        <f>+F651+1</f>
        <v>325</v>
      </c>
      <c r="G653" t="str">
        <f t="shared" si="112"/>
        <v/>
      </c>
      <c r="H653" t="str">
        <f t="shared" si="113"/>
        <v/>
      </c>
      <c r="W653" s="3">
        <f t="shared" si="114"/>
        <v>0</v>
      </c>
      <c r="X653" s="3" t="str">
        <f t="shared" si="115"/>
        <v>.</v>
      </c>
    </row>
    <row r="654" spans="6:24" x14ac:dyDescent="0.3">
      <c r="G654" t="str">
        <f t="shared" si="112"/>
        <v/>
      </c>
      <c r="H654" t="str">
        <f t="shared" si="113"/>
        <v/>
      </c>
      <c r="W654" s="3">
        <f t="shared" si="114"/>
        <v>0</v>
      </c>
      <c r="X654" s="3" t="str">
        <f t="shared" si="115"/>
        <v>.</v>
      </c>
    </row>
    <row r="655" spans="6:24" x14ac:dyDescent="0.3">
      <c r="F655">
        <f>+F653+1</f>
        <v>326</v>
      </c>
      <c r="G655" t="str">
        <f t="shared" si="112"/>
        <v/>
      </c>
      <c r="H655" t="str">
        <f t="shared" si="113"/>
        <v/>
      </c>
      <c r="W655" s="3">
        <f t="shared" si="114"/>
        <v>0</v>
      </c>
      <c r="X655" s="3" t="str">
        <f t="shared" si="115"/>
        <v>.</v>
      </c>
    </row>
    <row r="656" spans="6:24" x14ac:dyDescent="0.3">
      <c r="G656" t="str">
        <f t="shared" si="112"/>
        <v/>
      </c>
      <c r="H656" t="str">
        <f t="shared" si="113"/>
        <v/>
      </c>
      <c r="W656" s="3">
        <f t="shared" si="114"/>
        <v>0</v>
      </c>
      <c r="X656" s="3" t="str">
        <f t="shared" si="115"/>
        <v>.</v>
      </c>
    </row>
    <row r="657" spans="6:24" x14ac:dyDescent="0.3">
      <c r="F657">
        <f>+F655+1</f>
        <v>327</v>
      </c>
      <c r="G657" t="str">
        <f t="shared" si="112"/>
        <v/>
      </c>
      <c r="H657" t="str">
        <f t="shared" si="113"/>
        <v/>
      </c>
      <c r="W657" s="3">
        <f t="shared" si="114"/>
        <v>0</v>
      </c>
      <c r="X657" s="3" t="str">
        <f t="shared" si="115"/>
        <v>.</v>
      </c>
    </row>
    <row r="658" spans="6:24" x14ac:dyDescent="0.3">
      <c r="G658" t="str">
        <f t="shared" si="112"/>
        <v/>
      </c>
      <c r="H658" t="str">
        <f t="shared" si="113"/>
        <v/>
      </c>
      <c r="W658" s="3">
        <f t="shared" si="114"/>
        <v>0</v>
      </c>
      <c r="X658" s="3" t="str">
        <f t="shared" si="115"/>
        <v>.</v>
      </c>
    </row>
    <row r="659" spans="6:24" x14ac:dyDescent="0.3">
      <c r="F659">
        <f>+F657+1</f>
        <v>328</v>
      </c>
      <c r="G659" t="str">
        <f t="shared" si="112"/>
        <v/>
      </c>
      <c r="H659" t="str">
        <f t="shared" si="113"/>
        <v/>
      </c>
      <c r="W659" s="3">
        <f t="shared" si="114"/>
        <v>0</v>
      </c>
      <c r="X659" s="3" t="str">
        <f t="shared" si="115"/>
        <v>.</v>
      </c>
    </row>
    <row r="660" spans="6:24" x14ac:dyDescent="0.3">
      <c r="G660" t="str">
        <f t="shared" si="112"/>
        <v/>
      </c>
      <c r="H660" t="str">
        <f t="shared" si="113"/>
        <v/>
      </c>
      <c r="W660" s="3">
        <f t="shared" si="114"/>
        <v>0</v>
      </c>
      <c r="X660" s="3" t="str">
        <f t="shared" si="115"/>
        <v>.</v>
      </c>
    </row>
    <row r="661" spans="6:24" x14ac:dyDescent="0.3">
      <c r="F661">
        <f>+F659+1</f>
        <v>329</v>
      </c>
      <c r="G661" t="str">
        <f t="shared" si="112"/>
        <v/>
      </c>
      <c r="H661" t="str">
        <f t="shared" si="113"/>
        <v/>
      </c>
      <c r="W661" s="3">
        <f t="shared" si="114"/>
        <v>0</v>
      </c>
      <c r="X661" s="3" t="str">
        <f t="shared" si="115"/>
        <v>.</v>
      </c>
    </row>
    <row r="662" spans="6:24" x14ac:dyDescent="0.3">
      <c r="G662" t="str">
        <f t="shared" si="112"/>
        <v/>
      </c>
      <c r="H662" t="str">
        <f t="shared" si="113"/>
        <v/>
      </c>
      <c r="W662" s="3">
        <f t="shared" si="114"/>
        <v>0</v>
      </c>
      <c r="X662" s="3" t="str">
        <f t="shared" si="115"/>
        <v>.</v>
      </c>
    </row>
    <row r="663" spans="6:24" x14ac:dyDescent="0.3">
      <c r="F663">
        <f>+F661+1</f>
        <v>330</v>
      </c>
      <c r="G663" t="str">
        <f t="shared" si="112"/>
        <v/>
      </c>
      <c r="H663" t="str">
        <f t="shared" si="113"/>
        <v/>
      </c>
      <c r="W663" s="3">
        <f t="shared" si="114"/>
        <v>0</v>
      </c>
      <c r="X663" s="3" t="str">
        <f t="shared" si="115"/>
        <v>.</v>
      </c>
    </row>
    <row r="664" spans="6:24" x14ac:dyDescent="0.3">
      <c r="G664" t="str">
        <f t="shared" si="112"/>
        <v/>
      </c>
      <c r="H664" t="str">
        <f t="shared" si="113"/>
        <v/>
      </c>
      <c r="W664" s="3">
        <f t="shared" si="114"/>
        <v>0</v>
      </c>
      <c r="X664" s="3" t="str">
        <f t="shared" si="115"/>
        <v>.</v>
      </c>
    </row>
    <row r="665" spans="6:24" x14ac:dyDescent="0.3">
      <c r="F665">
        <f>+F663+1</f>
        <v>331</v>
      </c>
      <c r="G665" t="str">
        <f t="shared" si="112"/>
        <v/>
      </c>
      <c r="H665" t="str">
        <f t="shared" si="113"/>
        <v/>
      </c>
      <c r="W665" s="3">
        <f t="shared" si="114"/>
        <v>0</v>
      </c>
      <c r="X665" s="3" t="str">
        <f t="shared" si="115"/>
        <v>.</v>
      </c>
    </row>
    <row r="666" spans="6:24" x14ac:dyDescent="0.3">
      <c r="G666" t="str">
        <f t="shared" si="112"/>
        <v/>
      </c>
      <c r="H666" t="str">
        <f t="shared" si="113"/>
        <v/>
      </c>
      <c r="W666" s="3">
        <f t="shared" si="114"/>
        <v>0</v>
      </c>
      <c r="X666" s="3" t="str">
        <f t="shared" si="115"/>
        <v>.</v>
      </c>
    </row>
    <row r="667" spans="6:24" x14ac:dyDescent="0.3">
      <c r="F667">
        <f>+F665+1</f>
        <v>332</v>
      </c>
      <c r="G667" t="str">
        <f t="shared" si="112"/>
        <v/>
      </c>
      <c r="H667" t="str">
        <f t="shared" si="113"/>
        <v/>
      </c>
      <c r="W667" s="3">
        <f t="shared" si="114"/>
        <v>0</v>
      </c>
      <c r="X667" s="3" t="str">
        <f t="shared" si="115"/>
        <v>.</v>
      </c>
    </row>
    <row r="668" spans="6:24" x14ac:dyDescent="0.3">
      <c r="G668" t="str">
        <f t="shared" si="112"/>
        <v/>
      </c>
      <c r="H668" t="str">
        <f t="shared" si="113"/>
        <v/>
      </c>
      <c r="W668" s="3">
        <f t="shared" si="114"/>
        <v>0</v>
      </c>
      <c r="X668" s="3" t="str">
        <f t="shared" si="115"/>
        <v>.</v>
      </c>
    </row>
    <row r="669" spans="6:24" x14ac:dyDescent="0.3">
      <c r="F669">
        <f>+F667+1</f>
        <v>333</v>
      </c>
      <c r="G669" t="str">
        <f t="shared" si="112"/>
        <v/>
      </c>
      <c r="H669" t="str">
        <f t="shared" si="113"/>
        <v/>
      </c>
      <c r="W669" s="3">
        <f t="shared" si="114"/>
        <v>0</v>
      </c>
      <c r="X669" s="3" t="str">
        <f t="shared" si="115"/>
        <v>.</v>
      </c>
    </row>
    <row r="670" spans="6:24" x14ac:dyDescent="0.3">
      <c r="G670" t="str">
        <f t="shared" si="112"/>
        <v/>
      </c>
      <c r="H670" t="str">
        <f t="shared" si="113"/>
        <v/>
      </c>
      <c r="W670" s="3">
        <f t="shared" si="114"/>
        <v>0</v>
      </c>
      <c r="X670" s="3" t="str">
        <f t="shared" si="115"/>
        <v>.</v>
      </c>
    </row>
    <row r="671" spans="6:24" x14ac:dyDescent="0.3">
      <c r="F671">
        <f>+F669+1</f>
        <v>334</v>
      </c>
      <c r="G671" t="str">
        <f t="shared" si="112"/>
        <v/>
      </c>
      <c r="H671" t="str">
        <f t="shared" si="113"/>
        <v/>
      </c>
      <c r="W671" s="3">
        <f t="shared" si="114"/>
        <v>0</v>
      </c>
      <c r="X671" s="3" t="str">
        <f t="shared" si="115"/>
        <v>.</v>
      </c>
    </row>
    <row r="672" spans="6:24" x14ac:dyDescent="0.3">
      <c r="G672" t="str">
        <f t="shared" si="112"/>
        <v/>
      </c>
      <c r="H672" t="str">
        <f t="shared" si="113"/>
        <v/>
      </c>
      <c r="W672" s="3">
        <f t="shared" si="114"/>
        <v>0</v>
      </c>
      <c r="X672" s="3" t="str">
        <f t="shared" si="115"/>
        <v>.</v>
      </c>
    </row>
    <row r="673" spans="6:24" x14ac:dyDescent="0.3">
      <c r="F673">
        <f>+F671+1</f>
        <v>335</v>
      </c>
      <c r="G673" t="str">
        <f t="shared" si="112"/>
        <v/>
      </c>
      <c r="H673" t="str">
        <f t="shared" si="113"/>
        <v/>
      </c>
      <c r="W673" s="3">
        <f t="shared" si="114"/>
        <v>0</v>
      </c>
      <c r="X673" s="3" t="str">
        <f t="shared" si="115"/>
        <v>.</v>
      </c>
    </row>
    <row r="674" spans="6:24" x14ac:dyDescent="0.3">
      <c r="G674" t="str">
        <f t="shared" si="112"/>
        <v/>
      </c>
      <c r="H674" t="str">
        <f t="shared" si="113"/>
        <v/>
      </c>
      <c r="W674" s="3">
        <f t="shared" si="114"/>
        <v>0</v>
      </c>
      <c r="X674" s="3" t="str">
        <f t="shared" si="115"/>
        <v>.</v>
      </c>
    </row>
    <row r="675" spans="6:24" x14ac:dyDescent="0.3">
      <c r="F675">
        <f>+F673+1</f>
        <v>336</v>
      </c>
      <c r="G675" t="str">
        <f t="shared" si="112"/>
        <v/>
      </c>
      <c r="H675" t="str">
        <f t="shared" si="113"/>
        <v/>
      </c>
      <c r="W675" s="3">
        <f t="shared" si="114"/>
        <v>0</v>
      </c>
      <c r="X675" s="3" t="str">
        <f t="shared" si="115"/>
        <v>.</v>
      </c>
    </row>
    <row r="676" spans="6:24" x14ac:dyDescent="0.3">
      <c r="G676" t="str">
        <f t="shared" si="112"/>
        <v/>
      </c>
      <c r="H676" t="str">
        <f t="shared" si="113"/>
        <v/>
      </c>
      <c r="W676" s="3">
        <f t="shared" si="114"/>
        <v>0</v>
      </c>
      <c r="X676" s="3" t="str">
        <f t="shared" si="115"/>
        <v>.</v>
      </c>
    </row>
    <row r="677" spans="6:24" x14ac:dyDescent="0.3">
      <c r="F677">
        <f>+F675+1</f>
        <v>337</v>
      </c>
      <c r="G677" t="str">
        <f t="shared" si="112"/>
        <v/>
      </c>
      <c r="H677" t="str">
        <f t="shared" si="113"/>
        <v/>
      </c>
      <c r="W677" s="3">
        <f t="shared" si="114"/>
        <v>0</v>
      </c>
      <c r="X677" s="3" t="str">
        <f t="shared" si="115"/>
        <v>.</v>
      </c>
    </row>
    <row r="678" spans="6:24" x14ac:dyDescent="0.3">
      <c r="G678" t="str">
        <f t="shared" si="112"/>
        <v/>
      </c>
      <c r="H678" t="str">
        <f t="shared" si="113"/>
        <v/>
      </c>
      <c r="W678" s="3">
        <f t="shared" si="114"/>
        <v>0</v>
      </c>
      <c r="X678" s="3" t="str">
        <f t="shared" si="115"/>
        <v>.</v>
      </c>
    </row>
    <row r="679" spans="6:24" x14ac:dyDescent="0.3">
      <c r="F679">
        <f>+F677+1</f>
        <v>338</v>
      </c>
      <c r="G679" t="str">
        <f t="shared" si="112"/>
        <v/>
      </c>
      <c r="H679" t="str">
        <f t="shared" si="113"/>
        <v/>
      </c>
      <c r="W679" s="3">
        <f t="shared" si="114"/>
        <v>0</v>
      </c>
      <c r="X679" s="3" t="str">
        <f t="shared" si="115"/>
        <v>.</v>
      </c>
    </row>
    <row r="680" spans="6:24" x14ac:dyDescent="0.3">
      <c r="G680" t="str">
        <f t="shared" si="112"/>
        <v/>
      </c>
      <c r="H680" t="str">
        <f t="shared" si="113"/>
        <v/>
      </c>
      <c r="W680" s="3">
        <f t="shared" si="114"/>
        <v>0</v>
      </c>
      <c r="X680" s="3" t="str">
        <f t="shared" si="115"/>
        <v>.</v>
      </c>
    </row>
    <row r="681" spans="6:24" x14ac:dyDescent="0.3">
      <c r="F681">
        <f>+F679+1</f>
        <v>339</v>
      </c>
      <c r="G681" t="str">
        <f t="shared" si="112"/>
        <v/>
      </c>
      <c r="H681" t="str">
        <f t="shared" si="113"/>
        <v/>
      </c>
      <c r="W681" s="3">
        <f t="shared" si="114"/>
        <v>0</v>
      </c>
      <c r="X681" s="3" t="str">
        <f t="shared" si="115"/>
        <v>.</v>
      </c>
    </row>
    <row r="682" spans="6:24" x14ac:dyDescent="0.3">
      <c r="G682" t="str">
        <f t="shared" si="112"/>
        <v/>
      </c>
      <c r="H682" t="str">
        <f t="shared" si="113"/>
        <v/>
      </c>
      <c r="W682" s="3">
        <f t="shared" si="114"/>
        <v>0</v>
      </c>
      <c r="X682" s="3" t="str">
        <f t="shared" si="115"/>
        <v>.</v>
      </c>
    </row>
    <row r="683" spans="6:24" x14ac:dyDescent="0.3">
      <c r="F683">
        <f>+F681+1</f>
        <v>340</v>
      </c>
      <c r="G683" t="str">
        <f t="shared" si="112"/>
        <v/>
      </c>
      <c r="H683" t="str">
        <f t="shared" si="113"/>
        <v/>
      </c>
      <c r="W683" s="3">
        <f t="shared" si="114"/>
        <v>0</v>
      </c>
      <c r="X683" s="3" t="str">
        <f t="shared" si="115"/>
        <v>.</v>
      </c>
    </row>
    <row r="684" spans="6:24" x14ac:dyDescent="0.3">
      <c r="G684" t="str">
        <f t="shared" si="112"/>
        <v/>
      </c>
      <c r="H684" t="str">
        <f t="shared" si="113"/>
        <v/>
      </c>
      <c r="W684" s="3">
        <f t="shared" si="114"/>
        <v>0</v>
      </c>
      <c r="X684" s="3" t="str">
        <f t="shared" si="115"/>
        <v>.</v>
      </c>
    </row>
    <row r="685" spans="6:24" x14ac:dyDescent="0.3">
      <c r="F685">
        <f>+F683+1</f>
        <v>341</v>
      </c>
      <c r="G685" t="str">
        <f t="shared" si="112"/>
        <v/>
      </c>
      <c r="H685" t="str">
        <f t="shared" si="113"/>
        <v/>
      </c>
      <c r="W685" s="3">
        <f t="shared" si="114"/>
        <v>0</v>
      </c>
      <c r="X685" s="3" t="str">
        <f t="shared" si="115"/>
        <v>.</v>
      </c>
    </row>
    <row r="686" spans="6:24" x14ac:dyDescent="0.3">
      <c r="G686" t="str">
        <f t="shared" si="112"/>
        <v/>
      </c>
      <c r="H686" t="str">
        <f t="shared" si="113"/>
        <v/>
      </c>
      <c r="W686" s="3">
        <f t="shared" si="114"/>
        <v>0</v>
      </c>
      <c r="X686" s="3" t="str">
        <f t="shared" si="115"/>
        <v>.</v>
      </c>
    </row>
    <row r="687" spans="6:24" x14ac:dyDescent="0.3">
      <c r="F687">
        <f>+F685+1</f>
        <v>342</v>
      </c>
      <c r="G687" t="str">
        <f t="shared" si="112"/>
        <v/>
      </c>
      <c r="H687" t="str">
        <f t="shared" si="113"/>
        <v/>
      </c>
      <c r="W687" s="3">
        <f t="shared" si="114"/>
        <v>0</v>
      </c>
      <c r="X687" s="3" t="str">
        <f t="shared" si="115"/>
        <v>.</v>
      </c>
    </row>
    <row r="688" spans="6:24" x14ac:dyDescent="0.3">
      <c r="G688" t="str">
        <f t="shared" si="112"/>
        <v/>
      </c>
      <c r="H688" t="str">
        <f t="shared" si="113"/>
        <v/>
      </c>
      <c r="W688" s="3">
        <f t="shared" si="114"/>
        <v>0</v>
      </c>
      <c r="X688" s="3" t="str">
        <f t="shared" si="115"/>
        <v>.</v>
      </c>
    </row>
    <row r="689" spans="6:24" x14ac:dyDescent="0.3">
      <c r="F689">
        <f>+F687+1</f>
        <v>343</v>
      </c>
      <c r="G689" t="str">
        <f t="shared" si="112"/>
        <v/>
      </c>
      <c r="H689" t="str">
        <f t="shared" si="113"/>
        <v/>
      </c>
      <c r="W689" s="3">
        <f t="shared" si="114"/>
        <v>0</v>
      </c>
      <c r="X689" s="3" t="str">
        <f t="shared" si="115"/>
        <v>.</v>
      </c>
    </row>
    <row r="690" spans="6:24" x14ac:dyDescent="0.3">
      <c r="G690" t="str">
        <f t="shared" si="112"/>
        <v/>
      </c>
      <c r="H690" t="str">
        <f t="shared" si="113"/>
        <v/>
      </c>
      <c r="W690" s="3">
        <f t="shared" si="114"/>
        <v>0</v>
      </c>
      <c r="X690" s="3" t="str">
        <f t="shared" si="115"/>
        <v>.</v>
      </c>
    </row>
    <row r="691" spans="6:24" x14ac:dyDescent="0.3">
      <c r="F691">
        <f>+F689+1</f>
        <v>344</v>
      </c>
      <c r="G691" t="str">
        <f t="shared" si="112"/>
        <v/>
      </c>
      <c r="H691" t="str">
        <f t="shared" si="113"/>
        <v/>
      </c>
      <c r="W691" s="3">
        <f t="shared" si="114"/>
        <v>0</v>
      </c>
      <c r="X691" s="3" t="str">
        <f t="shared" si="115"/>
        <v>.</v>
      </c>
    </row>
    <row r="692" spans="6:24" x14ac:dyDescent="0.3">
      <c r="G692" t="str">
        <f t="shared" si="112"/>
        <v/>
      </c>
      <c r="H692" t="str">
        <f t="shared" si="113"/>
        <v/>
      </c>
      <c r="W692" s="3">
        <f t="shared" si="114"/>
        <v>0</v>
      </c>
      <c r="X692" s="3" t="str">
        <f t="shared" si="115"/>
        <v>.</v>
      </c>
    </row>
    <row r="693" spans="6:24" x14ac:dyDescent="0.3">
      <c r="F693">
        <f>+F691+1</f>
        <v>345</v>
      </c>
      <c r="G693" t="str">
        <f t="shared" si="112"/>
        <v/>
      </c>
      <c r="H693" t="str">
        <f t="shared" si="113"/>
        <v/>
      </c>
      <c r="W693" s="3">
        <f t="shared" si="114"/>
        <v>0</v>
      </c>
      <c r="X693" s="3" t="str">
        <f t="shared" si="115"/>
        <v>.</v>
      </c>
    </row>
    <row r="694" spans="6:24" x14ac:dyDescent="0.3">
      <c r="G694" t="str">
        <f t="shared" si="112"/>
        <v/>
      </c>
      <c r="H694" t="str">
        <f t="shared" si="113"/>
        <v/>
      </c>
      <c r="W694" s="3">
        <f t="shared" si="114"/>
        <v>0</v>
      </c>
      <c r="X694" s="3" t="str">
        <f t="shared" si="115"/>
        <v>.</v>
      </c>
    </row>
    <row r="695" spans="6:24" x14ac:dyDescent="0.3">
      <c r="F695">
        <f>+F693+1</f>
        <v>346</v>
      </c>
      <c r="G695" t="str">
        <f t="shared" si="112"/>
        <v/>
      </c>
      <c r="H695" t="str">
        <f t="shared" si="113"/>
        <v/>
      </c>
      <c r="W695" s="3">
        <f t="shared" si="114"/>
        <v>0</v>
      </c>
      <c r="X695" s="3" t="str">
        <f t="shared" si="115"/>
        <v>.</v>
      </c>
    </row>
    <row r="696" spans="6:24" x14ac:dyDescent="0.3">
      <c r="G696" t="str">
        <f t="shared" si="112"/>
        <v/>
      </c>
      <c r="H696" t="str">
        <f t="shared" si="113"/>
        <v/>
      </c>
      <c r="W696" s="3">
        <f t="shared" si="114"/>
        <v>0</v>
      </c>
      <c r="X696" s="3" t="str">
        <f t="shared" si="115"/>
        <v>.</v>
      </c>
    </row>
    <row r="697" spans="6:24" x14ac:dyDescent="0.3">
      <c r="F697">
        <f>+F695+1</f>
        <v>347</v>
      </c>
      <c r="G697" t="str">
        <f t="shared" si="112"/>
        <v/>
      </c>
      <c r="H697" t="str">
        <f t="shared" si="113"/>
        <v/>
      </c>
      <c r="W697" s="3">
        <f t="shared" si="114"/>
        <v>0</v>
      </c>
      <c r="X697" s="3" t="str">
        <f t="shared" si="115"/>
        <v>.</v>
      </c>
    </row>
    <row r="698" spans="6:24" x14ac:dyDescent="0.3">
      <c r="G698" t="str">
        <f t="shared" si="112"/>
        <v/>
      </c>
      <c r="H698" t="str">
        <f t="shared" si="113"/>
        <v/>
      </c>
      <c r="W698" s="3">
        <f t="shared" si="114"/>
        <v>0</v>
      </c>
      <c r="X698" s="3" t="str">
        <f t="shared" si="115"/>
        <v>.</v>
      </c>
    </row>
    <row r="699" spans="6:24" x14ac:dyDescent="0.3">
      <c r="F699">
        <f>+F697+1</f>
        <v>348</v>
      </c>
      <c r="G699" t="str">
        <f t="shared" si="112"/>
        <v/>
      </c>
      <c r="H699" t="str">
        <f t="shared" si="113"/>
        <v/>
      </c>
      <c r="W699" s="3">
        <f t="shared" si="114"/>
        <v>0</v>
      </c>
      <c r="X699" s="3" t="str">
        <f t="shared" si="115"/>
        <v>.</v>
      </c>
    </row>
    <row r="700" spans="6:24" x14ac:dyDescent="0.3">
      <c r="G700" t="str">
        <f t="shared" si="112"/>
        <v/>
      </c>
      <c r="H700" t="str">
        <f t="shared" si="113"/>
        <v/>
      </c>
      <c r="W700" s="3">
        <f t="shared" si="114"/>
        <v>0</v>
      </c>
      <c r="X700" s="3" t="str">
        <f t="shared" si="115"/>
        <v>.</v>
      </c>
    </row>
    <row r="701" spans="6:24" x14ac:dyDescent="0.3">
      <c r="F701">
        <f>+F699+1</f>
        <v>349</v>
      </c>
      <c r="G701" t="str">
        <f t="shared" si="112"/>
        <v/>
      </c>
      <c r="H701" t="str">
        <f t="shared" si="113"/>
        <v/>
      </c>
      <c r="W701" s="3">
        <f t="shared" si="114"/>
        <v>0</v>
      </c>
      <c r="X701" s="3" t="str">
        <f t="shared" si="115"/>
        <v>.</v>
      </c>
    </row>
    <row r="702" spans="6:24" x14ac:dyDescent="0.3">
      <c r="G702" t="str">
        <f t="shared" si="112"/>
        <v/>
      </c>
      <c r="H702" t="str">
        <f t="shared" si="113"/>
        <v/>
      </c>
      <c r="W702" s="3">
        <f t="shared" si="114"/>
        <v>0</v>
      </c>
      <c r="X702" s="3" t="str">
        <f t="shared" si="115"/>
        <v>.</v>
      </c>
    </row>
    <row r="703" spans="6:24" x14ac:dyDescent="0.3">
      <c r="F703">
        <f>+F701+1</f>
        <v>350</v>
      </c>
      <c r="G703" t="str">
        <f t="shared" si="112"/>
        <v/>
      </c>
      <c r="H703" t="str">
        <f t="shared" si="113"/>
        <v/>
      </c>
      <c r="W703" s="3">
        <f t="shared" si="114"/>
        <v>0</v>
      </c>
      <c r="X703" s="3" t="str">
        <f t="shared" si="115"/>
        <v>.</v>
      </c>
    </row>
    <row r="704" spans="6:24" x14ac:dyDescent="0.3">
      <c r="G704" t="str">
        <f t="shared" si="112"/>
        <v/>
      </c>
      <c r="H704" t="str">
        <f t="shared" si="113"/>
        <v/>
      </c>
      <c r="W704" s="3">
        <f t="shared" si="114"/>
        <v>0</v>
      </c>
      <c r="X704" s="3" t="str">
        <f t="shared" si="115"/>
        <v>.</v>
      </c>
    </row>
    <row r="705" spans="6:24" x14ac:dyDescent="0.3">
      <c r="F705">
        <f>+F703+1</f>
        <v>351</v>
      </c>
      <c r="G705" t="str">
        <f t="shared" si="112"/>
        <v/>
      </c>
      <c r="H705" t="str">
        <f t="shared" si="113"/>
        <v/>
      </c>
      <c r="W705" s="3">
        <f t="shared" si="114"/>
        <v>0</v>
      </c>
      <c r="X705" s="3" t="str">
        <f t="shared" si="115"/>
        <v>.</v>
      </c>
    </row>
    <row r="706" spans="6:24" x14ac:dyDescent="0.3">
      <c r="G706" t="str">
        <f t="shared" si="112"/>
        <v/>
      </c>
      <c r="H706" t="str">
        <f t="shared" si="113"/>
        <v/>
      </c>
      <c r="W706" s="3">
        <f t="shared" si="114"/>
        <v>0</v>
      </c>
      <c r="X706" s="3" t="str">
        <f t="shared" si="115"/>
        <v>.</v>
      </c>
    </row>
    <row r="707" spans="6:24" x14ac:dyDescent="0.3">
      <c r="F707">
        <f>+F705+1</f>
        <v>352</v>
      </c>
      <c r="G707" t="str">
        <f t="shared" si="112"/>
        <v/>
      </c>
      <c r="H707" t="str">
        <f t="shared" si="113"/>
        <v/>
      </c>
      <c r="W707" s="3">
        <f t="shared" si="114"/>
        <v>0</v>
      </c>
      <c r="X707" s="3" t="str">
        <f t="shared" si="115"/>
        <v>.</v>
      </c>
    </row>
    <row r="708" spans="6:24" x14ac:dyDescent="0.3">
      <c r="G708" t="str">
        <f t="shared" si="112"/>
        <v/>
      </c>
      <c r="H708" t="str">
        <f t="shared" si="113"/>
        <v/>
      </c>
      <c r="W708" s="3">
        <f t="shared" si="114"/>
        <v>0</v>
      </c>
      <c r="X708" s="3" t="str">
        <f t="shared" si="115"/>
        <v>.</v>
      </c>
    </row>
    <row r="709" spans="6:24" x14ac:dyDescent="0.3">
      <c r="F709">
        <f>+F707+1</f>
        <v>353</v>
      </c>
      <c r="G709" t="str">
        <f t="shared" ref="G709:G772" si="116">+IF(D709="","",REPLACE(D709,5,1,":"))</f>
        <v/>
      </c>
      <c r="H709" t="str">
        <f t="shared" si="113"/>
        <v/>
      </c>
      <c r="W709" s="3">
        <f t="shared" si="114"/>
        <v>0</v>
      </c>
      <c r="X709" s="3" t="str">
        <f t="shared" si="115"/>
        <v>.</v>
      </c>
    </row>
    <row r="710" spans="6:24" x14ac:dyDescent="0.3">
      <c r="G710" t="str">
        <f t="shared" si="116"/>
        <v/>
      </c>
      <c r="H710" t="str">
        <f>+IF(G710="","",+LEFT(G710,7))</f>
        <v/>
      </c>
      <c r="W710" s="3">
        <f t="shared" ref="W710:W773" si="117">+J710</f>
        <v>0</v>
      </c>
      <c r="X710" s="3" t="str">
        <f t="shared" ref="X710:X773" si="118">+Q710&amp;"."&amp;R710</f>
        <v>.</v>
      </c>
    </row>
    <row r="711" spans="6:24" x14ac:dyDescent="0.3">
      <c r="F711">
        <f>+F709+1</f>
        <v>354</v>
      </c>
      <c r="G711" t="str">
        <f t="shared" si="116"/>
        <v/>
      </c>
      <c r="H711" t="str">
        <f>+IF(G711="","",+LEFT(G711,7))</f>
        <v/>
      </c>
      <c r="W711" s="3">
        <f t="shared" si="117"/>
        <v>0</v>
      </c>
      <c r="X711" s="3" t="str">
        <f t="shared" si="118"/>
        <v>.</v>
      </c>
    </row>
    <row r="712" spans="6:24" x14ac:dyDescent="0.3">
      <c r="G712" t="str">
        <f t="shared" si="116"/>
        <v/>
      </c>
      <c r="H712" t="str">
        <f>+IF(G712="","",+LEFT(G712,7))</f>
        <v/>
      </c>
      <c r="W712" s="3">
        <f t="shared" si="117"/>
        <v>0</v>
      </c>
      <c r="X712" s="3" t="str">
        <f t="shared" si="118"/>
        <v>.</v>
      </c>
    </row>
    <row r="713" spans="6:24" x14ac:dyDescent="0.3">
      <c r="F713">
        <f>+F711+1</f>
        <v>355</v>
      </c>
      <c r="G713" t="str">
        <f t="shared" si="116"/>
        <v/>
      </c>
      <c r="H713" t="str">
        <f>+IF(G713="","",+LEFT(G713,7))</f>
        <v/>
      </c>
      <c r="W713" s="3">
        <f t="shared" si="117"/>
        <v>0</v>
      </c>
      <c r="X713" s="3" t="str">
        <f t="shared" si="118"/>
        <v>.</v>
      </c>
    </row>
    <row r="714" spans="6:24" x14ac:dyDescent="0.3">
      <c r="G714" t="str">
        <f t="shared" si="116"/>
        <v/>
      </c>
      <c r="W714" s="3">
        <f t="shared" si="117"/>
        <v>0</v>
      </c>
      <c r="X714" s="3" t="str">
        <f t="shared" si="118"/>
        <v>.</v>
      </c>
    </row>
    <row r="715" spans="6:24" x14ac:dyDescent="0.3">
      <c r="F715">
        <f>+F713+1</f>
        <v>356</v>
      </c>
      <c r="G715" t="str">
        <f t="shared" si="116"/>
        <v/>
      </c>
      <c r="W715" s="3">
        <f t="shared" si="117"/>
        <v>0</v>
      </c>
      <c r="X715" s="3" t="str">
        <f t="shared" si="118"/>
        <v>.</v>
      </c>
    </row>
    <row r="716" spans="6:24" x14ac:dyDescent="0.3">
      <c r="G716" t="str">
        <f t="shared" si="116"/>
        <v/>
      </c>
      <c r="W716" s="3">
        <f t="shared" si="117"/>
        <v>0</v>
      </c>
      <c r="X716" s="3" t="str">
        <f t="shared" si="118"/>
        <v>.</v>
      </c>
    </row>
    <row r="717" spans="6:24" x14ac:dyDescent="0.3">
      <c r="F717">
        <f>+F715+1</f>
        <v>357</v>
      </c>
      <c r="G717" t="str">
        <f t="shared" si="116"/>
        <v/>
      </c>
      <c r="W717" s="3">
        <f t="shared" si="117"/>
        <v>0</v>
      </c>
      <c r="X717" s="3" t="str">
        <f t="shared" si="118"/>
        <v>.</v>
      </c>
    </row>
    <row r="718" spans="6:24" x14ac:dyDescent="0.3">
      <c r="G718" t="str">
        <f t="shared" si="116"/>
        <v/>
      </c>
      <c r="W718" s="3">
        <f t="shared" si="117"/>
        <v>0</v>
      </c>
      <c r="X718" s="3" t="str">
        <f t="shared" si="118"/>
        <v>.</v>
      </c>
    </row>
    <row r="719" spans="6:24" x14ac:dyDescent="0.3">
      <c r="F719">
        <f>+F717+1</f>
        <v>358</v>
      </c>
      <c r="G719" t="str">
        <f t="shared" si="116"/>
        <v/>
      </c>
      <c r="W719" s="3">
        <f t="shared" si="117"/>
        <v>0</v>
      </c>
      <c r="X719" s="3" t="str">
        <f t="shared" si="118"/>
        <v>.</v>
      </c>
    </row>
    <row r="720" spans="6:24" x14ac:dyDescent="0.3">
      <c r="G720" t="str">
        <f t="shared" si="116"/>
        <v/>
      </c>
      <c r="W720" s="3">
        <f t="shared" si="117"/>
        <v>0</v>
      </c>
      <c r="X720" s="3" t="str">
        <f t="shared" si="118"/>
        <v>.</v>
      </c>
    </row>
    <row r="721" spans="6:24" x14ac:dyDescent="0.3">
      <c r="F721">
        <f>+F719+1</f>
        <v>359</v>
      </c>
      <c r="G721" t="str">
        <f t="shared" si="116"/>
        <v/>
      </c>
      <c r="W721" s="3">
        <f t="shared" si="117"/>
        <v>0</v>
      </c>
      <c r="X721" s="3" t="str">
        <f t="shared" si="118"/>
        <v>.</v>
      </c>
    </row>
    <row r="722" spans="6:24" x14ac:dyDescent="0.3">
      <c r="G722" t="str">
        <f t="shared" si="116"/>
        <v/>
      </c>
      <c r="W722" s="3">
        <f t="shared" si="117"/>
        <v>0</v>
      </c>
      <c r="X722" s="3" t="str">
        <f t="shared" si="118"/>
        <v>.</v>
      </c>
    </row>
    <row r="723" spans="6:24" x14ac:dyDescent="0.3">
      <c r="F723">
        <f>+F721+1</f>
        <v>360</v>
      </c>
      <c r="G723" t="str">
        <f t="shared" si="116"/>
        <v/>
      </c>
      <c r="W723" s="3">
        <f t="shared" si="117"/>
        <v>0</v>
      </c>
      <c r="X723" s="3" t="str">
        <f t="shared" si="118"/>
        <v>.</v>
      </c>
    </row>
    <row r="724" spans="6:24" x14ac:dyDescent="0.3">
      <c r="G724" t="str">
        <f t="shared" si="116"/>
        <v/>
      </c>
      <c r="W724" s="3">
        <f t="shared" si="117"/>
        <v>0</v>
      </c>
      <c r="X724" s="3" t="str">
        <f t="shared" si="118"/>
        <v>.</v>
      </c>
    </row>
    <row r="725" spans="6:24" x14ac:dyDescent="0.3">
      <c r="F725">
        <f>+F723+1</f>
        <v>361</v>
      </c>
      <c r="G725" t="str">
        <f t="shared" si="116"/>
        <v/>
      </c>
      <c r="W725" s="3">
        <f t="shared" si="117"/>
        <v>0</v>
      </c>
      <c r="X725" s="3" t="str">
        <f t="shared" si="118"/>
        <v>.</v>
      </c>
    </row>
    <row r="726" spans="6:24" x14ac:dyDescent="0.3">
      <c r="G726" t="str">
        <f t="shared" si="116"/>
        <v/>
      </c>
      <c r="W726" s="3">
        <f t="shared" si="117"/>
        <v>0</v>
      </c>
      <c r="X726" s="3" t="str">
        <f t="shared" si="118"/>
        <v>.</v>
      </c>
    </row>
    <row r="727" spans="6:24" x14ac:dyDescent="0.3">
      <c r="F727">
        <f>+F725+1</f>
        <v>362</v>
      </c>
      <c r="G727" t="str">
        <f t="shared" si="116"/>
        <v/>
      </c>
      <c r="W727" s="3">
        <f t="shared" si="117"/>
        <v>0</v>
      </c>
      <c r="X727" s="3" t="str">
        <f t="shared" si="118"/>
        <v>.</v>
      </c>
    </row>
    <row r="728" spans="6:24" x14ac:dyDescent="0.3">
      <c r="G728" t="str">
        <f t="shared" si="116"/>
        <v/>
      </c>
      <c r="W728" s="3">
        <f t="shared" si="117"/>
        <v>0</v>
      </c>
      <c r="X728" s="3" t="str">
        <f t="shared" si="118"/>
        <v>.</v>
      </c>
    </row>
    <row r="729" spans="6:24" x14ac:dyDescent="0.3">
      <c r="F729">
        <f>+F727+1</f>
        <v>363</v>
      </c>
      <c r="G729" t="str">
        <f t="shared" si="116"/>
        <v/>
      </c>
      <c r="W729" s="3">
        <f t="shared" si="117"/>
        <v>0</v>
      </c>
      <c r="X729" s="3" t="str">
        <f t="shared" si="118"/>
        <v>.</v>
      </c>
    </row>
    <row r="730" spans="6:24" x14ac:dyDescent="0.3">
      <c r="G730" t="str">
        <f t="shared" si="116"/>
        <v/>
      </c>
      <c r="W730" s="3">
        <f t="shared" si="117"/>
        <v>0</v>
      </c>
      <c r="X730" s="3" t="str">
        <f t="shared" si="118"/>
        <v>.</v>
      </c>
    </row>
    <row r="731" spans="6:24" x14ac:dyDescent="0.3">
      <c r="F731">
        <f>+F729+1</f>
        <v>364</v>
      </c>
      <c r="G731" t="str">
        <f t="shared" si="116"/>
        <v/>
      </c>
      <c r="W731" s="3">
        <f t="shared" si="117"/>
        <v>0</v>
      </c>
      <c r="X731" s="3" t="str">
        <f t="shared" si="118"/>
        <v>.</v>
      </c>
    </row>
    <row r="732" spans="6:24" x14ac:dyDescent="0.3">
      <c r="G732" t="str">
        <f t="shared" si="116"/>
        <v/>
      </c>
      <c r="W732" s="3">
        <f t="shared" si="117"/>
        <v>0</v>
      </c>
      <c r="X732" s="3" t="str">
        <f t="shared" si="118"/>
        <v>.</v>
      </c>
    </row>
    <row r="733" spans="6:24" x14ac:dyDescent="0.3">
      <c r="F733">
        <f>+F731+1</f>
        <v>365</v>
      </c>
      <c r="G733" t="str">
        <f t="shared" si="116"/>
        <v/>
      </c>
      <c r="W733" s="3">
        <f t="shared" si="117"/>
        <v>0</v>
      </c>
      <c r="X733" s="3" t="str">
        <f t="shared" si="118"/>
        <v>.</v>
      </c>
    </row>
    <row r="734" spans="6:24" x14ac:dyDescent="0.3">
      <c r="G734" t="str">
        <f t="shared" si="116"/>
        <v/>
      </c>
      <c r="W734" s="3">
        <f t="shared" si="117"/>
        <v>0</v>
      </c>
      <c r="X734" s="3" t="str">
        <f t="shared" si="118"/>
        <v>.</v>
      </c>
    </row>
    <row r="735" spans="6:24" x14ac:dyDescent="0.3">
      <c r="F735">
        <f>+F733+1</f>
        <v>366</v>
      </c>
      <c r="G735" t="str">
        <f t="shared" si="116"/>
        <v/>
      </c>
      <c r="W735" s="3">
        <f t="shared" si="117"/>
        <v>0</v>
      </c>
      <c r="X735" s="3" t="str">
        <f t="shared" si="118"/>
        <v>.</v>
      </c>
    </row>
    <row r="736" spans="6:24" x14ac:dyDescent="0.3">
      <c r="G736" t="str">
        <f t="shared" si="116"/>
        <v/>
      </c>
      <c r="W736" s="3">
        <f t="shared" si="117"/>
        <v>0</v>
      </c>
      <c r="X736" s="3" t="str">
        <f t="shared" si="118"/>
        <v>.</v>
      </c>
    </row>
    <row r="737" spans="6:24" x14ac:dyDescent="0.3">
      <c r="F737">
        <f>+F735+1</f>
        <v>367</v>
      </c>
      <c r="G737" t="str">
        <f t="shared" si="116"/>
        <v/>
      </c>
      <c r="W737" s="3">
        <f t="shared" si="117"/>
        <v>0</v>
      </c>
      <c r="X737" s="3" t="str">
        <f t="shared" si="118"/>
        <v>.</v>
      </c>
    </row>
    <row r="738" spans="6:24" x14ac:dyDescent="0.3">
      <c r="G738" t="str">
        <f t="shared" si="116"/>
        <v/>
      </c>
      <c r="W738" s="3">
        <f t="shared" si="117"/>
        <v>0</v>
      </c>
      <c r="X738" s="3" t="str">
        <f t="shared" si="118"/>
        <v>.</v>
      </c>
    </row>
    <row r="739" spans="6:24" x14ac:dyDescent="0.3">
      <c r="F739">
        <f>+F737+1</f>
        <v>368</v>
      </c>
      <c r="G739" t="str">
        <f t="shared" si="116"/>
        <v/>
      </c>
      <c r="W739" s="3">
        <f t="shared" si="117"/>
        <v>0</v>
      </c>
      <c r="X739" s="3" t="str">
        <f t="shared" si="118"/>
        <v>.</v>
      </c>
    </row>
    <row r="740" spans="6:24" x14ac:dyDescent="0.3">
      <c r="G740" t="str">
        <f t="shared" si="116"/>
        <v/>
      </c>
      <c r="W740" s="3">
        <f t="shared" si="117"/>
        <v>0</v>
      </c>
      <c r="X740" s="3" t="str">
        <f t="shared" si="118"/>
        <v>.</v>
      </c>
    </row>
    <row r="741" spans="6:24" x14ac:dyDescent="0.3">
      <c r="F741">
        <f>+F739+1</f>
        <v>369</v>
      </c>
      <c r="G741" t="str">
        <f t="shared" si="116"/>
        <v/>
      </c>
      <c r="W741" s="3">
        <f t="shared" si="117"/>
        <v>0</v>
      </c>
      <c r="X741" s="3" t="str">
        <f t="shared" si="118"/>
        <v>.</v>
      </c>
    </row>
    <row r="742" spans="6:24" x14ac:dyDescent="0.3">
      <c r="G742" t="str">
        <f t="shared" si="116"/>
        <v/>
      </c>
      <c r="W742" s="3">
        <f t="shared" si="117"/>
        <v>0</v>
      </c>
      <c r="X742" s="3" t="str">
        <f t="shared" si="118"/>
        <v>.</v>
      </c>
    </row>
    <row r="743" spans="6:24" x14ac:dyDescent="0.3">
      <c r="F743">
        <f>+F741+1</f>
        <v>370</v>
      </c>
      <c r="G743" t="str">
        <f t="shared" si="116"/>
        <v/>
      </c>
      <c r="W743" s="3">
        <f t="shared" si="117"/>
        <v>0</v>
      </c>
      <c r="X743" s="3" t="str">
        <f t="shared" si="118"/>
        <v>.</v>
      </c>
    </row>
    <row r="744" spans="6:24" x14ac:dyDescent="0.3">
      <c r="G744" t="str">
        <f t="shared" si="116"/>
        <v/>
      </c>
      <c r="W744" s="3">
        <f t="shared" si="117"/>
        <v>0</v>
      </c>
      <c r="X744" s="3" t="str">
        <f t="shared" si="118"/>
        <v>.</v>
      </c>
    </row>
    <row r="745" spans="6:24" x14ac:dyDescent="0.3">
      <c r="F745">
        <f>+F743+1</f>
        <v>371</v>
      </c>
      <c r="G745" t="str">
        <f t="shared" si="116"/>
        <v/>
      </c>
      <c r="W745" s="3">
        <f t="shared" si="117"/>
        <v>0</v>
      </c>
      <c r="X745" s="3" t="str">
        <f t="shared" si="118"/>
        <v>.</v>
      </c>
    </row>
    <row r="746" spans="6:24" x14ac:dyDescent="0.3">
      <c r="G746" t="str">
        <f t="shared" si="116"/>
        <v/>
      </c>
      <c r="W746" s="3">
        <f t="shared" si="117"/>
        <v>0</v>
      </c>
      <c r="X746" s="3" t="str">
        <f t="shared" si="118"/>
        <v>.</v>
      </c>
    </row>
    <row r="747" spans="6:24" x14ac:dyDescent="0.3">
      <c r="F747">
        <f>+F745+1</f>
        <v>372</v>
      </c>
      <c r="G747" t="str">
        <f t="shared" si="116"/>
        <v/>
      </c>
      <c r="W747" s="3">
        <f t="shared" si="117"/>
        <v>0</v>
      </c>
      <c r="X747" s="3" t="str">
        <f t="shared" si="118"/>
        <v>.</v>
      </c>
    </row>
    <row r="748" spans="6:24" x14ac:dyDescent="0.3">
      <c r="G748" t="str">
        <f t="shared" si="116"/>
        <v/>
      </c>
      <c r="W748" s="3">
        <f t="shared" si="117"/>
        <v>0</v>
      </c>
      <c r="X748" s="3" t="str">
        <f t="shared" si="118"/>
        <v>.</v>
      </c>
    </row>
    <row r="749" spans="6:24" x14ac:dyDescent="0.3">
      <c r="F749">
        <f>+F747+1</f>
        <v>373</v>
      </c>
      <c r="G749" t="str">
        <f t="shared" si="116"/>
        <v/>
      </c>
      <c r="W749" s="3">
        <f t="shared" si="117"/>
        <v>0</v>
      </c>
      <c r="X749" s="3" t="str">
        <f t="shared" si="118"/>
        <v>.</v>
      </c>
    </row>
    <row r="750" spans="6:24" x14ac:dyDescent="0.3">
      <c r="G750" t="str">
        <f t="shared" si="116"/>
        <v/>
      </c>
      <c r="W750" s="3">
        <f t="shared" si="117"/>
        <v>0</v>
      </c>
      <c r="X750" s="3" t="str">
        <f t="shared" si="118"/>
        <v>.</v>
      </c>
    </row>
    <row r="751" spans="6:24" x14ac:dyDescent="0.3">
      <c r="F751">
        <f>+F749+1</f>
        <v>374</v>
      </c>
      <c r="G751" t="str">
        <f t="shared" si="116"/>
        <v/>
      </c>
      <c r="W751" s="3">
        <f t="shared" si="117"/>
        <v>0</v>
      </c>
      <c r="X751" s="3" t="str">
        <f t="shared" si="118"/>
        <v>.</v>
      </c>
    </row>
    <row r="752" spans="6:24" x14ac:dyDescent="0.3">
      <c r="G752" t="str">
        <f t="shared" si="116"/>
        <v/>
      </c>
      <c r="W752" s="3">
        <f t="shared" si="117"/>
        <v>0</v>
      </c>
      <c r="X752" s="3" t="str">
        <f t="shared" si="118"/>
        <v>.</v>
      </c>
    </row>
    <row r="753" spans="6:24" x14ac:dyDescent="0.3">
      <c r="F753">
        <f>+F751+1</f>
        <v>375</v>
      </c>
      <c r="G753" t="str">
        <f t="shared" si="116"/>
        <v/>
      </c>
      <c r="W753" s="3">
        <f t="shared" si="117"/>
        <v>0</v>
      </c>
      <c r="X753" s="3" t="str">
        <f t="shared" si="118"/>
        <v>.</v>
      </c>
    </row>
    <row r="754" spans="6:24" x14ac:dyDescent="0.3">
      <c r="G754" t="str">
        <f t="shared" si="116"/>
        <v/>
      </c>
      <c r="W754" s="3">
        <f t="shared" si="117"/>
        <v>0</v>
      </c>
      <c r="X754" s="3" t="str">
        <f t="shared" si="118"/>
        <v>.</v>
      </c>
    </row>
    <row r="755" spans="6:24" x14ac:dyDescent="0.3">
      <c r="F755">
        <f>+F753+1</f>
        <v>376</v>
      </c>
      <c r="G755" t="str">
        <f t="shared" si="116"/>
        <v/>
      </c>
      <c r="W755" s="3">
        <f t="shared" si="117"/>
        <v>0</v>
      </c>
      <c r="X755" s="3" t="str">
        <f t="shared" si="118"/>
        <v>.</v>
      </c>
    </row>
    <row r="756" spans="6:24" x14ac:dyDescent="0.3">
      <c r="G756" t="str">
        <f t="shared" si="116"/>
        <v/>
      </c>
      <c r="W756" s="3">
        <f t="shared" si="117"/>
        <v>0</v>
      </c>
      <c r="X756" s="3" t="str">
        <f t="shared" si="118"/>
        <v>.</v>
      </c>
    </row>
    <row r="757" spans="6:24" x14ac:dyDescent="0.3">
      <c r="F757">
        <f>+F755+1</f>
        <v>377</v>
      </c>
      <c r="G757" t="str">
        <f t="shared" si="116"/>
        <v/>
      </c>
      <c r="W757" s="3">
        <f t="shared" si="117"/>
        <v>0</v>
      </c>
      <c r="X757" s="3" t="str">
        <f t="shared" si="118"/>
        <v>.</v>
      </c>
    </row>
    <row r="758" spans="6:24" x14ac:dyDescent="0.3">
      <c r="G758" t="str">
        <f t="shared" si="116"/>
        <v/>
      </c>
      <c r="W758" s="3">
        <f t="shared" si="117"/>
        <v>0</v>
      </c>
      <c r="X758" s="3" t="str">
        <f t="shared" si="118"/>
        <v>.</v>
      </c>
    </row>
    <row r="759" spans="6:24" x14ac:dyDescent="0.3">
      <c r="F759">
        <f>+F757+1</f>
        <v>378</v>
      </c>
      <c r="G759" t="str">
        <f t="shared" si="116"/>
        <v/>
      </c>
      <c r="W759" s="3">
        <f t="shared" si="117"/>
        <v>0</v>
      </c>
      <c r="X759" s="3" t="str">
        <f t="shared" si="118"/>
        <v>.</v>
      </c>
    </row>
    <row r="760" spans="6:24" x14ac:dyDescent="0.3">
      <c r="G760" t="str">
        <f t="shared" si="116"/>
        <v/>
      </c>
      <c r="W760" s="3">
        <f t="shared" si="117"/>
        <v>0</v>
      </c>
      <c r="X760" s="3" t="str">
        <f t="shared" si="118"/>
        <v>.</v>
      </c>
    </row>
    <row r="761" spans="6:24" x14ac:dyDescent="0.3">
      <c r="F761">
        <f>+F759+1</f>
        <v>379</v>
      </c>
      <c r="G761" t="str">
        <f t="shared" si="116"/>
        <v/>
      </c>
      <c r="W761" s="3">
        <f t="shared" si="117"/>
        <v>0</v>
      </c>
      <c r="X761" s="3" t="str">
        <f t="shared" si="118"/>
        <v>.</v>
      </c>
    </row>
    <row r="762" spans="6:24" x14ac:dyDescent="0.3">
      <c r="G762" t="str">
        <f t="shared" si="116"/>
        <v/>
      </c>
      <c r="W762" s="3">
        <f t="shared" si="117"/>
        <v>0</v>
      </c>
      <c r="X762" s="3" t="str">
        <f t="shared" si="118"/>
        <v>.</v>
      </c>
    </row>
    <row r="763" spans="6:24" x14ac:dyDescent="0.3">
      <c r="F763">
        <f>+F761+1</f>
        <v>380</v>
      </c>
      <c r="G763" t="str">
        <f t="shared" si="116"/>
        <v/>
      </c>
      <c r="W763" s="3">
        <f t="shared" si="117"/>
        <v>0</v>
      </c>
      <c r="X763" s="3" t="str">
        <f t="shared" si="118"/>
        <v>.</v>
      </c>
    </row>
    <row r="764" spans="6:24" x14ac:dyDescent="0.3">
      <c r="G764" t="str">
        <f t="shared" si="116"/>
        <v/>
      </c>
      <c r="W764" s="3">
        <f t="shared" si="117"/>
        <v>0</v>
      </c>
      <c r="X764" s="3" t="str">
        <f t="shared" si="118"/>
        <v>.</v>
      </c>
    </row>
    <row r="765" spans="6:24" x14ac:dyDescent="0.3">
      <c r="F765">
        <f>+F763+1</f>
        <v>381</v>
      </c>
      <c r="G765" t="str">
        <f t="shared" si="116"/>
        <v/>
      </c>
      <c r="W765" s="3">
        <f t="shared" si="117"/>
        <v>0</v>
      </c>
      <c r="X765" s="3" t="str">
        <f t="shared" si="118"/>
        <v>.</v>
      </c>
    </row>
    <row r="766" spans="6:24" x14ac:dyDescent="0.3">
      <c r="G766" t="str">
        <f t="shared" si="116"/>
        <v/>
      </c>
      <c r="W766" s="3">
        <f t="shared" si="117"/>
        <v>0</v>
      </c>
      <c r="X766" s="3" t="str">
        <f t="shared" si="118"/>
        <v>.</v>
      </c>
    </row>
    <row r="767" spans="6:24" x14ac:dyDescent="0.3">
      <c r="F767">
        <f>+F765+1</f>
        <v>382</v>
      </c>
      <c r="G767" t="str">
        <f t="shared" si="116"/>
        <v/>
      </c>
      <c r="W767" s="3">
        <f t="shared" si="117"/>
        <v>0</v>
      </c>
      <c r="X767" s="3" t="str">
        <f t="shared" si="118"/>
        <v>.</v>
      </c>
    </row>
    <row r="768" spans="6:24" x14ac:dyDescent="0.3">
      <c r="G768" t="str">
        <f t="shared" si="116"/>
        <v/>
      </c>
      <c r="W768" s="3">
        <f t="shared" si="117"/>
        <v>0</v>
      </c>
      <c r="X768" s="3" t="str">
        <f t="shared" si="118"/>
        <v>.</v>
      </c>
    </row>
    <row r="769" spans="6:24" x14ac:dyDescent="0.3">
      <c r="F769">
        <f>+F767+1</f>
        <v>383</v>
      </c>
      <c r="G769" t="str">
        <f t="shared" si="116"/>
        <v/>
      </c>
      <c r="W769" s="3">
        <f t="shared" si="117"/>
        <v>0</v>
      </c>
      <c r="X769" s="3" t="str">
        <f t="shared" si="118"/>
        <v>.</v>
      </c>
    </row>
    <row r="770" spans="6:24" x14ac:dyDescent="0.3">
      <c r="G770" t="str">
        <f t="shared" si="116"/>
        <v/>
      </c>
      <c r="W770" s="3">
        <f t="shared" si="117"/>
        <v>0</v>
      </c>
      <c r="X770" s="3" t="str">
        <f t="shared" si="118"/>
        <v>.</v>
      </c>
    </row>
    <row r="771" spans="6:24" x14ac:dyDescent="0.3">
      <c r="F771">
        <f>+F769+1</f>
        <v>384</v>
      </c>
      <c r="G771" t="str">
        <f t="shared" si="116"/>
        <v/>
      </c>
      <c r="W771" s="3">
        <f t="shared" si="117"/>
        <v>0</v>
      </c>
      <c r="X771" s="3" t="str">
        <f t="shared" si="118"/>
        <v>.</v>
      </c>
    </row>
    <row r="772" spans="6:24" x14ac:dyDescent="0.3">
      <c r="G772" t="str">
        <f t="shared" si="116"/>
        <v/>
      </c>
      <c r="W772" s="3">
        <f t="shared" si="117"/>
        <v>0</v>
      </c>
      <c r="X772" s="3" t="str">
        <f t="shared" si="118"/>
        <v>.</v>
      </c>
    </row>
    <row r="773" spans="6:24" x14ac:dyDescent="0.3">
      <c r="F773">
        <f>+F771+1</f>
        <v>385</v>
      </c>
      <c r="G773" t="str">
        <f t="shared" ref="G773:G836" si="119">+IF(D773="","",REPLACE(D773,5,1,":"))</f>
        <v/>
      </c>
      <c r="W773" s="3">
        <f t="shared" si="117"/>
        <v>0</v>
      </c>
      <c r="X773" s="3" t="str">
        <f t="shared" si="118"/>
        <v>.</v>
      </c>
    </row>
    <row r="774" spans="6:24" x14ac:dyDescent="0.3">
      <c r="G774" t="str">
        <f t="shared" si="119"/>
        <v/>
      </c>
      <c r="W774" s="3">
        <f t="shared" ref="W774:W837" si="120">+J774</f>
        <v>0</v>
      </c>
      <c r="X774" s="3" t="str">
        <f t="shared" ref="X774:X837" si="121">+Q774&amp;"."&amp;R774</f>
        <v>.</v>
      </c>
    </row>
    <row r="775" spans="6:24" x14ac:dyDescent="0.3">
      <c r="F775">
        <f>+F773+1</f>
        <v>386</v>
      </c>
      <c r="G775" t="str">
        <f t="shared" si="119"/>
        <v/>
      </c>
      <c r="W775" s="3">
        <f t="shared" si="120"/>
        <v>0</v>
      </c>
      <c r="X775" s="3" t="str">
        <f t="shared" si="121"/>
        <v>.</v>
      </c>
    </row>
    <row r="776" spans="6:24" x14ac:dyDescent="0.3">
      <c r="G776" t="str">
        <f t="shared" si="119"/>
        <v/>
      </c>
      <c r="W776" s="3">
        <f t="shared" si="120"/>
        <v>0</v>
      </c>
      <c r="X776" s="3" t="str">
        <f t="shared" si="121"/>
        <v>.</v>
      </c>
    </row>
    <row r="777" spans="6:24" x14ac:dyDescent="0.3">
      <c r="F777">
        <f>+F775+1</f>
        <v>387</v>
      </c>
      <c r="G777" t="str">
        <f t="shared" si="119"/>
        <v/>
      </c>
      <c r="W777" s="3">
        <f t="shared" si="120"/>
        <v>0</v>
      </c>
      <c r="X777" s="3" t="str">
        <f t="shared" si="121"/>
        <v>.</v>
      </c>
    </row>
    <row r="778" spans="6:24" x14ac:dyDescent="0.3">
      <c r="G778" t="str">
        <f t="shared" si="119"/>
        <v/>
      </c>
      <c r="W778" s="3">
        <f t="shared" si="120"/>
        <v>0</v>
      </c>
      <c r="X778" s="3" t="str">
        <f t="shared" si="121"/>
        <v>.</v>
      </c>
    </row>
    <row r="779" spans="6:24" x14ac:dyDescent="0.3">
      <c r="F779">
        <f>+F777+1</f>
        <v>388</v>
      </c>
      <c r="G779" t="str">
        <f t="shared" si="119"/>
        <v/>
      </c>
      <c r="W779" s="3">
        <f t="shared" si="120"/>
        <v>0</v>
      </c>
      <c r="X779" s="3" t="str">
        <f t="shared" si="121"/>
        <v>.</v>
      </c>
    </row>
    <row r="780" spans="6:24" x14ac:dyDescent="0.3">
      <c r="G780" t="str">
        <f t="shared" si="119"/>
        <v/>
      </c>
      <c r="W780" s="3">
        <f t="shared" si="120"/>
        <v>0</v>
      </c>
      <c r="X780" s="3" t="str">
        <f t="shared" si="121"/>
        <v>.</v>
      </c>
    </row>
    <row r="781" spans="6:24" x14ac:dyDescent="0.3">
      <c r="F781">
        <f>+F779+1</f>
        <v>389</v>
      </c>
      <c r="G781" t="str">
        <f t="shared" si="119"/>
        <v/>
      </c>
      <c r="W781" s="3">
        <f t="shared" si="120"/>
        <v>0</v>
      </c>
      <c r="X781" s="3" t="str">
        <f t="shared" si="121"/>
        <v>.</v>
      </c>
    </row>
    <row r="782" spans="6:24" x14ac:dyDescent="0.3">
      <c r="G782" t="str">
        <f t="shared" si="119"/>
        <v/>
      </c>
      <c r="W782" s="3">
        <f t="shared" si="120"/>
        <v>0</v>
      </c>
      <c r="X782" s="3" t="str">
        <f t="shared" si="121"/>
        <v>.</v>
      </c>
    </row>
    <row r="783" spans="6:24" x14ac:dyDescent="0.3">
      <c r="F783">
        <f>+F781+1</f>
        <v>390</v>
      </c>
      <c r="G783" t="str">
        <f t="shared" si="119"/>
        <v/>
      </c>
      <c r="W783" s="3">
        <f t="shared" si="120"/>
        <v>0</v>
      </c>
      <c r="X783" s="3" t="str">
        <f t="shared" si="121"/>
        <v>.</v>
      </c>
    </row>
    <row r="784" spans="6:24" x14ac:dyDescent="0.3">
      <c r="G784" t="str">
        <f t="shared" si="119"/>
        <v/>
      </c>
      <c r="W784" s="3">
        <f t="shared" si="120"/>
        <v>0</v>
      </c>
      <c r="X784" s="3" t="str">
        <f t="shared" si="121"/>
        <v>.</v>
      </c>
    </row>
    <row r="785" spans="6:24" x14ac:dyDescent="0.3">
      <c r="F785">
        <f>+F783+1</f>
        <v>391</v>
      </c>
      <c r="G785" t="str">
        <f t="shared" si="119"/>
        <v/>
      </c>
      <c r="W785" s="3">
        <f t="shared" si="120"/>
        <v>0</v>
      </c>
      <c r="X785" s="3" t="str">
        <f t="shared" si="121"/>
        <v>.</v>
      </c>
    </row>
    <row r="786" spans="6:24" x14ac:dyDescent="0.3">
      <c r="G786" t="str">
        <f t="shared" si="119"/>
        <v/>
      </c>
      <c r="W786" s="3">
        <f t="shared" si="120"/>
        <v>0</v>
      </c>
      <c r="X786" s="3" t="str">
        <f t="shared" si="121"/>
        <v>.</v>
      </c>
    </row>
    <row r="787" spans="6:24" x14ac:dyDescent="0.3">
      <c r="F787">
        <f>+F785+1</f>
        <v>392</v>
      </c>
      <c r="G787" t="str">
        <f t="shared" si="119"/>
        <v/>
      </c>
      <c r="W787" s="3">
        <f t="shared" si="120"/>
        <v>0</v>
      </c>
      <c r="X787" s="3" t="str">
        <f t="shared" si="121"/>
        <v>.</v>
      </c>
    </row>
    <row r="788" spans="6:24" x14ac:dyDescent="0.3">
      <c r="G788" t="str">
        <f t="shared" si="119"/>
        <v/>
      </c>
      <c r="W788" s="3">
        <f t="shared" si="120"/>
        <v>0</v>
      </c>
      <c r="X788" s="3" t="str">
        <f t="shared" si="121"/>
        <v>.</v>
      </c>
    </row>
    <row r="789" spans="6:24" x14ac:dyDescent="0.3">
      <c r="F789">
        <f>+F787+1</f>
        <v>393</v>
      </c>
      <c r="G789" t="str">
        <f t="shared" si="119"/>
        <v/>
      </c>
      <c r="W789" s="3">
        <f t="shared" si="120"/>
        <v>0</v>
      </c>
      <c r="X789" s="3" t="str">
        <f t="shared" si="121"/>
        <v>.</v>
      </c>
    </row>
    <row r="790" spans="6:24" x14ac:dyDescent="0.3">
      <c r="G790" t="str">
        <f t="shared" si="119"/>
        <v/>
      </c>
      <c r="W790" s="3">
        <f t="shared" si="120"/>
        <v>0</v>
      </c>
      <c r="X790" s="3" t="str">
        <f t="shared" si="121"/>
        <v>.</v>
      </c>
    </row>
    <row r="791" spans="6:24" x14ac:dyDescent="0.3">
      <c r="F791">
        <f>+F789+1</f>
        <v>394</v>
      </c>
      <c r="G791" t="str">
        <f t="shared" si="119"/>
        <v/>
      </c>
      <c r="W791" s="3">
        <f t="shared" si="120"/>
        <v>0</v>
      </c>
      <c r="X791" s="3" t="str">
        <f t="shared" si="121"/>
        <v>.</v>
      </c>
    </row>
    <row r="792" spans="6:24" x14ac:dyDescent="0.3">
      <c r="G792" t="str">
        <f t="shared" si="119"/>
        <v/>
      </c>
      <c r="W792" s="3">
        <f t="shared" si="120"/>
        <v>0</v>
      </c>
      <c r="X792" s="3" t="str">
        <f t="shared" si="121"/>
        <v>.</v>
      </c>
    </row>
    <row r="793" spans="6:24" x14ac:dyDescent="0.3">
      <c r="F793">
        <f>+F791+1</f>
        <v>395</v>
      </c>
      <c r="G793" t="str">
        <f t="shared" si="119"/>
        <v/>
      </c>
      <c r="W793" s="3">
        <f t="shared" si="120"/>
        <v>0</v>
      </c>
      <c r="X793" s="3" t="str">
        <f t="shared" si="121"/>
        <v>.</v>
      </c>
    </row>
    <row r="794" spans="6:24" x14ac:dyDescent="0.3">
      <c r="G794" t="str">
        <f t="shared" si="119"/>
        <v/>
      </c>
      <c r="W794" s="3">
        <f t="shared" si="120"/>
        <v>0</v>
      </c>
      <c r="X794" s="3" t="str">
        <f t="shared" si="121"/>
        <v>.</v>
      </c>
    </row>
    <row r="795" spans="6:24" x14ac:dyDescent="0.3">
      <c r="F795">
        <f>+F793+1</f>
        <v>396</v>
      </c>
      <c r="G795" t="str">
        <f t="shared" si="119"/>
        <v/>
      </c>
      <c r="W795" s="3">
        <f t="shared" si="120"/>
        <v>0</v>
      </c>
      <c r="X795" s="3" t="str">
        <f t="shared" si="121"/>
        <v>.</v>
      </c>
    </row>
    <row r="796" spans="6:24" x14ac:dyDescent="0.3">
      <c r="G796" t="str">
        <f t="shared" si="119"/>
        <v/>
      </c>
      <c r="W796" s="3">
        <f t="shared" si="120"/>
        <v>0</v>
      </c>
      <c r="X796" s="3" t="str">
        <f t="shared" si="121"/>
        <v>.</v>
      </c>
    </row>
    <row r="797" spans="6:24" x14ac:dyDescent="0.3">
      <c r="F797">
        <f>+F795+1</f>
        <v>397</v>
      </c>
      <c r="G797" t="str">
        <f t="shared" si="119"/>
        <v/>
      </c>
      <c r="W797" s="3">
        <f t="shared" si="120"/>
        <v>0</v>
      </c>
      <c r="X797" s="3" t="str">
        <f t="shared" si="121"/>
        <v>.</v>
      </c>
    </row>
    <row r="798" spans="6:24" x14ac:dyDescent="0.3">
      <c r="G798" t="str">
        <f t="shared" si="119"/>
        <v/>
      </c>
      <c r="W798" s="3">
        <f t="shared" si="120"/>
        <v>0</v>
      </c>
      <c r="X798" s="3" t="str">
        <f t="shared" si="121"/>
        <v>.</v>
      </c>
    </row>
    <row r="799" spans="6:24" x14ac:dyDescent="0.3">
      <c r="F799">
        <f>+F797+1</f>
        <v>398</v>
      </c>
      <c r="G799" t="str">
        <f t="shared" si="119"/>
        <v/>
      </c>
      <c r="W799" s="3">
        <f t="shared" si="120"/>
        <v>0</v>
      </c>
      <c r="X799" s="3" t="str">
        <f t="shared" si="121"/>
        <v>.</v>
      </c>
    </row>
    <row r="800" spans="6:24" x14ac:dyDescent="0.3">
      <c r="G800" t="str">
        <f t="shared" si="119"/>
        <v/>
      </c>
      <c r="W800" s="3">
        <f t="shared" si="120"/>
        <v>0</v>
      </c>
      <c r="X800" s="3" t="str">
        <f t="shared" si="121"/>
        <v>.</v>
      </c>
    </row>
    <row r="801" spans="6:24" x14ac:dyDescent="0.3">
      <c r="F801">
        <f>+F799+1</f>
        <v>399</v>
      </c>
      <c r="G801" t="str">
        <f t="shared" si="119"/>
        <v/>
      </c>
      <c r="W801" s="3">
        <f t="shared" si="120"/>
        <v>0</v>
      </c>
      <c r="X801" s="3" t="str">
        <f t="shared" si="121"/>
        <v>.</v>
      </c>
    </row>
    <row r="802" spans="6:24" x14ac:dyDescent="0.3">
      <c r="G802" t="str">
        <f t="shared" si="119"/>
        <v/>
      </c>
      <c r="W802" s="3">
        <f t="shared" si="120"/>
        <v>0</v>
      </c>
      <c r="X802" s="3" t="str">
        <f t="shared" si="121"/>
        <v>.</v>
      </c>
    </row>
    <row r="803" spans="6:24" x14ac:dyDescent="0.3">
      <c r="F803">
        <f>+F801+1</f>
        <v>400</v>
      </c>
      <c r="G803" t="str">
        <f t="shared" si="119"/>
        <v/>
      </c>
      <c r="W803" s="3">
        <f t="shared" si="120"/>
        <v>0</v>
      </c>
      <c r="X803" s="3" t="str">
        <f t="shared" si="121"/>
        <v>.</v>
      </c>
    </row>
    <row r="804" spans="6:24" x14ac:dyDescent="0.3">
      <c r="G804" t="str">
        <f t="shared" si="119"/>
        <v/>
      </c>
      <c r="W804" s="3">
        <f t="shared" si="120"/>
        <v>0</v>
      </c>
      <c r="X804" s="3" t="str">
        <f t="shared" si="121"/>
        <v>.</v>
      </c>
    </row>
    <row r="805" spans="6:24" x14ac:dyDescent="0.3">
      <c r="F805">
        <f>+F803+1</f>
        <v>401</v>
      </c>
      <c r="G805" t="str">
        <f t="shared" si="119"/>
        <v/>
      </c>
      <c r="W805" s="3">
        <f t="shared" si="120"/>
        <v>0</v>
      </c>
      <c r="X805" s="3" t="str">
        <f t="shared" si="121"/>
        <v>.</v>
      </c>
    </row>
    <row r="806" spans="6:24" x14ac:dyDescent="0.3">
      <c r="G806" t="str">
        <f t="shared" si="119"/>
        <v/>
      </c>
      <c r="W806" s="3">
        <f t="shared" si="120"/>
        <v>0</v>
      </c>
      <c r="X806" s="3" t="str">
        <f t="shared" si="121"/>
        <v>.</v>
      </c>
    </row>
    <row r="807" spans="6:24" x14ac:dyDescent="0.3">
      <c r="F807">
        <f>+F805+1</f>
        <v>402</v>
      </c>
      <c r="G807" t="str">
        <f t="shared" si="119"/>
        <v/>
      </c>
      <c r="W807" s="3">
        <f t="shared" si="120"/>
        <v>0</v>
      </c>
      <c r="X807" s="3" t="str">
        <f t="shared" si="121"/>
        <v>.</v>
      </c>
    </row>
    <row r="808" spans="6:24" x14ac:dyDescent="0.3">
      <c r="G808" t="str">
        <f t="shared" si="119"/>
        <v/>
      </c>
      <c r="W808" s="3">
        <f t="shared" si="120"/>
        <v>0</v>
      </c>
      <c r="X808" s="3" t="str">
        <f t="shared" si="121"/>
        <v>.</v>
      </c>
    </row>
    <row r="809" spans="6:24" x14ac:dyDescent="0.3">
      <c r="F809">
        <f>+F807+1</f>
        <v>403</v>
      </c>
      <c r="G809" t="str">
        <f t="shared" si="119"/>
        <v/>
      </c>
      <c r="W809" s="3">
        <f t="shared" si="120"/>
        <v>0</v>
      </c>
      <c r="X809" s="3" t="str">
        <f t="shared" si="121"/>
        <v>.</v>
      </c>
    </row>
    <row r="810" spans="6:24" x14ac:dyDescent="0.3">
      <c r="G810" t="str">
        <f t="shared" si="119"/>
        <v/>
      </c>
      <c r="W810" s="3">
        <f t="shared" si="120"/>
        <v>0</v>
      </c>
      <c r="X810" s="3" t="str">
        <f t="shared" si="121"/>
        <v>.</v>
      </c>
    </row>
    <row r="811" spans="6:24" x14ac:dyDescent="0.3">
      <c r="F811">
        <f>+F809+1</f>
        <v>404</v>
      </c>
      <c r="G811" t="str">
        <f t="shared" si="119"/>
        <v/>
      </c>
      <c r="W811" s="3">
        <f t="shared" si="120"/>
        <v>0</v>
      </c>
      <c r="X811" s="3" t="str">
        <f t="shared" si="121"/>
        <v>.</v>
      </c>
    </row>
    <row r="812" spans="6:24" x14ac:dyDescent="0.3">
      <c r="G812" t="str">
        <f t="shared" si="119"/>
        <v/>
      </c>
      <c r="W812" s="3">
        <f t="shared" si="120"/>
        <v>0</v>
      </c>
      <c r="X812" s="3" t="str">
        <f t="shared" si="121"/>
        <v>.</v>
      </c>
    </row>
    <row r="813" spans="6:24" x14ac:dyDescent="0.3">
      <c r="F813">
        <f>+F811+1</f>
        <v>405</v>
      </c>
      <c r="G813" t="str">
        <f t="shared" si="119"/>
        <v/>
      </c>
      <c r="W813" s="3">
        <f t="shared" si="120"/>
        <v>0</v>
      </c>
      <c r="X813" s="3" t="str">
        <f t="shared" si="121"/>
        <v>.</v>
      </c>
    </row>
    <row r="814" spans="6:24" x14ac:dyDescent="0.3">
      <c r="G814" t="str">
        <f t="shared" si="119"/>
        <v/>
      </c>
      <c r="W814" s="3">
        <f t="shared" si="120"/>
        <v>0</v>
      </c>
      <c r="X814" s="3" t="str">
        <f t="shared" si="121"/>
        <v>.</v>
      </c>
    </row>
    <row r="815" spans="6:24" x14ac:dyDescent="0.3">
      <c r="F815">
        <f>+F813+1</f>
        <v>406</v>
      </c>
      <c r="G815" t="str">
        <f t="shared" si="119"/>
        <v/>
      </c>
      <c r="W815" s="3">
        <f t="shared" si="120"/>
        <v>0</v>
      </c>
      <c r="X815" s="3" t="str">
        <f t="shared" si="121"/>
        <v>.</v>
      </c>
    </row>
    <row r="816" spans="6:24" x14ac:dyDescent="0.3">
      <c r="G816" t="str">
        <f t="shared" si="119"/>
        <v/>
      </c>
      <c r="W816" s="3">
        <f t="shared" si="120"/>
        <v>0</v>
      </c>
      <c r="X816" s="3" t="str">
        <f t="shared" si="121"/>
        <v>.</v>
      </c>
    </row>
    <row r="817" spans="6:24" x14ac:dyDescent="0.3">
      <c r="F817">
        <f>+F815+1</f>
        <v>407</v>
      </c>
      <c r="G817" t="str">
        <f t="shared" si="119"/>
        <v/>
      </c>
      <c r="W817" s="3">
        <f t="shared" si="120"/>
        <v>0</v>
      </c>
      <c r="X817" s="3" t="str">
        <f t="shared" si="121"/>
        <v>.</v>
      </c>
    </row>
    <row r="818" spans="6:24" x14ac:dyDescent="0.3">
      <c r="G818" t="str">
        <f t="shared" si="119"/>
        <v/>
      </c>
      <c r="W818" s="3">
        <f t="shared" si="120"/>
        <v>0</v>
      </c>
      <c r="X818" s="3" t="str">
        <f t="shared" si="121"/>
        <v>.</v>
      </c>
    </row>
    <row r="819" spans="6:24" x14ac:dyDescent="0.3">
      <c r="F819">
        <f>+F817+1</f>
        <v>408</v>
      </c>
      <c r="G819" t="str">
        <f t="shared" si="119"/>
        <v/>
      </c>
      <c r="W819" s="3">
        <f t="shared" si="120"/>
        <v>0</v>
      </c>
      <c r="X819" s="3" t="str">
        <f t="shared" si="121"/>
        <v>.</v>
      </c>
    </row>
    <row r="820" spans="6:24" x14ac:dyDescent="0.3">
      <c r="G820" t="str">
        <f t="shared" si="119"/>
        <v/>
      </c>
      <c r="W820" s="3">
        <f t="shared" si="120"/>
        <v>0</v>
      </c>
      <c r="X820" s="3" t="str">
        <f t="shared" si="121"/>
        <v>.</v>
      </c>
    </row>
    <row r="821" spans="6:24" x14ac:dyDescent="0.3">
      <c r="F821">
        <f>+F819+1</f>
        <v>409</v>
      </c>
      <c r="G821" t="str">
        <f t="shared" si="119"/>
        <v/>
      </c>
      <c r="W821" s="3">
        <f t="shared" si="120"/>
        <v>0</v>
      </c>
      <c r="X821" s="3" t="str">
        <f t="shared" si="121"/>
        <v>.</v>
      </c>
    </row>
    <row r="822" spans="6:24" x14ac:dyDescent="0.3">
      <c r="G822" t="str">
        <f t="shared" si="119"/>
        <v/>
      </c>
      <c r="W822" s="3">
        <f t="shared" si="120"/>
        <v>0</v>
      </c>
      <c r="X822" s="3" t="str">
        <f t="shared" si="121"/>
        <v>.</v>
      </c>
    </row>
    <row r="823" spans="6:24" x14ac:dyDescent="0.3">
      <c r="F823">
        <f>+F821+1</f>
        <v>410</v>
      </c>
      <c r="G823" t="str">
        <f t="shared" si="119"/>
        <v/>
      </c>
      <c r="W823" s="3">
        <f t="shared" si="120"/>
        <v>0</v>
      </c>
      <c r="X823" s="3" t="str">
        <f t="shared" si="121"/>
        <v>.</v>
      </c>
    </row>
    <row r="824" spans="6:24" x14ac:dyDescent="0.3">
      <c r="G824" t="str">
        <f t="shared" si="119"/>
        <v/>
      </c>
      <c r="W824" s="3">
        <f t="shared" si="120"/>
        <v>0</v>
      </c>
      <c r="X824" s="3" t="str">
        <f t="shared" si="121"/>
        <v>.</v>
      </c>
    </row>
    <row r="825" spans="6:24" x14ac:dyDescent="0.3">
      <c r="F825">
        <f>+F823+1</f>
        <v>411</v>
      </c>
      <c r="G825" t="str">
        <f t="shared" si="119"/>
        <v/>
      </c>
      <c r="W825" s="3">
        <f t="shared" si="120"/>
        <v>0</v>
      </c>
      <c r="X825" s="3" t="str">
        <f t="shared" si="121"/>
        <v>.</v>
      </c>
    </row>
    <row r="826" spans="6:24" x14ac:dyDescent="0.3">
      <c r="G826" t="str">
        <f t="shared" si="119"/>
        <v/>
      </c>
      <c r="W826" s="3">
        <f t="shared" si="120"/>
        <v>0</v>
      </c>
      <c r="X826" s="3" t="str">
        <f t="shared" si="121"/>
        <v>.</v>
      </c>
    </row>
    <row r="827" spans="6:24" x14ac:dyDescent="0.3">
      <c r="F827">
        <f>+F825+1</f>
        <v>412</v>
      </c>
      <c r="G827" t="str">
        <f t="shared" si="119"/>
        <v/>
      </c>
      <c r="W827" s="3">
        <f t="shared" si="120"/>
        <v>0</v>
      </c>
      <c r="X827" s="3" t="str">
        <f t="shared" si="121"/>
        <v>.</v>
      </c>
    </row>
    <row r="828" spans="6:24" x14ac:dyDescent="0.3">
      <c r="G828" t="str">
        <f t="shared" si="119"/>
        <v/>
      </c>
      <c r="W828" s="3">
        <f t="shared" si="120"/>
        <v>0</v>
      </c>
      <c r="X828" s="3" t="str">
        <f t="shared" si="121"/>
        <v>.</v>
      </c>
    </row>
    <row r="829" spans="6:24" x14ac:dyDescent="0.3">
      <c r="F829">
        <f>+F827+1</f>
        <v>413</v>
      </c>
      <c r="G829" t="str">
        <f t="shared" si="119"/>
        <v/>
      </c>
      <c r="W829" s="3">
        <f t="shared" si="120"/>
        <v>0</v>
      </c>
      <c r="X829" s="3" t="str">
        <f t="shared" si="121"/>
        <v>.</v>
      </c>
    </row>
    <row r="830" spans="6:24" x14ac:dyDescent="0.3">
      <c r="G830" t="str">
        <f t="shared" si="119"/>
        <v/>
      </c>
      <c r="W830" s="3">
        <f t="shared" si="120"/>
        <v>0</v>
      </c>
      <c r="X830" s="3" t="str">
        <f t="shared" si="121"/>
        <v>.</v>
      </c>
    </row>
    <row r="831" spans="6:24" x14ac:dyDescent="0.3">
      <c r="F831">
        <f>+F829+1</f>
        <v>414</v>
      </c>
      <c r="G831" t="str">
        <f t="shared" si="119"/>
        <v/>
      </c>
      <c r="W831" s="3">
        <f t="shared" si="120"/>
        <v>0</v>
      </c>
      <c r="X831" s="3" t="str">
        <f t="shared" si="121"/>
        <v>.</v>
      </c>
    </row>
    <row r="832" spans="6:24" x14ac:dyDescent="0.3">
      <c r="G832" t="str">
        <f t="shared" si="119"/>
        <v/>
      </c>
      <c r="W832" s="3">
        <f t="shared" si="120"/>
        <v>0</v>
      </c>
      <c r="X832" s="3" t="str">
        <f t="shared" si="121"/>
        <v>.</v>
      </c>
    </row>
    <row r="833" spans="6:24" x14ac:dyDescent="0.3">
      <c r="F833">
        <f>+F831+1</f>
        <v>415</v>
      </c>
      <c r="G833" t="str">
        <f t="shared" si="119"/>
        <v/>
      </c>
      <c r="W833" s="3">
        <f t="shared" si="120"/>
        <v>0</v>
      </c>
      <c r="X833" s="3" t="str">
        <f t="shared" si="121"/>
        <v>.</v>
      </c>
    </row>
    <row r="834" spans="6:24" x14ac:dyDescent="0.3">
      <c r="G834" t="str">
        <f t="shared" si="119"/>
        <v/>
      </c>
      <c r="W834" s="3">
        <f t="shared" si="120"/>
        <v>0</v>
      </c>
      <c r="X834" s="3" t="str">
        <f t="shared" si="121"/>
        <v>.</v>
      </c>
    </row>
    <row r="835" spans="6:24" x14ac:dyDescent="0.3">
      <c r="F835">
        <f>+F833+1</f>
        <v>416</v>
      </c>
      <c r="G835" t="str">
        <f t="shared" si="119"/>
        <v/>
      </c>
      <c r="W835" s="3">
        <f t="shared" si="120"/>
        <v>0</v>
      </c>
      <c r="X835" s="3" t="str">
        <f t="shared" si="121"/>
        <v>.</v>
      </c>
    </row>
    <row r="836" spans="6:24" x14ac:dyDescent="0.3">
      <c r="G836" t="str">
        <f t="shared" si="119"/>
        <v/>
      </c>
      <c r="W836" s="3">
        <f t="shared" si="120"/>
        <v>0</v>
      </c>
      <c r="X836" s="3" t="str">
        <f t="shared" si="121"/>
        <v>.</v>
      </c>
    </row>
    <row r="837" spans="6:24" x14ac:dyDescent="0.3">
      <c r="F837">
        <f>+F835+1</f>
        <v>417</v>
      </c>
      <c r="G837" t="str">
        <f t="shared" ref="G837:G900" si="122">+IF(D837="","",REPLACE(D837,5,1,":"))</f>
        <v/>
      </c>
      <c r="W837" s="3">
        <f t="shared" si="120"/>
        <v>0</v>
      </c>
      <c r="X837" s="3" t="str">
        <f t="shared" si="121"/>
        <v>.</v>
      </c>
    </row>
    <row r="838" spans="6:24" x14ac:dyDescent="0.3">
      <c r="G838" t="str">
        <f t="shared" si="122"/>
        <v/>
      </c>
      <c r="W838" s="3">
        <f t="shared" ref="W838:W901" si="123">+J838</f>
        <v>0</v>
      </c>
      <c r="X838" s="3" t="str">
        <f t="shared" ref="X838:X901" si="124">+Q838&amp;"."&amp;R838</f>
        <v>.</v>
      </c>
    </row>
    <row r="839" spans="6:24" x14ac:dyDescent="0.3">
      <c r="F839">
        <f>+F837+1</f>
        <v>418</v>
      </c>
      <c r="G839" t="str">
        <f t="shared" si="122"/>
        <v/>
      </c>
      <c r="W839" s="3">
        <f t="shared" si="123"/>
        <v>0</v>
      </c>
      <c r="X839" s="3" t="str">
        <f t="shared" si="124"/>
        <v>.</v>
      </c>
    </row>
    <row r="840" spans="6:24" x14ac:dyDescent="0.3">
      <c r="G840" t="str">
        <f t="shared" si="122"/>
        <v/>
      </c>
      <c r="W840" s="3">
        <f t="shared" si="123"/>
        <v>0</v>
      </c>
      <c r="X840" s="3" t="str">
        <f t="shared" si="124"/>
        <v>.</v>
      </c>
    </row>
    <row r="841" spans="6:24" x14ac:dyDescent="0.3">
      <c r="F841">
        <f>+F839+1</f>
        <v>419</v>
      </c>
      <c r="G841" t="str">
        <f t="shared" si="122"/>
        <v/>
      </c>
      <c r="W841" s="3">
        <f t="shared" si="123"/>
        <v>0</v>
      </c>
      <c r="X841" s="3" t="str">
        <f t="shared" si="124"/>
        <v>.</v>
      </c>
    </row>
    <row r="842" spans="6:24" x14ac:dyDescent="0.3">
      <c r="G842" t="str">
        <f t="shared" si="122"/>
        <v/>
      </c>
      <c r="W842" s="3">
        <f t="shared" si="123"/>
        <v>0</v>
      </c>
      <c r="X842" s="3" t="str">
        <f t="shared" si="124"/>
        <v>.</v>
      </c>
    </row>
    <row r="843" spans="6:24" x14ac:dyDescent="0.3">
      <c r="F843">
        <f>+F841+1</f>
        <v>420</v>
      </c>
      <c r="G843" t="str">
        <f t="shared" si="122"/>
        <v/>
      </c>
      <c r="W843" s="3">
        <f t="shared" si="123"/>
        <v>0</v>
      </c>
      <c r="X843" s="3" t="str">
        <f t="shared" si="124"/>
        <v>.</v>
      </c>
    </row>
    <row r="844" spans="6:24" x14ac:dyDescent="0.3">
      <c r="G844" t="str">
        <f t="shared" si="122"/>
        <v/>
      </c>
      <c r="W844" s="3">
        <f t="shared" si="123"/>
        <v>0</v>
      </c>
      <c r="X844" s="3" t="str">
        <f t="shared" si="124"/>
        <v>.</v>
      </c>
    </row>
    <row r="845" spans="6:24" x14ac:dyDescent="0.3">
      <c r="F845">
        <f>+F843+1</f>
        <v>421</v>
      </c>
      <c r="G845" t="str">
        <f t="shared" si="122"/>
        <v/>
      </c>
      <c r="W845" s="3">
        <f t="shared" si="123"/>
        <v>0</v>
      </c>
      <c r="X845" s="3" t="str">
        <f t="shared" si="124"/>
        <v>.</v>
      </c>
    </row>
    <row r="846" spans="6:24" x14ac:dyDescent="0.3">
      <c r="G846" t="str">
        <f t="shared" si="122"/>
        <v/>
      </c>
      <c r="W846" s="3">
        <f t="shared" si="123"/>
        <v>0</v>
      </c>
      <c r="X846" s="3" t="str">
        <f t="shared" si="124"/>
        <v>.</v>
      </c>
    </row>
    <row r="847" spans="6:24" x14ac:dyDescent="0.3">
      <c r="F847">
        <f>+F845+1</f>
        <v>422</v>
      </c>
      <c r="G847" t="str">
        <f t="shared" si="122"/>
        <v/>
      </c>
      <c r="W847" s="3">
        <f t="shared" si="123"/>
        <v>0</v>
      </c>
      <c r="X847" s="3" t="str">
        <f t="shared" si="124"/>
        <v>.</v>
      </c>
    </row>
    <row r="848" spans="6:24" x14ac:dyDescent="0.3">
      <c r="G848" t="str">
        <f t="shared" si="122"/>
        <v/>
      </c>
      <c r="W848" s="3">
        <f t="shared" si="123"/>
        <v>0</v>
      </c>
      <c r="X848" s="3" t="str">
        <f t="shared" si="124"/>
        <v>.</v>
      </c>
    </row>
    <row r="849" spans="6:24" x14ac:dyDescent="0.3">
      <c r="F849">
        <f>+F847+1</f>
        <v>423</v>
      </c>
      <c r="G849" t="str">
        <f t="shared" si="122"/>
        <v/>
      </c>
      <c r="W849" s="3">
        <f t="shared" si="123"/>
        <v>0</v>
      </c>
      <c r="X849" s="3" t="str">
        <f t="shared" si="124"/>
        <v>.</v>
      </c>
    </row>
    <row r="850" spans="6:24" x14ac:dyDescent="0.3">
      <c r="G850" t="str">
        <f t="shared" si="122"/>
        <v/>
      </c>
      <c r="W850" s="3">
        <f t="shared" si="123"/>
        <v>0</v>
      </c>
      <c r="X850" s="3" t="str">
        <f t="shared" si="124"/>
        <v>.</v>
      </c>
    </row>
    <row r="851" spans="6:24" x14ac:dyDescent="0.3">
      <c r="F851">
        <f>+F849+1</f>
        <v>424</v>
      </c>
      <c r="G851" t="str">
        <f t="shared" si="122"/>
        <v/>
      </c>
      <c r="W851" s="3">
        <f t="shared" si="123"/>
        <v>0</v>
      </c>
      <c r="X851" s="3" t="str">
        <f t="shared" si="124"/>
        <v>.</v>
      </c>
    </row>
    <row r="852" spans="6:24" x14ac:dyDescent="0.3">
      <c r="G852" t="str">
        <f t="shared" si="122"/>
        <v/>
      </c>
      <c r="W852" s="3">
        <f t="shared" si="123"/>
        <v>0</v>
      </c>
      <c r="X852" s="3" t="str">
        <f t="shared" si="124"/>
        <v>.</v>
      </c>
    </row>
    <row r="853" spans="6:24" x14ac:dyDescent="0.3">
      <c r="F853">
        <f>+F851+1</f>
        <v>425</v>
      </c>
      <c r="G853" t="str">
        <f t="shared" si="122"/>
        <v/>
      </c>
      <c r="W853" s="3">
        <f t="shared" si="123"/>
        <v>0</v>
      </c>
      <c r="X853" s="3" t="str">
        <f t="shared" si="124"/>
        <v>.</v>
      </c>
    </row>
    <row r="854" spans="6:24" x14ac:dyDescent="0.3">
      <c r="G854" t="str">
        <f t="shared" si="122"/>
        <v/>
      </c>
      <c r="W854" s="3">
        <f t="shared" si="123"/>
        <v>0</v>
      </c>
      <c r="X854" s="3" t="str">
        <f t="shared" si="124"/>
        <v>.</v>
      </c>
    </row>
    <row r="855" spans="6:24" x14ac:dyDescent="0.3">
      <c r="F855">
        <f>+F853+1</f>
        <v>426</v>
      </c>
      <c r="G855" t="str">
        <f t="shared" si="122"/>
        <v/>
      </c>
      <c r="W855" s="3">
        <f t="shared" si="123"/>
        <v>0</v>
      </c>
      <c r="X855" s="3" t="str">
        <f t="shared" si="124"/>
        <v>.</v>
      </c>
    </row>
    <row r="856" spans="6:24" x14ac:dyDescent="0.3">
      <c r="G856" t="str">
        <f t="shared" si="122"/>
        <v/>
      </c>
      <c r="W856" s="3">
        <f t="shared" si="123"/>
        <v>0</v>
      </c>
      <c r="X856" s="3" t="str">
        <f t="shared" si="124"/>
        <v>.</v>
      </c>
    </row>
    <row r="857" spans="6:24" x14ac:dyDescent="0.3">
      <c r="F857">
        <f>+F855+1</f>
        <v>427</v>
      </c>
      <c r="G857" t="str">
        <f t="shared" si="122"/>
        <v/>
      </c>
      <c r="W857" s="3">
        <f t="shared" si="123"/>
        <v>0</v>
      </c>
      <c r="X857" s="3" t="str">
        <f t="shared" si="124"/>
        <v>.</v>
      </c>
    </row>
    <row r="858" spans="6:24" x14ac:dyDescent="0.3">
      <c r="G858" t="str">
        <f t="shared" si="122"/>
        <v/>
      </c>
      <c r="W858" s="3">
        <f t="shared" si="123"/>
        <v>0</v>
      </c>
      <c r="X858" s="3" t="str">
        <f t="shared" si="124"/>
        <v>.</v>
      </c>
    </row>
    <row r="859" spans="6:24" x14ac:dyDescent="0.3">
      <c r="F859">
        <f>+F857+1</f>
        <v>428</v>
      </c>
      <c r="G859" t="str">
        <f t="shared" si="122"/>
        <v/>
      </c>
      <c r="W859" s="3">
        <f t="shared" si="123"/>
        <v>0</v>
      </c>
      <c r="X859" s="3" t="str">
        <f t="shared" si="124"/>
        <v>.</v>
      </c>
    </row>
    <row r="860" spans="6:24" x14ac:dyDescent="0.3">
      <c r="G860" t="str">
        <f t="shared" si="122"/>
        <v/>
      </c>
      <c r="W860" s="3">
        <f t="shared" si="123"/>
        <v>0</v>
      </c>
      <c r="X860" s="3" t="str">
        <f t="shared" si="124"/>
        <v>.</v>
      </c>
    </row>
    <row r="861" spans="6:24" x14ac:dyDescent="0.3">
      <c r="F861">
        <f>+F859+1</f>
        <v>429</v>
      </c>
      <c r="G861" t="str">
        <f t="shared" si="122"/>
        <v/>
      </c>
      <c r="W861" s="3">
        <f t="shared" si="123"/>
        <v>0</v>
      </c>
      <c r="X861" s="3" t="str">
        <f t="shared" si="124"/>
        <v>.</v>
      </c>
    </row>
    <row r="862" spans="6:24" x14ac:dyDescent="0.3">
      <c r="G862" t="str">
        <f t="shared" si="122"/>
        <v/>
      </c>
      <c r="W862" s="3">
        <f t="shared" si="123"/>
        <v>0</v>
      </c>
      <c r="X862" s="3" t="str">
        <f t="shared" si="124"/>
        <v>.</v>
      </c>
    </row>
    <row r="863" spans="6:24" x14ac:dyDescent="0.3">
      <c r="F863">
        <f>+F861+1</f>
        <v>430</v>
      </c>
      <c r="G863" t="str">
        <f t="shared" si="122"/>
        <v/>
      </c>
      <c r="W863" s="3">
        <f t="shared" si="123"/>
        <v>0</v>
      </c>
      <c r="X863" s="3" t="str">
        <f t="shared" si="124"/>
        <v>.</v>
      </c>
    </row>
    <row r="864" spans="6:24" x14ac:dyDescent="0.3">
      <c r="G864" t="str">
        <f t="shared" si="122"/>
        <v/>
      </c>
      <c r="W864" s="3">
        <f t="shared" si="123"/>
        <v>0</v>
      </c>
      <c r="X864" s="3" t="str">
        <f t="shared" si="124"/>
        <v>.</v>
      </c>
    </row>
    <row r="865" spans="6:24" x14ac:dyDescent="0.3">
      <c r="F865">
        <f>+F863+1</f>
        <v>431</v>
      </c>
      <c r="G865" t="str">
        <f t="shared" si="122"/>
        <v/>
      </c>
      <c r="W865" s="3">
        <f t="shared" si="123"/>
        <v>0</v>
      </c>
      <c r="X865" s="3" t="str">
        <f t="shared" si="124"/>
        <v>.</v>
      </c>
    </row>
    <row r="866" spans="6:24" x14ac:dyDescent="0.3">
      <c r="G866" t="str">
        <f t="shared" si="122"/>
        <v/>
      </c>
      <c r="W866" s="3">
        <f t="shared" si="123"/>
        <v>0</v>
      </c>
      <c r="X866" s="3" t="str">
        <f t="shared" si="124"/>
        <v>.</v>
      </c>
    </row>
    <row r="867" spans="6:24" x14ac:dyDescent="0.3">
      <c r="F867">
        <f>+F865+1</f>
        <v>432</v>
      </c>
      <c r="G867" t="str">
        <f t="shared" si="122"/>
        <v/>
      </c>
      <c r="W867" s="3">
        <f t="shared" si="123"/>
        <v>0</v>
      </c>
      <c r="X867" s="3" t="str">
        <f t="shared" si="124"/>
        <v>.</v>
      </c>
    </row>
    <row r="868" spans="6:24" x14ac:dyDescent="0.3">
      <c r="G868" t="str">
        <f t="shared" si="122"/>
        <v/>
      </c>
      <c r="W868" s="3">
        <f t="shared" si="123"/>
        <v>0</v>
      </c>
      <c r="X868" s="3" t="str">
        <f t="shared" si="124"/>
        <v>.</v>
      </c>
    </row>
    <row r="869" spans="6:24" x14ac:dyDescent="0.3">
      <c r="F869">
        <f>+F867+1</f>
        <v>433</v>
      </c>
      <c r="G869" t="str">
        <f t="shared" si="122"/>
        <v/>
      </c>
      <c r="W869" s="3">
        <f t="shared" si="123"/>
        <v>0</v>
      </c>
      <c r="X869" s="3" t="str">
        <f t="shared" si="124"/>
        <v>.</v>
      </c>
    </row>
    <row r="870" spans="6:24" x14ac:dyDescent="0.3">
      <c r="G870" t="str">
        <f t="shared" si="122"/>
        <v/>
      </c>
      <c r="W870" s="3">
        <f t="shared" si="123"/>
        <v>0</v>
      </c>
      <c r="X870" s="3" t="str">
        <f t="shared" si="124"/>
        <v>.</v>
      </c>
    </row>
    <row r="871" spans="6:24" x14ac:dyDescent="0.3">
      <c r="F871">
        <f>+F869+1</f>
        <v>434</v>
      </c>
      <c r="G871" t="str">
        <f t="shared" si="122"/>
        <v/>
      </c>
      <c r="W871" s="3">
        <f t="shared" si="123"/>
        <v>0</v>
      </c>
      <c r="X871" s="3" t="str">
        <f t="shared" si="124"/>
        <v>.</v>
      </c>
    </row>
    <row r="872" spans="6:24" x14ac:dyDescent="0.3">
      <c r="G872" t="str">
        <f t="shared" si="122"/>
        <v/>
      </c>
      <c r="W872" s="3">
        <f t="shared" si="123"/>
        <v>0</v>
      </c>
      <c r="X872" s="3" t="str">
        <f t="shared" si="124"/>
        <v>.</v>
      </c>
    </row>
    <row r="873" spans="6:24" x14ac:dyDescent="0.3">
      <c r="F873">
        <f>+F871+1</f>
        <v>435</v>
      </c>
      <c r="G873" t="str">
        <f t="shared" si="122"/>
        <v/>
      </c>
      <c r="W873" s="3">
        <f t="shared" si="123"/>
        <v>0</v>
      </c>
      <c r="X873" s="3" t="str">
        <f t="shared" si="124"/>
        <v>.</v>
      </c>
    </row>
    <row r="874" spans="6:24" x14ac:dyDescent="0.3">
      <c r="G874" t="str">
        <f t="shared" si="122"/>
        <v/>
      </c>
      <c r="W874" s="3">
        <f t="shared" si="123"/>
        <v>0</v>
      </c>
      <c r="X874" s="3" t="str">
        <f t="shared" si="124"/>
        <v>.</v>
      </c>
    </row>
    <row r="875" spans="6:24" x14ac:dyDescent="0.3">
      <c r="F875">
        <f>+F873+1</f>
        <v>436</v>
      </c>
      <c r="G875" t="str">
        <f t="shared" si="122"/>
        <v/>
      </c>
      <c r="W875" s="3">
        <f t="shared" si="123"/>
        <v>0</v>
      </c>
      <c r="X875" s="3" t="str">
        <f t="shared" si="124"/>
        <v>.</v>
      </c>
    </row>
    <row r="876" spans="6:24" x14ac:dyDescent="0.3">
      <c r="G876" t="str">
        <f t="shared" si="122"/>
        <v/>
      </c>
      <c r="W876" s="3">
        <f t="shared" si="123"/>
        <v>0</v>
      </c>
      <c r="X876" s="3" t="str">
        <f t="shared" si="124"/>
        <v>.</v>
      </c>
    </row>
    <row r="877" spans="6:24" x14ac:dyDescent="0.3">
      <c r="F877">
        <f>+F875+1</f>
        <v>437</v>
      </c>
      <c r="G877" t="str">
        <f t="shared" si="122"/>
        <v/>
      </c>
      <c r="W877" s="3">
        <f t="shared" si="123"/>
        <v>0</v>
      </c>
      <c r="X877" s="3" t="str">
        <f t="shared" si="124"/>
        <v>.</v>
      </c>
    </row>
    <row r="878" spans="6:24" x14ac:dyDescent="0.3">
      <c r="G878" t="str">
        <f t="shared" si="122"/>
        <v/>
      </c>
      <c r="W878" s="3">
        <f t="shared" si="123"/>
        <v>0</v>
      </c>
      <c r="X878" s="3" t="str">
        <f t="shared" si="124"/>
        <v>.</v>
      </c>
    </row>
    <row r="879" spans="6:24" x14ac:dyDescent="0.3">
      <c r="F879">
        <f>+F877+1</f>
        <v>438</v>
      </c>
      <c r="G879" t="str">
        <f t="shared" si="122"/>
        <v/>
      </c>
      <c r="W879" s="3">
        <f t="shared" si="123"/>
        <v>0</v>
      </c>
      <c r="X879" s="3" t="str">
        <f t="shared" si="124"/>
        <v>.</v>
      </c>
    </row>
    <row r="880" spans="6:24" x14ac:dyDescent="0.3">
      <c r="G880" t="str">
        <f t="shared" si="122"/>
        <v/>
      </c>
      <c r="W880" s="3">
        <f t="shared" si="123"/>
        <v>0</v>
      </c>
      <c r="X880" s="3" t="str">
        <f t="shared" si="124"/>
        <v>.</v>
      </c>
    </row>
    <row r="881" spans="6:24" x14ac:dyDescent="0.3">
      <c r="F881">
        <f>+F879+1</f>
        <v>439</v>
      </c>
      <c r="G881" t="str">
        <f t="shared" si="122"/>
        <v/>
      </c>
      <c r="W881" s="3">
        <f t="shared" si="123"/>
        <v>0</v>
      </c>
      <c r="X881" s="3" t="str">
        <f t="shared" si="124"/>
        <v>.</v>
      </c>
    </row>
    <row r="882" spans="6:24" x14ac:dyDescent="0.3">
      <c r="G882" t="str">
        <f t="shared" si="122"/>
        <v/>
      </c>
      <c r="W882" s="3">
        <f t="shared" si="123"/>
        <v>0</v>
      </c>
      <c r="X882" s="3" t="str">
        <f t="shared" si="124"/>
        <v>.</v>
      </c>
    </row>
    <row r="883" spans="6:24" x14ac:dyDescent="0.3">
      <c r="F883">
        <f>+F881+1</f>
        <v>440</v>
      </c>
      <c r="G883" t="str">
        <f t="shared" si="122"/>
        <v/>
      </c>
      <c r="W883" s="3">
        <f t="shared" si="123"/>
        <v>0</v>
      </c>
      <c r="X883" s="3" t="str">
        <f t="shared" si="124"/>
        <v>.</v>
      </c>
    </row>
    <row r="884" spans="6:24" x14ac:dyDescent="0.3">
      <c r="G884" t="str">
        <f t="shared" si="122"/>
        <v/>
      </c>
      <c r="W884" s="3">
        <f t="shared" si="123"/>
        <v>0</v>
      </c>
      <c r="X884" s="3" t="str">
        <f t="shared" si="124"/>
        <v>.</v>
      </c>
    </row>
    <row r="885" spans="6:24" x14ac:dyDescent="0.3">
      <c r="F885">
        <f>+F883+1</f>
        <v>441</v>
      </c>
      <c r="G885" t="str">
        <f t="shared" si="122"/>
        <v/>
      </c>
      <c r="W885" s="3">
        <f t="shared" si="123"/>
        <v>0</v>
      </c>
      <c r="X885" s="3" t="str">
        <f t="shared" si="124"/>
        <v>.</v>
      </c>
    </row>
    <row r="886" spans="6:24" x14ac:dyDescent="0.3">
      <c r="G886" t="str">
        <f t="shared" si="122"/>
        <v/>
      </c>
      <c r="W886" s="3">
        <f t="shared" si="123"/>
        <v>0</v>
      </c>
      <c r="X886" s="3" t="str">
        <f t="shared" si="124"/>
        <v>.</v>
      </c>
    </row>
    <row r="887" spans="6:24" x14ac:dyDescent="0.3">
      <c r="F887">
        <f>+F885+1</f>
        <v>442</v>
      </c>
      <c r="G887" t="str">
        <f t="shared" si="122"/>
        <v/>
      </c>
      <c r="W887" s="3">
        <f t="shared" si="123"/>
        <v>0</v>
      </c>
      <c r="X887" s="3" t="str">
        <f t="shared" si="124"/>
        <v>.</v>
      </c>
    </row>
    <row r="888" spans="6:24" x14ac:dyDescent="0.3">
      <c r="G888" t="str">
        <f t="shared" si="122"/>
        <v/>
      </c>
      <c r="W888" s="3">
        <f t="shared" si="123"/>
        <v>0</v>
      </c>
      <c r="X888" s="3" t="str">
        <f t="shared" si="124"/>
        <v>.</v>
      </c>
    </row>
    <row r="889" spans="6:24" x14ac:dyDescent="0.3">
      <c r="F889">
        <f>+F887+1</f>
        <v>443</v>
      </c>
      <c r="G889" t="str">
        <f t="shared" si="122"/>
        <v/>
      </c>
      <c r="W889" s="3">
        <f t="shared" si="123"/>
        <v>0</v>
      </c>
      <c r="X889" s="3" t="str">
        <f t="shared" si="124"/>
        <v>.</v>
      </c>
    </row>
    <row r="890" spans="6:24" x14ac:dyDescent="0.3">
      <c r="G890" t="str">
        <f t="shared" si="122"/>
        <v/>
      </c>
      <c r="W890" s="3">
        <f t="shared" si="123"/>
        <v>0</v>
      </c>
      <c r="X890" s="3" t="str">
        <f t="shared" si="124"/>
        <v>.</v>
      </c>
    </row>
    <row r="891" spans="6:24" x14ac:dyDescent="0.3">
      <c r="F891">
        <f>+F889+1</f>
        <v>444</v>
      </c>
      <c r="G891" t="str">
        <f t="shared" si="122"/>
        <v/>
      </c>
      <c r="W891" s="3">
        <f t="shared" si="123"/>
        <v>0</v>
      </c>
      <c r="X891" s="3" t="str">
        <f t="shared" si="124"/>
        <v>.</v>
      </c>
    </row>
    <row r="892" spans="6:24" x14ac:dyDescent="0.3">
      <c r="G892" t="str">
        <f t="shared" si="122"/>
        <v/>
      </c>
      <c r="W892" s="3">
        <f t="shared" si="123"/>
        <v>0</v>
      </c>
      <c r="X892" s="3" t="str">
        <f t="shared" si="124"/>
        <v>.</v>
      </c>
    </row>
    <row r="893" spans="6:24" x14ac:dyDescent="0.3">
      <c r="F893">
        <f>+F891+1</f>
        <v>445</v>
      </c>
      <c r="G893" t="str">
        <f t="shared" si="122"/>
        <v/>
      </c>
      <c r="W893" s="3">
        <f t="shared" si="123"/>
        <v>0</v>
      </c>
      <c r="X893" s="3" t="str">
        <f t="shared" si="124"/>
        <v>.</v>
      </c>
    </row>
    <row r="894" spans="6:24" x14ac:dyDescent="0.3">
      <c r="G894" t="str">
        <f t="shared" si="122"/>
        <v/>
      </c>
      <c r="W894" s="3">
        <f t="shared" si="123"/>
        <v>0</v>
      </c>
      <c r="X894" s="3" t="str">
        <f t="shared" si="124"/>
        <v>.</v>
      </c>
    </row>
    <row r="895" spans="6:24" x14ac:dyDescent="0.3">
      <c r="F895">
        <f>+F893+1</f>
        <v>446</v>
      </c>
      <c r="G895" t="str">
        <f t="shared" si="122"/>
        <v/>
      </c>
      <c r="W895" s="3">
        <f t="shared" si="123"/>
        <v>0</v>
      </c>
      <c r="X895" s="3" t="str">
        <f t="shared" si="124"/>
        <v>.</v>
      </c>
    </row>
    <row r="896" spans="6:24" x14ac:dyDescent="0.3">
      <c r="G896" t="str">
        <f t="shared" si="122"/>
        <v/>
      </c>
      <c r="W896" s="3">
        <f t="shared" si="123"/>
        <v>0</v>
      </c>
      <c r="X896" s="3" t="str">
        <f t="shared" si="124"/>
        <v>.</v>
      </c>
    </row>
    <row r="897" spans="6:24" x14ac:dyDescent="0.3">
      <c r="F897">
        <f>+F895+1</f>
        <v>447</v>
      </c>
      <c r="G897" t="str">
        <f t="shared" si="122"/>
        <v/>
      </c>
      <c r="W897" s="3">
        <f t="shared" si="123"/>
        <v>0</v>
      </c>
      <c r="X897" s="3" t="str">
        <f t="shared" si="124"/>
        <v>.</v>
      </c>
    </row>
    <row r="898" spans="6:24" x14ac:dyDescent="0.3">
      <c r="G898" t="str">
        <f t="shared" si="122"/>
        <v/>
      </c>
      <c r="W898" s="3">
        <f t="shared" si="123"/>
        <v>0</v>
      </c>
      <c r="X898" s="3" t="str">
        <f t="shared" si="124"/>
        <v>.</v>
      </c>
    </row>
    <row r="899" spans="6:24" x14ac:dyDescent="0.3">
      <c r="F899">
        <f>+F897+1</f>
        <v>448</v>
      </c>
      <c r="G899" t="str">
        <f t="shared" si="122"/>
        <v/>
      </c>
      <c r="W899" s="3">
        <f t="shared" si="123"/>
        <v>0</v>
      </c>
      <c r="X899" s="3" t="str">
        <f t="shared" si="124"/>
        <v>.</v>
      </c>
    </row>
    <row r="900" spans="6:24" x14ac:dyDescent="0.3">
      <c r="G900" t="str">
        <f t="shared" si="122"/>
        <v/>
      </c>
      <c r="W900" s="3">
        <f t="shared" si="123"/>
        <v>0</v>
      </c>
      <c r="X900" s="3" t="str">
        <f t="shared" si="124"/>
        <v>.</v>
      </c>
    </row>
    <row r="901" spans="6:24" x14ac:dyDescent="0.3">
      <c r="F901">
        <f>+F899+1</f>
        <v>449</v>
      </c>
      <c r="G901" t="str">
        <f t="shared" ref="G901:G964" si="125">+IF(D901="","",REPLACE(D901,5,1,":"))</f>
        <v/>
      </c>
      <c r="W901" s="3">
        <f t="shared" si="123"/>
        <v>0</v>
      </c>
      <c r="X901" s="3" t="str">
        <f t="shared" si="124"/>
        <v>.</v>
      </c>
    </row>
    <row r="902" spans="6:24" x14ac:dyDescent="0.3">
      <c r="G902" t="str">
        <f t="shared" si="125"/>
        <v/>
      </c>
      <c r="W902" s="3">
        <f t="shared" ref="W902:W965" si="126">+J902</f>
        <v>0</v>
      </c>
      <c r="X902" s="3" t="str">
        <f t="shared" ref="X902:X965" si="127">+Q902&amp;"."&amp;R902</f>
        <v>.</v>
      </c>
    </row>
    <row r="903" spans="6:24" x14ac:dyDescent="0.3">
      <c r="F903">
        <f>+F901+1</f>
        <v>450</v>
      </c>
      <c r="G903" t="str">
        <f t="shared" si="125"/>
        <v/>
      </c>
      <c r="W903" s="3">
        <f t="shared" si="126"/>
        <v>0</v>
      </c>
      <c r="X903" s="3" t="str">
        <f t="shared" si="127"/>
        <v>.</v>
      </c>
    </row>
    <row r="904" spans="6:24" x14ac:dyDescent="0.3">
      <c r="G904" t="str">
        <f t="shared" si="125"/>
        <v/>
      </c>
      <c r="W904" s="3">
        <f t="shared" si="126"/>
        <v>0</v>
      </c>
      <c r="X904" s="3" t="str">
        <f t="shared" si="127"/>
        <v>.</v>
      </c>
    </row>
    <row r="905" spans="6:24" x14ac:dyDescent="0.3">
      <c r="F905">
        <f>+F903+1</f>
        <v>451</v>
      </c>
      <c r="G905" t="str">
        <f t="shared" si="125"/>
        <v/>
      </c>
      <c r="W905" s="3">
        <f t="shared" si="126"/>
        <v>0</v>
      </c>
      <c r="X905" s="3" t="str">
        <f t="shared" si="127"/>
        <v>.</v>
      </c>
    </row>
    <row r="906" spans="6:24" x14ac:dyDescent="0.3">
      <c r="G906" t="str">
        <f t="shared" si="125"/>
        <v/>
      </c>
      <c r="W906" s="3">
        <f t="shared" si="126"/>
        <v>0</v>
      </c>
      <c r="X906" s="3" t="str">
        <f t="shared" si="127"/>
        <v>.</v>
      </c>
    </row>
    <row r="907" spans="6:24" x14ac:dyDescent="0.3">
      <c r="F907">
        <f>+F905+1</f>
        <v>452</v>
      </c>
      <c r="G907" t="str">
        <f t="shared" si="125"/>
        <v/>
      </c>
      <c r="W907" s="3">
        <f t="shared" si="126"/>
        <v>0</v>
      </c>
      <c r="X907" s="3" t="str">
        <f t="shared" si="127"/>
        <v>.</v>
      </c>
    </row>
    <row r="908" spans="6:24" x14ac:dyDescent="0.3">
      <c r="G908" t="str">
        <f t="shared" si="125"/>
        <v/>
      </c>
      <c r="W908" s="3">
        <f t="shared" si="126"/>
        <v>0</v>
      </c>
      <c r="X908" s="3" t="str">
        <f t="shared" si="127"/>
        <v>.</v>
      </c>
    </row>
    <row r="909" spans="6:24" x14ac:dyDescent="0.3">
      <c r="F909">
        <f>+F907+1</f>
        <v>453</v>
      </c>
      <c r="G909" t="str">
        <f t="shared" si="125"/>
        <v/>
      </c>
      <c r="W909" s="3">
        <f t="shared" si="126"/>
        <v>0</v>
      </c>
      <c r="X909" s="3" t="str">
        <f t="shared" si="127"/>
        <v>.</v>
      </c>
    </row>
    <row r="910" spans="6:24" x14ac:dyDescent="0.3">
      <c r="G910" t="str">
        <f t="shared" si="125"/>
        <v/>
      </c>
      <c r="W910" s="3">
        <f t="shared" si="126"/>
        <v>0</v>
      </c>
      <c r="X910" s="3" t="str">
        <f t="shared" si="127"/>
        <v>.</v>
      </c>
    </row>
    <row r="911" spans="6:24" x14ac:dyDescent="0.3">
      <c r="F911">
        <f>+F909+1</f>
        <v>454</v>
      </c>
      <c r="G911" t="str">
        <f t="shared" si="125"/>
        <v/>
      </c>
      <c r="W911" s="3">
        <f t="shared" si="126"/>
        <v>0</v>
      </c>
      <c r="X911" s="3" t="str">
        <f t="shared" si="127"/>
        <v>.</v>
      </c>
    </row>
    <row r="912" spans="6:24" x14ac:dyDescent="0.3">
      <c r="G912" t="str">
        <f t="shared" si="125"/>
        <v/>
      </c>
      <c r="W912" s="3">
        <f t="shared" si="126"/>
        <v>0</v>
      </c>
      <c r="X912" s="3" t="str">
        <f t="shared" si="127"/>
        <v>.</v>
      </c>
    </row>
    <row r="913" spans="2:24" x14ac:dyDescent="0.3">
      <c r="F913">
        <f>+F911+1</f>
        <v>455</v>
      </c>
      <c r="G913" t="str">
        <f t="shared" si="125"/>
        <v/>
      </c>
      <c r="W913" s="3">
        <f t="shared" si="126"/>
        <v>0</v>
      </c>
      <c r="X913" s="3" t="str">
        <f t="shared" si="127"/>
        <v>.</v>
      </c>
    </row>
    <row r="914" spans="2:24" x14ac:dyDescent="0.3">
      <c r="B914" s="14"/>
      <c r="G914" t="str">
        <f t="shared" si="125"/>
        <v/>
      </c>
      <c r="W914" s="3">
        <f t="shared" si="126"/>
        <v>0</v>
      </c>
      <c r="X914" s="3" t="str">
        <f t="shared" si="127"/>
        <v>.</v>
      </c>
    </row>
    <row r="915" spans="2:24" x14ac:dyDescent="0.3">
      <c r="B915" s="14"/>
      <c r="F915">
        <f>+F913+1</f>
        <v>456</v>
      </c>
      <c r="G915" t="str">
        <f t="shared" si="125"/>
        <v/>
      </c>
      <c r="W915" s="3">
        <f t="shared" si="126"/>
        <v>0</v>
      </c>
      <c r="X915" s="3" t="str">
        <f t="shared" si="127"/>
        <v>.</v>
      </c>
    </row>
    <row r="916" spans="2:24" x14ac:dyDescent="0.3">
      <c r="G916" t="str">
        <f t="shared" si="125"/>
        <v/>
      </c>
      <c r="W916" s="3">
        <f t="shared" si="126"/>
        <v>0</v>
      </c>
      <c r="X916" s="3" t="str">
        <f t="shared" si="127"/>
        <v>.</v>
      </c>
    </row>
    <row r="917" spans="2:24" x14ac:dyDescent="0.3">
      <c r="F917">
        <f>+F915+1</f>
        <v>457</v>
      </c>
      <c r="G917" t="str">
        <f t="shared" si="125"/>
        <v/>
      </c>
      <c r="W917" s="3">
        <f t="shared" si="126"/>
        <v>0</v>
      </c>
      <c r="X917" s="3" t="str">
        <f t="shared" si="127"/>
        <v>.</v>
      </c>
    </row>
    <row r="918" spans="2:24" x14ac:dyDescent="0.3">
      <c r="G918" t="str">
        <f t="shared" si="125"/>
        <v/>
      </c>
      <c r="W918" s="3">
        <f t="shared" si="126"/>
        <v>0</v>
      </c>
      <c r="X918" s="3" t="str">
        <f t="shared" si="127"/>
        <v>.</v>
      </c>
    </row>
    <row r="919" spans="2:24" x14ac:dyDescent="0.3">
      <c r="F919">
        <f>+F917+1</f>
        <v>458</v>
      </c>
      <c r="G919" t="str">
        <f t="shared" si="125"/>
        <v/>
      </c>
      <c r="W919" s="3">
        <f t="shared" si="126"/>
        <v>0</v>
      </c>
      <c r="X919" s="3" t="str">
        <f t="shared" si="127"/>
        <v>.</v>
      </c>
    </row>
    <row r="920" spans="2:24" x14ac:dyDescent="0.3">
      <c r="G920" t="str">
        <f t="shared" si="125"/>
        <v/>
      </c>
      <c r="W920" s="3">
        <f t="shared" si="126"/>
        <v>0</v>
      </c>
      <c r="X920" s="3" t="str">
        <f t="shared" si="127"/>
        <v>.</v>
      </c>
    </row>
    <row r="921" spans="2:24" x14ac:dyDescent="0.3">
      <c r="F921">
        <f>+F919+1</f>
        <v>459</v>
      </c>
      <c r="G921" t="str">
        <f t="shared" si="125"/>
        <v/>
      </c>
      <c r="W921" s="3">
        <f t="shared" si="126"/>
        <v>0</v>
      </c>
      <c r="X921" s="3" t="str">
        <f t="shared" si="127"/>
        <v>.</v>
      </c>
    </row>
    <row r="922" spans="2:24" x14ac:dyDescent="0.3">
      <c r="G922" t="str">
        <f t="shared" si="125"/>
        <v/>
      </c>
      <c r="W922" s="3">
        <f t="shared" si="126"/>
        <v>0</v>
      </c>
      <c r="X922" s="3" t="str">
        <f t="shared" si="127"/>
        <v>.</v>
      </c>
    </row>
    <row r="923" spans="2:24" x14ac:dyDescent="0.3">
      <c r="F923">
        <f>+F921+1</f>
        <v>460</v>
      </c>
      <c r="G923" t="str">
        <f t="shared" si="125"/>
        <v/>
      </c>
      <c r="W923" s="3">
        <f t="shared" si="126"/>
        <v>0</v>
      </c>
      <c r="X923" s="3" t="str">
        <f t="shared" si="127"/>
        <v>.</v>
      </c>
    </row>
    <row r="924" spans="2:24" x14ac:dyDescent="0.3">
      <c r="G924" t="str">
        <f t="shared" si="125"/>
        <v/>
      </c>
      <c r="W924" s="3">
        <f t="shared" si="126"/>
        <v>0</v>
      </c>
      <c r="X924" s="3" t="str">
        <f t="shared" si="127"/>
        <v>.</v>
      </c>
    </row>
    <row r="925" spans="2:24" x14ac:dyDescent="0.3">
      <c r="F925">
        <f>+F923+1</f>
        <v>461</v>
      </c>
      <c r="G925" t="str">
        <f t="shared" si="125"/>
        <v/>
      </c>
      <c r="W925" s="3">
        <f t="shared" si="126"/>
        <v>0</v>
      </c>
      <c r="X925" s="3" t="str">
        <f t="shared" si="127"/>
        <v>.</v>
      </c>
    </row>
    <row r="926" spans="2:24" x14ac:dyDescent="0.3">
      <c r="G926" t="str">
        <f t="shared" si="125"/>
        <v/>
      </c>
      <c r="W926" s="3">
        <f t="shared" si="126"/>
        <v>0</v>
      </c>
      <c r="X926" s="3" t="str">
        <f t="shared" si="127"/>
        <v>.</v>
      </c>
    </row>
    <row r="927" spans="2:24" x14ac:dyDescent="0.3">
      <c r="F927">
        <f>+F925+1</f>
        <v>462</v>
      </c>
      <c r="G927" t="str">
        <f t="shared" si="125"/>
        <v/>
      </c>
      <c r="W927" s="3">
        <f t="shared" si="126"/>
        <v>0</v>
      </c>
      <c r="X927" s="3" t="str">
        <f t="shared" si="127"/>
        <v>.</v>
      </c>
    </row>
    <row r="928" spans="2:24" x14ac:dyDescent="0.3">
      <c r="G928" t="str">
        <f t="shared" si="125"/>
        <v/>
      </c>
      <c r="W928" s="3">
        <f t="shared" si="126"/>
        <v>0</v>
      </c>
      <c r="X928" s="3" t="str">
        <f t="shared" si="127"/>
        <v>.</v>
      </c>
    </row>
    <row r="929" spans="6:24" x14ac:dyDescent="0.3">
      <c r="F929">
        <f>+F927+1</f>
        <v>463</v>
      </c>
      <c r="G929" t="str">
        <f t="shared" si="125"/>
        <v/>
      </c>
      <c r="W929" s="3">
        <f t="shared" si="126"/>
        <v>0</v>
      </c>
      <c r="X929" s="3" t="str">
        <f t="shared" si="127"/>
        <v>.</v>
      </c>
    </row>
    <row r="930" spans="6:24" x14ac:dyDescent="0.3">
      <c r="G930" t="str">
        <f t="shared" si="125"/>
        <v/>
      </c>
      <c r="W930" s="3">
        <f t="shared" si="126"/>
        <v>0</v>
      </c>
      <c r="X930" s="3" t="str">
        <f t="shared" si="127"/>
        <v>.</v>
      </c>
    </row>
    <row r="931" spans="6:24" x14ac:dyDescent="0.3">
      <c r="F931">
        <f>+F929+1</f>
        <v>464</v>
      </c>
      <c r="G931" t="str">
        <f t="shared" si="125"/>
        <v/>
      </c>
      <c r="W931" s="3">
        <f t="shared" si="126"/>
        <v>0</v>
      </c>
      <c r="X931" s="3" t="str">
        <f t="shared" si="127"/>
        <v>.</v>
      </c>
    </row>
    <row r="932" spans="6:24" x14ac:dyDescent="0.3">
      <c r="G932" t="str">
        <f t="shared" si="125"/>
        <v/>
      </c>
      <c r="W932" s="3">
        <f t="shared" si="126"/>
        <v>0</v>
      </c>
      <c r="X932" s="3" t="str">
        <f t="shared" si="127"/>
        <v>.</v>
      </c>
    </row>
    <row r="933" spans="6:24" x14ac:dyDescent="0.3">
      <c r="F933">
        <f>+F931+1</f>
        <v>465</v>
      </c>
      <c r="G933" t="str">
        <f t="shared" si="125"/>
        <v/>
      </c>
      <c r="W933" s="3">
        <f t="shared" si="126"/>
        <v>0</v>
      </c>
      <c r="X933" s="3" t="str">
        <f t="shared" si="127"/>
        <v>.</v>
      </c>
    </row>
    <row r="934" spans="6:24" x14ac:dyDescent="0.3">
      <c r="G934" t="str">
        <f t="shared" si="125"/>
        <v/>
      </c>
      <c r="W934" s="3">
        <f t="shared" si="126"/>
        <v>0</v>
      </c>
      <c r="X934" s="3" t="str">
        <f t="shared" si="127"/>
        <v>.</v>
      </c>
    </row>
    <row r="935" spans="6:24" x14ac:dyDescent="0.3">
      <c r="F935">
        <f>+F933+1</f>
        <v>466</v>
      </c>
      <c r="G935" t="str">
        <f t="shared" si="125"/>
        <v/>
      </c>
      <c r="W935" s="3">
        <f t="shared" si="126"/>
        <v>0</v>
      </c>
      <c r="X935" s="3" t="str">
        <f t="shared" si="127"/>
        <v>.</v>
      </c>
    </row>
    <row r="936" spans="6:24" x14ac:dyDescent="0.3">
      <c r="G936" t="str">
        <f t="shared" si="125"/>
        <v/>
      </c>
      <c r="W936" s="3">
        <f t="shared" si="126"/>
        <v>0</v>
      </c>
      <c r="X936" s="3" t="str">
        <f t="shared" si="127"/>
        <v>.</v>
      </c>
    </row>
    <row r="937" spans="6:24" x14ac:dyDescent="0.3">
      <c r="F937">
        <f>+F935+1</f>
        <v>467</v>
      </c>
      <c r="G937" t="str">
        <f t="shared" si="125"/>
        <v/>
      </c>
      <c r="W937" s="3">
        <f t="shared" si="126"/>
        <v>0</v>
      </c>
      <c r="X937" s="3" t="str">
        <f t="shared" si="127"/>
        <v>.</v>
      </c>
    </row>
    <row r="938" spans="6:24" x14ac:dyDescent="0.3">
      <c r="G938" t="str">
        <f t="shared" si="125"/>
        <v/>
      </c>
      <c r="W938" s="3">
        <f t="shared" si="126"/>
        <v>0</v>
      </c>
      <c r="X938" s="3" t="str">
        <f t="shared" si="127"/>
        <v>.</v>
      </c>
    </row>
    <row r="939" spans="6:24" x14ac:dyDescent="0.3">
      <c r="F939">
        <f>+F937+1</f>
        <v>468</v>
      </c>
      <c r="G939" t="str">
        <f t="shared" si="125"/>
        <v/>
      </c>
      <c r="W939" s="3">
        <f t="shared" si="126"/>
        <v>0</v>
      </c>
      <c r="X939" s="3" t="str">
        <f t="shared" si="127"/>
        <v>.</v>
      </c>
    </row>
    <row r="940" spans="6:24" x14ac:dyDescent="0.3">
      <c r="G940" t="str">
        <f t="shared" si="125"/>
        <v/>
      </c>
      <c r="W940" s="3">
        <f t="shared" si="126"/>
        <v>0</v>
      </c>
      <c r="X940" s="3" t="str">
        <f t="shared" si="127"/>
        <v>.</v>
      </c>
    </row>
    <row r="941" spans="6:24" x14ac:dyDescent="0.3">
      <c r="F941">
        <f>+F939+1</f>
        <v>469</v>
      </c>
      <c r="G941" t="str">
        <f t="shared" si="125"/>
        <v/>
      </c>
      <c r="W941" s="3">
        <f t="shared" si="126"/>
        <v>0</v>
      </c>
      <c r="X941" s="3" t="str">
        <f t="shared" si="127"/>
        <v>.</v>
      </c>
    </row>
    <row r="942" spans="6:24" x14ac:dyDescent="0.3">
      <c r="G942" t="str">
        <f t="shared" si="125"/>
        <v/>
      </c>
      <c r="W942" s="3">
        <f t="shared" si="126"/>
        <v>0</v>
      </c>
      <c r="X942" s="3" t="str">
        <f t="shared" si="127"/>
        <v>.</v>
      </c>
    </row>
    <row r="943" spans="6:24" x14ac:dyDescent="0.3">
      <c r="F943">
        <f>+F941+1</f>
        <v>470</v>
      </c>
      <c r="G943" t="str">
        <f t="shared" si="125"/>
        <v/>
      </c>
      <c r="W943" s="3">
        <f t="shared" si="126"/>
        <v>0</v>
      </c>
      <c r="X943" s="3" t="str">
        <f t="shared" si="127"/>
        <v>.</v>
      </c>
    </row>
    <row r="944" spans="6:24" x14ac:dyDescent="0.3">
      <c r="G944" t="str">
        <f t="shared" si="125"/>
        <v/>
      </c>
      <c r="W944" s="3">
        <f t="shared" si="126"/>
        <v>0</v>
      </c>
      <c r="X944" s="3" t="str">
        <f t="shared" si="127"/>
        <v>.</v>
      </c>
    </row>
    <row r="945" spans="6:24" x14ac:dyDescent="0.3">
      <c r="F945">
        <f>+F943+1</f>
        <v>471</v>
      </c>
      <c r="G945" t="str">
        <f t="shared" si="125"/>
        <v/>
      </c>
      <c r="W945" s="3">
        <f t="shared" si="126"/>
        <v>0</v>
      </c>
      <c r="X945" s="3" t="str">
        <f t="shared" si="127"/>
        <v>.</v>
      </c>
    </row>
    <row r="946" spans="6:24" x14ac:dyDescent="0.3">
      <c r="G946" t="str">
        <f t="shared" si="125"/>
        <v/>
      </c>
      <c r="W946" s="3">
        <f t="shared" si="126"/>
        <v>0</v>
      </c>
      <c r="X946" s="3" t="str">
        <f t="shared" si="127"/>
        <v>.</v>
      </c>
    </row>
    <row r="947" spans="6:24" x14ac:dyDescent="0.3">
      <c r="F947">
        <f>+F945+1</f>
        <v>472</v>
      </c>
      <c r="G947" t="str">
        <f t="shared" si="125"/>
        <v/>
      </c>
      <c r="W947" s="3">
        <f t="shared" si="126"/>
        <v>0</v>
      </c>
      <c r="X947" s="3" t="str">
        <f t="shared" si="127"/>
        <v>.</v>
      </c>
    </row>
    <row r="948" spans="6:24" x14ac:dyDescent="0.3">
      <c r="G948" t="str">
        <f t="shared" si="125"/>
        <v/>
      </c>
      <c r="W948" s="3">
        <f t="shared" si="126"/>
        <v>0</v>
      </c>
      <c r="X948" s="3" t="str">
        <f t="shared" si="127"/>
        <v>.</v>
      </c>
    </row>
    <row r="949" spans="6:24" x14ac:dyDescent="0.3">
      <c r="F949">
        <f>+F947+1</f>
        <v>473</v>
      </c>
      <c r="G949" t="str">
        <f t="shared" si="125"/>
        <v/>
      </c>
      <c r="W949" s="3">
        <f t="shared" si="126"/>
        <v>0</v>
      </c>
      <c r="X949" s="3" t="str">
        <f t="shared" si="127"/>
        <v>.</v>
      </c>
    </row>
    <row r="950" spans="6:24" x14ac:dyDescent="0.3">
      <c r="G950" t="str">
        <f t="shared" si="125"/>
        <v/>
      </c>
      <c r="W950" s="3">
        <f t="shared" si="126"/>
        <v>0</v>
      </c>
      <c r="X950" s="3" t="str">
        <f t="shared" si="127"/>
        <v>.</v>
      </c>
    </row>
    <row r="951" spans="6:24" x14ac:dyDescent="0.3">
      <c r="F951">
        <f>+F949+1</f>
        <v>474</v>
      </c>
      <c r="G951" t="str">
        <f t="shared" si="125"/>
        <v/>
      </c>
      <c r="W951" s="3">
        <f t="shared" si="126"/>
        <v>0</v>
      </c>
      <c r="X951" s="3" t="str">
        <f t="shared" si="127"/>
        <v>.</v>
      </c>
    </row>
    <row r="952" spans="6:24" x14ac:dyDescent="0.3">
      <c r="G952" t="str">
        <f t="shared" si="125"/>
        <v/>
      </c>
      <c r="W952" s="3">
        <f t="shared" si="126"/>
        <v>0</v>
      </c>
      <c r="X952" s="3" t="str">
        <f t="shared" si="127"/>
        <v>.</v>
      </c>
    </row>
    <row r="953" spans="6:24" x14ac:dyDescent="0.3">
      <c r="F953">
        <f>+F951+1</f>
        <v>475</v>
      </c>
      <c r="G953" t="str">
        <f t="shared" si="125"/>
        <v/>
      </c>
      <c r="W953" s="3">
        <f t="shared" si="126"/>
        <v>0</v>
      </c>
      <c r="X953" s="3" t="str">
        <f t="shared" si="127"/>
        <v>.</v>
      </c>
    </row>
    <row r="954" spans="6:24" x14ac:dyDescent="0.3">
      <c r="G954" t="str">
        <f t="shared" si="125"/>
        <v/>
      </c>
      <c r="W954" s="3">
        <f t="shared" si="126"/>
        <v>0</v>
      </c>
      <c r="X954" s="3" t="str">
        <f t="shared" si="127"/>
        <v>.</v>
      </c>
    </row>
    <row r="955" spans="6:24" x14ac:dyDescent="0.3">
      <c r="F955">
        <f>+F953+1</f>
        <v>476</v>
      </c>
      <c r="G955" t="str">
        <f t="shared" si="125"/>
        <v/>
      </c>
      <c r="W955" s="3">
        <f t="shared" si="126"/>
        <v>0</v>
      </c>
      <c r="X955" s="3" t="str">
        <f t="shared" si="127"/>
        <v>.</v>
      </c>
    </row>
    <row r="956" spans="6:24" x14ac:dyDescent="0.3">
      <c r="G956" t="str">
        <f t="shared" si="125"/>
        <v/>
      </c>
      <c r="W956" s="3">
        <f t="shared" si="126"/>
        <v>0</v>
      </c>
      <c r="X956" s="3" t="str">
        <f t="shared" si="127"/>
        <v>.</v>
      </c>
    </row>
    <row r="957" spans="6:24" x14ac:dyDescent="0.3">
      <c r="F957">
        <f>+F955+1</f>
        <v>477</v>
      </c>
      <c r="G957" t="str">
        <f t="shared" si="125"/>
        <v/>
      </c>
      <c r="W957" s="3">
        <f t="shared" si="126"/>
        <v>0</v>
      </c>
      <c r="X957" s="3" t="str">
        <f t="shared" si="127"/>
        <v>.</v>
      </c>
    </row>
    <row r="958" spans="6:24" x14ac:dyDescent="0.3">
      <c r="G958" t="str">
        <f t="shared" si="125"/>
        <v/>
      </c>
      <c r="W958" s="3">
        <f t="shared" si="126"/>
        <v>0</v>
      </c>
      <c r="X958" s="3" t="str">
        <f t="shared" si="127"/>
        <v>.</v>
      </c>
    </row>
    <row r="959" spans="6:24" x14ac:dyDescent="0.3">
      <c r="F959">
        <f>+F957+1</f>
        <v>478</v>
      </c>
      <c r="G959" t="str">
        <f t="shared" si="125"/>
        <v/>
      </c>
      <c r="W959" s="3">
        <f t="shared" si="126"/>
        <v>0</v>
      </c>
      <c r="X959" s="3" t="str">
        <f t="shared" si="127"/>
        <v>.</v>
      </c>
    </row>
    <row r="960" spans="6:24" x14ac:dyDescent="0.3">
      <c r="G960" t="str">
        <f t="shared" si="125"/>
        <v/>
      </c>
      <c r="W960" s="3">
        <f t="shared" si="126"/>
        <v>0</v>
      </c>
      <c r="X960" s="3" t="str">
        <f t="shared" si="127"/>
        <v>.</v>
      </c>
    </row>
    <row r="961" spans="6:24" x14ac:dyDescent="0.3">
      <c r="F961">
        <f>+F959+1</f>
        <v>479</v>
      </c>
      <c r="G961" t="str">
        <f t="shared" si="125"/>
        <v/>
      </c>
      <c r="W961" s="3">
        <f t="shared" si="126"/>
        <v>0</v>
      </c>
      <c r="X961" s="3" t="str">
        <f t="shared" si="127"/>
        <v>.</v>
      </c>
    </row>
    <row r="962" spans="6:24" x14ac:dyDescent="0.3">
      <c r="G962" t="str">
        <f t="shared" si="125"/>
        <v/>
      </c>
      <c r="W962" s="3">
        <f t="shared" si="126"/>
        <v>0</v>
      </c>
      <c r="X962" s="3" t="str">
        <f t="shared" si="127"/>
        <v>.</v>
      </c>
    </row>
    <row r="963" spans="6:24" x14ac:dyDescent="0.3">
      <c r="F963">
        <f>+F961+1</f>
        <v>480</v>
      </c>
      <c r="G963" t="str">
        <f t="shared" si="125"/>
        <v/>
      </c>
      <c r="W963" s="3">
        <f t="shared" si="126"/>
        <v>0</v>
      </c>
      <c r="X963" s="3" t="str">
        <f t="shared" si="127"/>
        <v>.</v>
      </c>
    </row>
    <row r="964" spans="6:24" x14ac:dyDescent="0.3">
      <c r="G964" t="str">
        <f t="shared" si="125"/>
        <v/>
      </c>
      <c r="W964" s="3">
        <f t="shared" si="126"/>
        <v>0</v>
      </c>
      <c r="X964" s="3" t="str">
        <f t="shared" si="127"/>
        <v>.</v>
      </c>
    </row>
    <row r="965" spans="6:24" x14ac:dyDescent="0.3">
      <c r="F965">
        <f>+F963+1</f>
        <v>481</v>
      </c>
      <c r="G965" t="str">
        <f t="shared" ref="G965:G1029" si="128">+IF(D965="","",REPLACE(D965,5,1,":"))</f>
        <v/>
      </c>
      <c r="W965" s="3">
        <f t="shared" si="126"/>
        <v>0</v>
      </c>
      <c r="X965" s="3" t="str">
        <f t="shared" si="127"/>
        <v>.</v>
      </c>
    </row>
    <row r="966" spans="6:24" x14ac:dyDescent="0.3">
      <c r="G966" t="str">
        <f t="shared" si="128"/>
        <v/>
      </c>
      <c r="W966" s="3">
        <f t="shared" ref="W966:W1029" si="129">+J966</f>
        <v>0</v>
      </c>
      <c r="X966" s="3" t="str">
        <f t="shared" ref="X966:X1029" si="130">+Q966&amp;"."&amp;R966</f>
        <v>.</v>
      </c>
    </row>
    <row r="967" spans="6:24" x14ac:dyDescent="0.3">
      <c r="F967">
        <f>+F965+1</f>
        <v>482</v>
      </c>
      <c r="G967" t="str">
        <f t="shared" si="128"/>
        <v/>
      </c>
      <c r="W967" s="3">
        <f t="shared" si="129"/>
        <v>0</v>
      </c>
      <c r="X967" s="3" t="str">
        <f t="shared" si="130"/>
        <v>.</v>
      </c>
    </row>
    <row r="968" spans="6:24" x14ac:dyDescent="0.3">
      <c r="G968" t="str">
        <f t="shared" si="128"/>
        <v/>
      </c>
      <c r="W968" s="3">
        <f t="shared" si="129"/>
        <v>0</v>
      </c>
      <c r="X968" s="3" t="str">
        <f t="shared" si="130"/>
        <v>.</v>
      </c>
    </row>
    <row r="969" spans="6:24" x14ac:dyDescent="0.3">
      <c r="F969">
        <f>+F967+1</f>
        <v>483</v>
      </c>
      <c r="G969" t="str">
        <f t="shared" si="128"/>
        <v/>
      </c>
      <c r="W969" s="3">
        <f t="shared" si="129"/>
        <v>0</v>
      </c>
      <c r="X969" s="3" t="str">
        <f t="shared" si="130"/>
        <v>.</v>
      </c>
    </row>
    <row r="970" spans="6:24" x14ac:dyDescent="0.3">
      <c r="G970" t="str">
        <f t="shared" si="128"/>
        <v/>
      </c>
      <c r="W970" s="3">
        <f t="shared" si="129"/>
        <v>0</v>
      </c>
      <c r="X970" s="3" t="str">
        <f t="shared" si="130"/>
        <v>.</v>
      </c>
    </row>
    <row r="971" spans="6:24" x14ac:dyDescent="0.3">
      <c r="F971">
        <f>+F969+1</f>
        <v>484</v>
      </c>
      <c r="G971" t="str">
        <f t="shared" si="128"/>
        <v/>
      </c>
      <c r="W971" s="3">
        <f t="shared" si="129"/>
        <v>0</v>
      </c>
      <c r="X971" s="3" t="str">
        <f t="shared" si="130"/>
        <v>.</v>
      </c>
    </row>
    <row r="972" spans="6:24" x14ac:dyDescent="0.3">
      <c r="G972" t="str">
        <f t="shared" si="128"/>
        <v/>
      </c>
      <c r="W972" s="3">
        <f t="shared" si="129"/>
        <v>0</v>
      </c>
      <c r="X972" s="3" t="str">
        <f t="shared" si="130"/>
        <v>.</v>
      </c>
    </row>
    <row r="973" spans="6:24" x14ac:dyDescent="0.3">
      <c r="F973">
        <f>+F971+1</f>
        <v>485</v>
      </c>
      <c r="G973" t="str">
        <f t="shared" si="128"/>
        <v/>
      </c>
      <c r="W973" s="3">
        <f t="shared" si="129"/>
        <v>0</v>
      </c>
      <c r="X973" s="3" t="str">
        <f t="shared" si="130"/>
        <v>.</v>
      </c>
    </row>
    <row r="974" spans="6:24" x14ac:dyDescent="0.3">
      <c r="G974" t="str">
        <f t="shared" si="128"/>
        <v/>
      </c>
      <c r="W974" s="3">
        <f t="shared" si="129"/>
        <v>0</v>
      </c>
      <c r="X974" s="3" t="str">
        <f t="shared" si="130"/>
        <v>.</v>
      </c>
    </row>
    <row r="975" spans="6:24" x14ac:dyDescent="0.3">
      <c r="F975">
        <f>+F973+1</f>
        <v>486</v>
      </c>
      <c r="G975" t="str">
        <f t="shared" si="128"/>
        <v/>
      </c>
      <c r="W975" s="3">
        <f t="shared" si="129"/>
        <v>0</v>
      </c>
      <c r="X975" s="3" t="str">
        <f t="shared" si="130"/>
        <v>.</v>
      </c>
    </row>
    <row r="976" spans="6:24" x14ac:dyDescent="0.3">
      <c r="G976" t="str">
        <f t="shared" si="128"/>
        <v/>
      </c>
      <c r="W976" s="3">
        <f t="shared" si="129"/>
        <v>0</v>
      </c>
      <c r="X976" s="3" t="str">
        <f t="shared" si="130"/>
        <v>.</v>
      </c>
    </row>
    <row r="977" spans="6:24" x14ac:dyDescent="0.3">
      <c r="F977">
        <f>+F975+1</f>
        <v>487</v>
      </c>
      <c r="G977" t="str">
        <f t="shared" si="128"/>
        <v/>
      </c>
      <c r="W977" s="3">
        <f t="shared" si="129"/>
        <v>0</v>
      </c>
      <c r="X977" s="3" t="str">
        <f t="shared" si="130"/>
        <v>.</v>
      </c>
    </row>
    <row r="978" spans="6:24" x14ac:dyDescent="0.3">
      <c r="G978" t="str">
        <f t="shared" si="128"/>
        <v/>
      </c>
      <c r="W978" s="3">
        <f t="shared" si="129"/>
        <v>0</v>
      </c>
      <c r="X978" s="3" t="str">
        <f t="shared" si="130"/>
        <v>.</v>
      </c>
    </row>
    <row r="979" spans="6:24" x14ac:dyDescent="0.3">
      <c r="F979">
        <f>+F977+1</f>
        <v>488</v>
      </c>
      <c r="G979" t="str">
        <f t="shared" si="128"/>
        <v/>
      </c>
      <c r="W979" s="3">
        <f t="shared" si="129"/>
        <v>0</v>
      </c>
      <c r="X979" s="3" t="str">
        <f t="shared" si="130"/>
        <v>.</v>
      </c>
    </row>
    <row r="980" spans="6:24" x14ac:dyDescent="0.3">
      <c r="G980" t="str">
        <f t="shared" si="128"/>
        <v/>
      </c>
      <c r="W980" s="3">
        <f t="shared" si="129"/>
        <v>0</v>
      </c>
      <c r="X980" s="3" t="str">
        <f t="shared" si="130"/>
        <v>.</v>
      </c>
    </row>
    <row r="981" spans="6:24" x14ac:dyDescent="0.3">
      <c r="F981">
        <f>+F979+1</f>
        <v>489</v>
      </c>
      <c r="G981" t="str">
        <f t="shared" si="128"/>
        <v/>
      </c>
      <c r="W981" s="3">
        <f t="shared" si="129"/>
        <v>0</v>
      </c>
      <c r="X981" s="3" t="str">
        <f t="shared" si="130"/>
        <v>.</v>
      </c>
    </row>
    <row r="982" spans="6:24" x14ac:dyDescent="0.3">
      <c r="G982" t="str">
        <f t="shared" si="128"/>
        <v/>
      </c>
      <c r="W982" s="3">
        <f t="shared" si="129"/>
        <v>0</v>
      </c>
      <c r="X982" s="3" t="str">
        <f t="shared" si="130"/>
        <v>.</v>
      </c>
    </row>
    <row r="983" spans="6:24" x14ac:dyDescent="0.3">
      <c r="F983">
        <f>+F981+1</f>
        <v>490</v>
      </c>
      <c r="G983" t="str">
        <f t="shared" si="128"/>
        <v/>
      </c>
      <c r="W983" s="3">
        <f t="shared" si="129"/>
        <v>0</v>
      </c>
      <c r="X983" s="3" t="str">
        <f t="shared" si="130"/>
        <v>.</v>
      </c>
    </row>
    <row r="984" spans="6:24" x14ac:dyDescent="0.3">
      <c r="G984" t="str">
        <f t="shared" si="128"/>
        <v/>
      </c>
      <c r="W984" s="3">
        <f t="shared" si="129"/>
        <v>0</v>
      </c>
      <c r="X984" s="3" t="str">
        <f t="shared" si="130"/>
        <v>.</v>
      </c>
    </row>
    <row r="985" spans="6:24" x14ac:dyDescent="0.3">
      <c r="F985">
        <f>+F983+1</f>
        <v>491</v>
      </c>
      <c r="G985" t="str">
        <f t="shared" si="128"/>
        <v/>
      </c>
      <c r="W985" s="3">
        <f t="shared" si="129"/>
        <v>0</v>
      </c>
      <c r="X985" s="3" t="str">
        <f t="shared" si="130"/>
        <v>.</v>
      </c>
    </row>
    <row r="986" spans="6:24" x14ac:dyDescent="0.3">
      <c r="G986" t="str">
        <f t="shared" si="128"/>
        <v/>
      </c>
      <c r="W986" s="3">
        <f t="shared" si="129"/>
        <v>0</v>
      </c>
      <c r="X986" s="3" t="str">
        <f t="shared" si="130"/>
        <v>.</v>
      </c>
    </row>
    <row r="987" spans="6:24" x14ac:dyDescent="0.3">
      <c r="F987">
        <f>+F985+1</f>
        <v>492</v>
      </c>
      <c r="G987" t="str">
        <f t="shared" si="128"/>
        <v/>
      </c>
      <c r="W987" s="3">
        <f t="shared" si="129"/>
        <v>0</v>
      </c>
      <c r="X987" s="3" t="str">
        <f t="shared" si="130"/>
        <v>.</v>
      </c>
    </row>
    <row r="988" spans="6:24" x14ac:dyDescent="0.3">
      <c r="G988" t="str">
        <f t="shared" si="128"/>
        <v/>
      </c>
      <c r="W988" s="3">
        <f t="shared" si="129"/>
        <v>0</v>
      </c>
      <c r="X988" s="3" t="str">
        <f t="shared" si="130"/>
        <v>.</v>
      </c>
    </row>
    <row r="989" spans="6:24" x14ac:dyDescent="0.3">
      <c r="F989">
        <f>+F987+1</f>
        <v>493</v>
      </c>
      <c r="G989" t="str">
        <f t="shared" si="128"/>
        <v/>
      </c>
      <c r="W989" s="3">
        <f t="shared" si="129"/>
        <v>0</v>
      </c>
      <c r="X989" s="3" t="str">
        <f t="shared" si="130"/>
        <v>.</v>
      </c>
    </row>
    <row r="990" spans="6:24" x14ac:dyDescent="0.3">
      <c r="G990" t="str">
        <f t="shared" si="128"/>
        <v/>
      </c>
      <c r="W990" s="3">
        <f t="shared" si="129"/>
        <v>0</v>
      </c>
      <c r="X990" s="3" t="str">
        <f t="shared" si="130"/>
        <v>.</v>
      </c>
    </row>
    <row r="991" spans="6:24" x14ac:dyDescent="0.3">
      <c r="F991">
        <f>+F989+1</f>
        <v>494</v>
      </c>
      <c r="G991" t="str">
        <f t="shared" si="128"/>
        <v/>
      </c>
      <c r="W991" s="3">
        <f t="shared" si="129"/>
        <v>0</v>
      </c>
      <c r="X991" s="3" t="str">
        <f t="shared" si="130"/>
        <v>.</v>
      </c>
    </row>
    <row r="992" spans="6:24" x14ac:dyDescent="0.3">
      <c r="G992" t="str">
        <f t="shared" si="128"/>
        <v/>
      </c>
      <c r="W992" s="3">
        <f t="shared" si="129"/>
        <v>0</v>
      </c>
      <c r="X992" s="3" t="str">
        <f t="shared" si="130"/>
        <v>.</v>
      </c>
    </row>
    <row r="993" spans="6:24" x14ac:dyDescent="0.3">
      <c r="F993">
        <f>+F991+1</f>
        <v>495</v>
      </c>
      <c r="G993" t="str">
        <f t="shared" si="128"/>
        <v/>
      </c>
      <c r="W993" s="3">
        <f t="shared" si="129"/>
        <v>0</v>
      </c>
      <c r="X993" s="3" t="str">
        <f t="shared" si="130"/>
        <v>.</v>
      </c>
    </row>
    <row r="994" spans="6:24" x14ac:dyDescent="0.3">
      <c r="G994" t="str">
        <f t="shared" si="128"/>
        <v/>
      </c>
      <c r="W994" s="3">
        <f t="shared" si="129"/>
        <v>0</v>
      </c>
      <c r="X994" s="3" t="str">
        <f t="shared" si="130"/>
        <v>.</v>
      </c>
    </row>
    <row r="995" spans="6:24" x14ac:dyDescent="0.3">
      <c r="F995">
        <f>+F993+1</f>
        <v>496</v>
      </c>
      <c r="G995" t="str">
        <f t="shared" si="128"/>
        <v/>
      </c>
      <c r="W995" s="3">
        <f t="shared" si="129"/>
        <v>0</v>
      </c>
      <c r="X995" s="3" t="str">
        <f t="shared" si="130"/>
        <v>.</v>
      </c>
    </row>
    <row r="996" spans="6:24" x14ac:dyDescent="0.3">
      <c r="G996" t="str">
        <f t="shared" si="128"/>
        <v/>
      </c>
      <c r="W996" s="3">
        <f t="shared" si="129"/>
        <v>0</v>
      </c>
      <c r="X996" s="3" t="str">
        <f t="shared" si="130"/>
        <v>.</v>
      </c>
    </row>
    <row r="997" spans="6:24" x14ac:dyDescent="0.3">
      <c r="F997">
        <f>+F995+1</f>
        <v>497</v>
      </c>
      <c r="G997" t="str">
        <f t="shared" si="128"/>
        <v/>
      </c>
      <c r="W997" s="3">
        <f t="shared" si="129"/>
        <v>0</v>
      </c>
      <c r="X997" s="3" t="str">
        <f t="shared" si="130"/>
        <v>.</v>
      </c>
    </row>
    <row r="998" spans="6:24" x14ac:dyDescent="0.3">
      <c r="G998" t="str">
        <f t="shared" si="128"/>
        <v/>
      </c>
      <c r="W998" s="3">
        <f t="shared" si="129"/>
        <v>0</v>
      </c>
      <c r="X998" s="3" t="str">
        <f t="shared" si="130"/>
        <v>.</v>
      </c>
    </row>
    <row r="999" spans="6:24" x14ac:dyDescent="0.3">
      <c r="F999">
        <f>+F997+1</f>
        <v>498</v>
      </c>
      <c r="G999" t="str">
        <f t="shared" si="128"/>
        <v/>
      </c>
      <c r="W999" s="3">
        <f t="shared" si="129"/>
        <v>0</v>
      </c>
      <c r="X999" s="3" t="str">
        <f t="shared" si="130"/>
        <v>.</v>
      </c>
    </row>
    <row r="1000" spans="6:24" x14ac:dyDescent="0.3">
      <c r="G1000" t="str">
        <f t="shared" si="128"/>
        <v/>
      </c>
      <c r="W1000" s="3">
        <f t="shared" si="129"/>
        <v>0</v>
      </c>
      <c r="X1000" s="3" t="str">
        <f t="shared" si="130"/>
        <v>.</v>
      </c>
    </row>
    <row r="1001" spans="6:24" x14ac:dyDescent="0.3">
      <c r="F1001">
        <f>+F999+1</f>
        <v>499</v>
      </c>
      <c r="G1001" t="str">
        <f t="shared" si="128"/>
        <v/>
      </c>
      <c r="W1001" s="3">
        <f t="shared" si="129"/>
        <v>0</v>
      </c>
      <c r="X1001" s="3" t="str">
        <f t="shared" si="130"/>
        <v>.</v>
      </c>
    </row>
    <row r="1002" spans="6:24" x14ac:dyDescent="0.3">
      <c r="G1002" t="str">
        <f t="shared" si="128"/>
        <v/>
      </c>
      <c r="W1002" s="3">
        <f t="shared" si="129"/>
        <v>0</v>
      </c>
      <c r="X1002" s="3" t="str">
        <f t="shared" si="130"/>
        <v>.</v>
      </c>
    </row>
    <row r="1003" spans="6:24" x14ac:dyDescent="0.3">
      <c r="F1003">
        <f>+F1001+1</f>
        <v>500</v>
      </c>
      <c r="G1003" t="str">
        <f t="shared" si="128"/>
        <v/>
      </c>
      <c r="W1003" s="3">
        <f t="shared" si="129"/>
        <v>0</v>
      </c>
      <c r="X1003" s="3" t="str">
        <f t="shared" si="130"/>
        <v>.</v>
      </c>
    </row>
    <row r="1004" spans="6:24" x14ac:dyDescent="0.3">
      <c r="G1004" t="str">
        <f t="shared" si="128"/>
        <v/>
      </c>
      <c r="W1004" s="3">
        <f t="shared" si="129"/>
        <v>0</v>
      </c>
      <c r="X1004" s="3" t="str">
        <f t="shared" si="130"/>
        <v>.</v>
      </c>
    </row>
    <row r="1005" spans="6:24" x14ac:dyDescent="0.3">
      <c r="F1005">
        <f>+F1003+1</f>
        <v>501</v>
      </c>
      <c r="G1005" t="str">
        <f t="shared" si="128"/>
        <v/>
      </c>
      <c r="W1005" s="3">
        <f t="shared" si="129"/>
        <v>0</v>
      </c>
      <c r="X1005" s="3" t="str">
        <f t="shared" si="130"/>
        <v>.</v>
      </c>
    </row>
    <row r="1006" spans="6:24" x14ac:dyDescent="0.3">
      <c r="G1006" t="str">
        <f t="shared" si="128"/>
        <v/>
      </c>
      <c r="W1006" s="3">
        <f t="shared" si="129"/>
        <v>0</v>
      </c>
      <c r="X1006" s="3" t="str">
        <f t="shared" si="130"/>
        <v>.</v>
      </c>
    </row>
    <row r="1007" spans="6:24" x14ac:dyDescent="0.3">
      <c r="F1007">
        <f>+F1005+1</f>
        <v>502</v>
      </c>
      <c r="G1007" t="str">
        <f t="shared" si="128"/>
        <v/>
      </c>
      <c r="W1007" s="3">
        <f t="shared" si="129"/>
        <v>0</v>
      </c>
      <c r="X1007" s="3" t="str">
        <f t="shared" si="130"/>
        <v>.</v>
      </c>
    </row>
    <row r="1008" spans="6:24" x14ac:dyDescent="0.3">
      <c r="G1008" t="str">
        <f t="shared" si="128"/>
        <v/>
      </c>
      <c r="W1008" s="3">
        <f t="shared" si="129"/>
        <v>0</v>
      </c>
      <c r="X1008" s="3" t="str">
        <f t="shared" si="130"/>
        <v>.</v>
      </c>
    </row>
    <row r="1009" spans="6:24" x14ac:dyDescent="0.3">
      <c r="F1009">
        <f>+F1007+1</f>
        <v>503</v>
      </c>
      <c r="G1009" t="str">
        <f t="shared" si="128"/>
        <v/>
      </c>
      <c r="W1009" s="3">
        <f t="shared" si="129"/>
        <v>0</v>
      </c>
      <c r="X1009" s="3" t="str">
        <f t="shared" si="130"/>
        <v>.</v>
      </c>
    </row>
    <row r="1010" spans="6:24" x14ac:dyDescent="0.3">
      <c r="G1010" t="str">
        <f t="shared" si="128"/>
        <v/>
      </c>
      <c r="W1010" s="3">
        <f t="shared" si="129"/>
        <v>0</v>
      </c>
      <c r="X1010" s="3" t="str">
        <f t="shared" si="130"/>
        <v>.</v>
      </c>
    </row>
    <row r="1011" spans="6:24" x14ac:dyDescent="0.3">
      <c r="F1011">
        <f>+F1009+1</f>
        <v>504</v>
      </c>
      <c r="G1011" t="str">
        <f t="shared" si="128"/>
        <v/>
      </c>
      <c r="W1011" s="3">
        <f t="shared" si="129"/>
        <v>0</v>
      </c>
      <c r="X1011" s="3" t="str">
        <f t="shared" si="130"/>
        <v>.</v>
      </c>
    </row>
    <row r="1012" spans="6:24" x14ac:dyDescent="0.3">
      <c r="G1012" t="str">
        <f t="shared" si="128"/>
        <v/>
      </c>
      <c r="W1012" s="3">
        <f t="shared" si="129"/>
        <v>0</v>
      </c>
      <c r="X1012" s="3" t="str">
        <f t="shared" si="130"/>
        <v>.</v>
      </c>
    </row>
    <row r="1013" spans="6:24" x14ac:dyDescent="0.3">
      <c r="F1013">
        <f>+F1011+1</f>
        <v>505</v>
      </c>
      <c r="G1013" t="str">
        <f t="shared" si="128"/>
        <v/>
      </c>
      <c r="W1013" s="3">
        <f t="shared" si="129"/>
        <v>0</v>
      </c>
      <c r="X1013" s="3" t="str">
        <f t="shared" si="130"/>
        <v>.</v>
      </c>
    </row>
    <row r="1014" spans="6:24" x14ac:dyDescent="0.3">
      <c r="G1014" t="str">
        <f t="shared" si="128"/>
        <v/>
      </c>
      <c r="W1014" s="3">
        <f t="shared" si="129"/>
        <v>0</v>
      </c>
      <c r="X1014" s="3" t="str">
        <f t="shared" si="130"/>
        <v>.</v>
      </c>
    </row>
    <row r="1015" spans="6:24" x14ac:dyDescent="0.3">
      <c r="F1015">
        <f>+F1013+1</f>
        <v>506</v>
      </c>
      <c r="G1015" t="str">
        <f t="shared" si="128"/>
        <v/>
      </c>
      <c r="W1015" s="3">
        <f t="shared" si="129"/>
        <v>0</v>
      </c>
      <c r="X1015" s="3" t="str">
        <f t="shared" si="130"/>
        <v>.</v>
      </c>
    </row>
    <row r="1016" spans="6:24" x14ac:dyDescent="0.3">
      <c r="G1016" t="str">
        <f t="shared" si="128"/>
        <v/>
      </c>
      <c r="W1016" s="3">
        <f t="shared" si="129"/>
        <v>0</v>
      </c>
      <c r="X1016" s="3" t="str">
        <f t="shared" si="130"/>
        <v>.</v>
      </c>
    </row>
    <row r="1017" spans="6:24" x14ac:dyDescent="0.3">
      <c r="F1017">
        <f>+F1015+1</f>
        <v>507</v>
      </c>
      <c r="G1017" t="str">
        <f t="shared" si="128"/>
        <v/>
      </c>
      <c r="W1017" s="3">
        <f t="shared" si="129"/>
        <v>0</v>
      </c>
      <c r="X1017" s="3" t="str">
        <f t="shared" si="130"/>
        <v>.</v>
      </c>
    </row>
    <row r="1018" spans="6:24" x14ac:dyDescent="0.3">
      <c r="G1018" t="str">
        <f t="shared" si="128"/>
        <v/>
      </c>
      <c r="W1018" s="3">
        <f t="shared" si="129"/>
        <v>0</v>
      </c>
      <c r="X1018" s="3" t="str">
        <f t="shared" si="130"/>
        <v>.</v>
      </c>
    </row>
    <row r="1019" spans="6:24" x14ac:dyDescent="0.3">
      <c r="F1019">
        <f>+F1017+1</f>
        <v>508</v>
      </c>
      <c r="G1019" t="str">
        <f t="shared" si="128"/>
        <v/>
      </c>
      <c r="W1019" s="3">
        <f t="shared" si="129"/>
        <v>0</v>
      </c>
      <c r="X1019" s="3" t="str">
        <f t="shared" si="130"/>
        <v>.</v>
      </c>
    </row>
    <row r="1020" spans="6:24" x14ac:dyDescent="0.3">
      <c r="G1020" t="str">
        <f t="shared" si="128"/>
        <v/>
      </c>
      <c r="W1020" s="3">
        <f t="shared" si="129"/>
        <v>0</v>
      </c>
      <c r="X1020" s="3" t="str">
        <f t="shared" si="130"/>
        <v>.</v>
      </c>
    </row>
    <row r="1021" spans="6:24" x14ac:dyDescent="0.3">
      <c r="F1021">
        <f>+F1019+1</f>
        <v>509</v>
      </c>
      <c r="G1021" t="str">
        <f t="shared" si="128"/>
        <v/>
      </c>
      <c r="W1021" s="3">
        <f t="shared" si="129"/>
        <v>0</v>
      </c>
      <c r="X1021" s="3" t="str">
        <f t="shared" si="130"/>
        <v>.</v>
      </c>
    </row>
    <row r="1022" spans="6:24" x14ac:dyDescent="0.3">
      <c r="G1022" t="str">
        <f t="shared" si="128"/>
        <v/>
      </c>
      <c r="W1022" s="3">
        <f t="shared" si="129"/>
        <v>0</v>
      </c>
      <c r="X1022" s="3" t="str">
        <f t="shared" si="130"/>
        <v>.</v>
      </c>
    </row>
    <row r="1023" spans="6:24" x14ac:dyDescent="0.3">
      <c r="F1023">
        <f>+F1021+1</f>
        <v>510</v>
      </c>
      <c r="G1023" t="str">
        <f t="shared" si="128"/>
        <v/>
      </c>
      <c r="W1023" s="3">
        <f t="shared" si="129"/>
        <v>0</v>
      </c>
      <c r="X1023" s="3" t="str">
        <f t="shared" si="130"/>
        <v>.</v>
      </c>
    </row>
    <row r="1024" spans="6:24" x14ac:dyDescent="0.3">
      <c r="G1024" t="str">
        <f t="shared" si="128"/>
        <v/>
      </c>
      <c r="W1024" s="3">
        <f t="shared" si="129"/>
        <v>0</v>
      </c>
      <c r="X1024" s="3" t="str">
        <f t="shared" si="130"/>
        <v>.</v>
      </c>
    </row>
    <row r="1025" spans="6:24" x14ac:dyDescent="0.3">
      <c r="F1025">
        <f>+F1023+1</f>
        <v>511</v>
      </c>
      <c r="G1025" t="str">
        <f t="shared" si="128"/>
        <v/>
      </c>
      <c r="W1025" s="3">
        <f t="shared" si="129"/>
        <v>0</v>
      </c>
      <c r="X1025" s="3" t="str">
        <f t="shared" si="130"/>
        <v>.</v>
      </c>
    </row>
    <row r="1026" spans="6:24" x14ac:dyDescent="0.3">
      <c r="G1026" t="str">
        <f t="shared" si="128"/>
        <v/>
      </c>
      <c r="W1026" s="3">
        <f t="shared" si="129"/>
        <v>0</v>
      </c>
      <c r="X1026" s="3" t="str">
        <f t="shared" si="130"/>
        <v>.</v>
      </c>
    </row>
    <row r="1027" spans="6:24" x14ac:dyDescent="0.3">
      <c r="F1027">
        <f>+F1025+1</f>
        <v>512</v>
      </c>
      <c r="G1027" t="str">
        <f t="shared" si="128"/>
        <v/>
      </c>
      <c r="W1027" s="3">
        <f t="shared" si="129"/>
        <v>0</v>
      </c>
      <c r="X1027" s="3" t="str">
        <f t="shared" si="130"/>
        <v>.</v>
      </c>
    </row>
    <row r="1028" spans="6:24" x14ac:dyDescent="0.3">
      <c r="G1028" t="str">
        <f t="shared" si="128"/>
        <v/>
      </c>
      <c r="W1028" s="3">
        <f t="shared" si="129"/>
        <v>0</v>
      </c>
      <c r="X1028" s="3" t="str">
        <f t="shared" si="130"/>
        <v>.</v>
      </c>
    </row>
    <row r="1029" spans="6:24" x14ac:dyDescent="0.3">
      <c r="F1029">
        <f>+F1027+1</f>
        <v>513</v>
      </c>
      <c r="G1029" t="str">
        <f t="shared" si="128"/>
        <v/>
      </c>
      <c r="W1029" s="3">
        <f t="shared" si="129"/>
        <v>0</v>
      </c>
      <c r="X1029" s="3" t="str">
        <f t="shared" si="130"/>
        <v>.</v>
      </c>
    </row>
  </sheetData>
  <mergeCells count="4">
    <mergeCell ref="F1:H1"/>
    <mergeCell ref="J1:K1"/>
    <mergeCell ref="T1:U1"/>
    <mergeCell ref="W1:X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E3:F8"/>
  <sheetViews>
    <sheetView workbookViewId="0">
      <selection activeCell="F7" sqref="F7"/>
    </sheetView>
  </sheetViews>
  <sheetFormatPr defaultRowHeight="14.4" x14ac:dyDescent="0.3"/>
  <sheetData>
    <row r="3" spans="5:6" x14ac:dyDescent="0.3">
      <c r="E3" s="33"/>
      <c r="F3" s="33">
        <v>6.25</v>
      </c>
    </row>
    <row r="4" spans="5:6" x14ac:dyDescent="0.3">
      <c r="E4" s="33"/>
      <c r="F4" s="33">
        <v>7.35</v>
      </c>
    </row>
    <row r="5" spans="5:6" x14ac:dyDescent="0.3">
      <c r="E5" s="33"/>
      <c r="F5" s="33">
        <v>8.4499999999999993</v>
      </c>
    </row>
    <row r="6" spans="5:6" x14ac:dyDescent="0.3">
      <c r="E6" s="33"/>
      <c r="F6" s="33">
        <v>9.59</v>
      </c>
    </row>
    <row r="7" spans="5:6" x14ac:dyDescent="0.3">
      <c r="E7" s="34" t="s">
        <v>379</v>
      </c>
      <c r="F7" s="35">
        <f t="array" ref="F7">SUM(+INT(F3:F6)*60+((F3:F6)-INT(F3:F6))*100)</f>
        <v>1964</v>
      </c>
    </row>
    <row r="8" spans="5:6" x14ac:dyDescent="0.3">
      <c r="E8" s="34" t="s">
        <v>380</v>
      </c>
      <c r="F8" s="36">
        <f>+INT(F7/60)+MOD(F7,60)/100</f>
        <v>32.44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tabColor rgb="FF92D050"/>
    <pageSetUpPr fitToPage="1"/>
  </sheetPr>
  <dimension ref="A1:K602"/>
  <sheetViews>
    <sheetView workbookViewId="0">
      <pane ySplit="3" topLeftCell="A4" activePane="bottomLeft" state="frozen"/>
      <selection activeCell="O53" sqref="O53"/>
      <selection pane="bottomLeft" activeCell="A4" sqref="A4"/>
    </sheetView>
  </sheetViews>
  <sheetFormatPr defaultColWidth="9.109375"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5" max="5" width="11.44140625" bestFit="1" customWidth="1"/>
    <col min="6" max="6" width="16.33203125" bestFit="1" customWidth="1"/>
    <col min="7" max="7" width="6.6640625" customWidth="1"/>
    <col min="8" max="9" width="5.5546875" hidden="1" customWidth="1"/>
    <col min="10" max="10" width="3.109375" hidden="1" customWidth="1"/>
    <col min="11" max="11" width="9.109375" hidden="1" customWidth="1"/>
    <col min="12" max="12" width="5.88671875" customWidth="1"/>
  </cols>
  <sheetData>
    <row r="1" spans="1:11" ht="30.75" customHeight="1" x14ac:dyDescent="0.35">
      <c r="B1" s="63" t="s">
        <v>585</v>
      </c>
      <c r="C1" s="63"/>
      <c r="D1" s="63"/>
      <c r="E1" s="63"/>
      <c r="F1" s="63"/>
      <c r="G1" s="63"/>
      <c r="H1" s="43"/>
      <c r="I1" s="41"/>
    </row>
    <row r="2" spans="1:11" ht="15.75" customHeight="1" x14ac:dyDescent="0.3">
      <c r="B2" s="62" t="s">
        <v>19</v>
      </c>
      <c r="C2" s="62"/>
      <c r="D2" s="62"/>
      <c r="E2" s="62"/>
      <c r="F2" s="62"/>
      <c r="G2" s="62"/>
    </row>
    <row r="3" spans="1:11" x14ac:dyDescent="0.3">
      <c r="A3" s="22" t="s">
        <v>343</v>
      </c>
      <c r="B3" s="11" t="s">
        <v>163</v>
      </c>
      <c r="C3" s="11" t="s">
        <v>165</v>
      </c>
      <c r="D3" s="11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11" t="s">
        <v>166</v>
      </c>
      <c r="K3" s="6" t="s">
        <v>377</v>
      </c>
    </row>
    <row r="4" spans="1:11" x14ac:dyDescent="0.3">
      <c r="A4" t="str">
        <f>+K4</f>
        <v>LEW  1</v>
      </c>
      <c r="B4" s="3">
        <v>1</v>
      </c>
      <c r="C4" s="3">
        <v>7</v>
      </c>
      <c r="D4" s="3" t="s">
        <v>1026</v>
      </c>
      <c r="E4" s="1" t="str">
        <f>+VLOOKUP($C4,MasterData!$B$4:$I$1003,2,"false")</f>
        <v>Rex</v>
      </c>
      <c r="F4" s="1" t="str">
        <f>+VLOOKUP($C4,MasterData!$B$4:$I$1003,3,"false")</f>
        <v>Hastings</v>
      </c>
      <c r="G4" s="1" t="str">
        <f>+VLOOKUP($C4,MasterData!$B$4:$I$1003,4,"false")</f>
        <v>LEW</v>
      </c>
      <c r="H4" s="1" t="str">
        <f>+VLOOKUP($C4,MasterData!$B$4:$I$1003,5,"false")</f>
        <v>U11</v>
      </c>
      <c r="I4" s="3" t="str">
        <f>+VLOOKUP($C4,MasterData!$B$4:$I$1003,6,"false")</f>
        <v>B</v>
      </c>
      <c r="J4" s="26" t="str">
        <f t="shared" ref="J4:J26" si="0">TEXT(SUMPRODUCT(--(G4=$G$4:$G$597),--(B4&gt;$B$4:$B$597))+1,0)</f>
        <v>1</v>
      </c>
      <c r="K4" s="1" t="str">
        <f>+G4&amp;"  "&amp;J4</f>
        <v>LEW  1</v>
      </c>
    </row>
    <row r="5" spans="1:11" x14ac:dyDescent="0.3">
      <c r="A5" t="str">
        <f t="shared" ref="A5:A26" si="1">+K5</f>
        <v>B&amp;H  1</v>
      </c>
      <c r="B5" s="3">
        <f>+B4+1</f>
        <v>2</v>
      </c>
      <c r="C5" s="3">
        <v>13</v>
      </c>
      <c r="D5" s="3" t="s">
        <v>1027</v>
      </c>
      <c r="E5" s="1" t="str">
        <f>+VLOOKUP($C5,MasterData!$B$4:$I$1003,2,"false")</f>
        <v>Jem</v>
      </c>
      <c r="F5" s="1" t="str">
        <f>+VLOOKUP($C5,MasterData!$B$4:$I$1003,3,"false")</f>
        <v>Marshall</v>
      </c>
      <c r="G5" s="1" t="str">
        <f>+VLOOKUP($C5,MasterData!$B$4:$I$1003,4,"false")</f>
        <v>B&amp;H</v>
      </c>
      <c r="H5" s="1" t="str">
        <f>+VLOOKUP($C5,MasterData!$B$4:$I$1003,5,"false")</f>
        <v>U11</v>
      </c>
      <c r="I5" s="3" t="str">
        <f>+VLOOKUP($C5,MasterData!$B$4:$I$1003,6,"false")</f>
        <v>B</v>
      </c>
      <c r="J5" s="26" t="str">
        <f t="shared" si="0"/>
        <v>1</v>
      </c>
      <c r="K5" s="1" t="str">
        <f t="shared" ref="K5:K20" si="2">+G5&amp;"  "&amp;J5</f>
        <v>B&amp;H  1</v>
      </c>
    </row>
    <row r="6" spans="1:11" x14ac:dyDescent="0.3">
      <c r="A6" t="str">
        <f t="shared" si="1"/>
        <v>CRA  1</v>
      </c>
      <c r="B6" s="3">
        <f t="shared" ref="B6:B34" si="3">+B5+1</f>
        <v>3</v>
      </c>
      <c r="C6" s="3">
        <v>5</v>
      </c>
      <c r="D6" s="3" t="s">
        <v>1028</v>
      </c>
      <c r="E6" s="1" t="str">
        <f>+VLOOKUP($C6,MasterData!$B$4:$I$1003,2,"false")</f>
        <v>Xander</v>
      </c>
      <c r="F6" s="1" t="str">
        <f>+VLOOKUP($C6,MasterData!$B$4:$I$1003,3,"false")</f>
        <v>Wagjiani</v>
      </c>
      <c r="G6" s="1" t="str">
        <f>+VLOOKUP($C6,MasterData!$B$4:$I$1003,4,"false")</f>
        <v>CRA</v>
      </c>
      <c r="H6" s="1" t="str">
        <f>+VLOOKUP($C6,MasterData!$B$4:$I$1003,5,"false")</f>
        <v>U11</v>
      </c>
      <c r="I6" s="3" t="str">
        <f>+VLOOKUP($C6,MasterData!$B$4:$I$1003,6,"false")</f>
        <v>B</v>
      </c>
      <c r="J6" s="26" t="str">
        <f t="shared" si="0"/>
        <v>1</v>
      </c>
      <c r="K6" s="1" t="str">
        <f t="shared" si="2"/>
        <v>CRA  1</v>
      </c>
    </row>
    <row r="7" spans="1:11" x14ac:dyDescent="0.3">
      <c r="A7" t="str">
        <f t="shared" si="1"/>
        <v>HY  1</v>
      </c>
      <c r="B7" s="3">
        <f t="shared" si="3"/>
        <v>4</v>
      </c>
      <c r="C7" s="3">
        <v>21</v>
      </c>
      <c r="D7" s="3" t="s">
        <v>1029</v>
      </c>
      <c r="E7" s="1" t="str">
        <f>+VLOOKUP($C7,MasterData!$B$4:$I$1003,2,"false")</f>
        <v>Henry</v>
      </c>
      <c r="F7" s="1" t="str">
        <f>+VLOOKUP($C7,MasterData!$B$4:$I$1003,3,"false")</f>
        <v>Sully</v>
      </c>
      <c r="G7" s="1" t="str">
        <f>+VLOOKUP($C7,MasterData!$B$4:$I$1003,4,"false")</f>
        <v>HY</v>
      </c>
      <c r="H7" s="1" t="str">
        <f>+VLOOKUP($C7,MasterData!$B$4:$I$1003,5,"false")</f>
        <v>U11</v>
      </c>
      <c r="I7" s="3" t="str">
        <f>+VLOOKUP($C7,MasterData!$B$4:$I$1003,6,"false")</f>
        <v>B</v>
      </c>
      <c r="J7" s="26" t="str">
        <f t="shared" si="0"/>
        <v>1</v>
      </c>
      <c r="K7" s="1" t="str">
        <f t="shared" si="2"/>
        <v>HY  1</v>
      </c>
    </row>
    <row r="8" spans="1:11" x14ac:dyDescent="0.3">
      <c r="A8" t="str">
        <f t="shared" si="1"/>
        <v>HY  2</v>
      </c>
      <c r="B8" s="3">
        <f t="shared" si="3"/>
        <v>5</v>
      </c>
      <c r="C8" s="3">
        <v>12</v>
      </c>
      <c r="D8" s="3" t="s">
        <v>1030</v>
      </c>
      <c r="E8" s="1" t="str">
        <f>+VLOOKUP($C8,MasterData!$B$4:$I$1003,2,"false")</f>
        <v>Benji</v>
      </c>
      <c r="F8" s="1" t="str">
        <f>+VLOOKUP($C8,MasterData!$B$4:$I$1003,3,"false")</f>
        <v>Pocock</v>
      </c>
      <c r="G8" s="1" t="str">
        <f>+VLOOKUP($C8,MasterData!$B$4:$I$1003,4,"false")</f>
        <v>HY</v>
      </c>
      <c r="H8" s="1" t="str">
        <f>+VLOOKUP($C8,MasterData!$B$4:$I$1003,5,"false")</f>
        <v>U11</v>
      </c>
      <c r="I8" s="3" t="str">
        <f>+VLOOKUP($C8,MasterData!$B$4:$I$1003,6,"false")</f>
        <v>B</v>
      </c>
      <c r="J8" s="26" t="str">
        <f t="shared" si="0"/>
        <v>2</v>
      </c>
      <c r="K8" s="1" t="str">
        <f t="shared" si="2"/>
        <v>HY  2</v>
      </c>
    </row>
    <row r="9" spans="1:11" x14ac:dyDescent="0.3">
      <c r="A9" t="str">
        <f t="shared" si="1"/>
        <v>B&amp;H  2</v>
      </c>
      <c r="B9" s="3">
        <f t="shared" si="3"/>
        <v>6</v>
      </c>
      <c r="C9" s="3">
        <v>3</v>
      </c>
      <c r="D9" s="3" t="s">
        <v>1031</v>
      </c>
      <c r="E9" s="1" t="str">
        <f>+VLOOKUP($C9,MasterData!$B$4:$I$1003,2,"false")</f>
        <v>Jesse</v>
      </c>
      <c r="F9" s="1" t="str">
        <f>+VLOOKUP($C9,MasterData!$B$4:$I$1003,3,"false")</f>
        <v>Skinner</v>
      </c>
      <c r="G9" s="1" t="str">
        <f>+VLOOKUP($C9,MasterData!$B$4:$I$1003,4,"false")</f>
        <v>B&amp;H</v>
      </c>
      <c r="H9" s="1" t="str">
        <f>+VLOOKUP($C9,MasterData!$B$4:$I$1003,5,"false")</f>
        <v>U11</v>
      </c>
      <c r="I9" s="3" t="str">
        <f>+VLOOKUP($C9,MasterData!$B$4:$I$1003,6,"false")</f>
        <v>B</v>
      </c>
      <c r="J9" s="26" t="str">
        <f t="shared" si="0"/>
        <v>2</v>
      </c>
      <c r="K9" s="1" t="str">
        <f t="shared" si="2"/>
        <v>B&amp;H  2</v>
      </c>
    </row>
    <row r="10" spans="1:11" x14ac:dyDescent="0.3">
      <c r="A10" t="str">
        <f t="shared" si="1"/>
        <v>PHX  1</v>
      </c>
      <c r="B10" s="3">
        <f t="shared" si="3"/>
        <v>7</v>
      </c>
      <c r="C10" s="3">
        <v>33</v>
      </c>
      <c r="D10" s="3" t="s">
        <v>1032</v>
      </c>
      <c r="E10" s="1" t="str">
        <f>+VLOOKUP($C10,MasterData!$B$4:$I$1003,2,"false")</f>
        <v>Jesse</v>
      </c>
      <c r="F10" s="1" t="str">
        <f>+VLOOKUP($C10,MasterData!$B$4:$I$1003,3,"false")</f>
        <v>Coleman</v>
      </c>
      <c r="G10" s="1" t="str">
        <f>+VLOOKUP($C10,MasterData!$B$4:$I$1003,4,"false")</f>
        <v>PHX</v>
      </c>
      <c r="H10" s="1" t="str">
        <f>+VLOOKUP($C10,MasterData!$B$4:$I$1003,5,"false")</f>
        <v>U11</v>
      </c>
      <c r="I10" s="3" t="str">
        <f>+VLOOKUP($C10,MasterData!$B$4:$I$1003,6,"false")</f>
        <v>B</v>
      </c>
      <c r="J10" s="26" t="str">
        <f t="shared" si="0"/>
        <v>1</v>
      </c>
      <c r="K10" s="1" t="str">
        <f t="shared" si="2"/>
        <v>PHX  1</v>
      </c>
    </row>
    <row r="11" spans="1:11" x14ac:dyDescent="0.3">
      <c r="A11" t="str">
        <f t="shared" si="1"/>
        <v>PHX  2</v>
      </c>
      <c r="B11" s="3">
        <f t="shared" si="3"/>
        <v>8</v>
      </c>
      <c r="C11" s="3">
        <v>32</v>
      </c>
      <c r="D11" s="3" t="s">
        <v>1033</v>
      </c>
      <c r="E11" s="1" t="str">
        <f>+VLOOKUP($C11,MasterData!$B$4:$I$1003,2,"false")</f>
        <v>Zachary</v>
      </c>
      <c r="F11" s="1" t="str">
        <f>+VLOOKUP($C11,MasterData!$B$4:$I$1003,3,"false")</f>
        <v>Horsfield</v>
      </c>
      <c r="G11" s="1" t="str">
        <f>+VLOOKUP($C11,MasterData!$B$4:$I$1003,4,"false")</f>
        <v>PHX</v>
      </c>
      <c r="H11" s="1" t="str">
        <f>+VLOOKUP($C11,MasterData!$B$4:$I$1003,5,"false")</f>
        <v>U11</v>
      </c>
      <c r="I11" s="3" t="str">
        <f>+VLOOKUP($C11,MasterData!$B$4:$I$1003,6,"false")</f>
        <v>B</v>
      </c>
      <c r="J11" s="26" t="str">
        <f t="shared" si="0"/>
        <v>2</v>
      </c>
      <c r="K11" s="1" t="str">
        <f t="shared" si="2"/>
        <v>PHX  2</v>
      </c>
    </row>
    <row r="12" spans="1:11" x14ac:dyDescent="0.3">
      <c r="A12" t="str">
        <f t="shared" si="1"/>
        <v>EBR  1</v>
      </c>
      <c r="B12" s="3">
        <f t="shared" si="3"/>
        <v>9</v>
      </c>
      <c r="C12" s="3">
        <v>4</v>
      </c>
      <c r="D12" s="3" t="s">
        <v>1034</v>
      </c>
      <c r="E12" s="1" t="str">
        <f>+VLOOKUP($C12,MasterData!$B$4:$I$1003,2,"false")</f>
        <v>Fox</v>
      </c>
      <c r="F12" s="1" t="str">
        <f>+VLOOKUP($C12,MasterData!$B$4:$I$1003,3,"false")</f>
        <v>Andrews</v>
      </c>
      <c r="G12" s="1" t="str">
        <f>+VLOOKUP($C12,MasterData!$B$4:$I$1003,4,"false")</f>
        <v>EBR</v>
      </c>
      <c r="H12" s="1" t="str">
        <f>+VLOOKUP($C12,MasterData!$B$4:$I$1003,5,"false")</f>
        <v>U11</v>
      </c>
      <c r="I12" s="3" t="str">
        <f>+VLOOKUP($C12,MasterData!$B$4:$I$1003,6,"false")</f>
        <v>B</v>
      </c>
      <c r="J12" s="26" t="str">
        <f t="shared" si="0"/>
        <v>1</v>
      </c>
      <c r="K12" s="1" t="str">
        <f t="shared" si="2"/>
        <v>EBR  1</v>
      </c>
    </row>
    <row r="13" spans="1:11" x14ac:dyDescent="0.3">
      <c r="A13" t="str">
        <f t="shared" si="1"/>
        <v>BWK  1</v>
      </c>
      <c r="B13" s="3">
        <f t="shared" si="3"/>
        <v>10</v>
      </c>
      <c r="C13" s="3">
        <v>16</v>
      </c>
      <c r="D13" s="3" t="s">
        <v>1035</v>
      </c>
      <c r="E13" s="1" t="str">
        <f>+VLOOKUP($C13,MasterData!$B$4:$I$1003,2,"false")</f>
        <v>William</v>
      </c>
      <c r="F13" s="1" t="str">
        <f>+VLOOKUP($C13,MasterData!$B$4:$I$1003,3,"false")</f>
        <v>Guy</v>
      </c>
      <c r="G13" s="1" t="str">
        <f>+VLOOKUP($C13,MasterData!$B$4:$I$1003,4,"false")</f>
        <v>BWK</v>
      </c>
      <c r="H13" s="1" t="str">
        <f>+VLOOKUP($C13,MasterData!$B$4:$I$1003,5,"false")</f>
        <v>U11</v>
      </c>
      <c r="I13" s="3" t="str">
        <f>+VLOOKUP($C13,MasterData!$B$4:$I$1003,6,"false")</f>
        <v>B</v>
      </c>
      <c r="J13" s="26" t="str">
        <f t="shared" si="0"/>
        <v>1</v>
      </c>
      <c r="K13" s="1" t="str">
        <f t="shared" si="2"/>
        <v>BWK  1</v>
      </c>
    </row>
    <row r="14" spans="1:11" x14ac:dyDescent="0.3">
      <c r="A14" t="str">
        <f t="shared" si="1"/>
        <v>HAS  1</v>
      </c>
      <c r="B14" s="3">
        <f t="shared" si="3"/>
        <v>11</v>
      </c>
      <c r="C14" s="3">
        <v>8</v>
      </c>
      <c r="D14" s="3" t="s">
        <v>1036</v>
      </c>
      <c r="E14" s="1" t="str">
        <f>+VLOOKUP($C14,MasterData!$B$4:$I$1003,2,"false")</f>
        <v>Cobey</v>
      </c>
      <c r="F14" s="1" t="str">
        <f>+VLOOKUP($C14,MasterData!$B$4:$I$1003,3,"false")</f>
        <v>Buckley</v>
      </c>
      <c r="G14" s="1" t="str">
        <f>+VLOOKUP($C14,MasterData!$B$4:$I$1003,4,"false")</f>
        <v>HAS</v>
      </c>
      <c r="H14" s="1" t="str">
        <f>+VLOOKUP($C14,MasterData!$B$4:$I$1003,5,"false")</f>
        <v>U11</v>
      </c>
      <c r="I14" s="3" t="str">
        <f>+VLOOKUP($C14,MasterData!$B$4:$I$1003,6,"false")</f>
        <v>B</v>
      </c>
      <c r="J14" s="26" t="str">
        <f t="shared" si="0"/>
        <v>1</v>
      </c>
      <c r="K14" s="1" t="str">
        <f t="shared" si="2"/>
        <v>HAS  1</v>
      </c>
    </row>
    <row r="15" spans="1:11" x14ac:dyDescent="0.3">
      <c r="A15" t="str">
        <f t="shared" si="1"/>
        <v>HBS  1</v>
      </c>
      <c r="B15" s="3">
        <f t="shared" si="3"/>
        <v>12</v>
      </c>
      <c r="C15" s="3">
        <v>27</v>
      </c>
      <c r="D15" s="3" t="s">
        <v>1037</v>
      </c>
      <c r="E15" s="1" t="str">
        <f>+VLOOKUP($C15,MasterData!$B$4:$I$1003,2,"false")</f>
        <v>Jacob</v>
      </c>
      <c r="F15" s="1" t="str">
        <f>+VLOOKUP($C15,MasterData!$B$4:$I$1003,3,"false")</f>
        <v>Carey</v>
      </c>
      <c r="G15" s="1" t="str">
        <f>+VLOOKUP($C15,MasterData!$B$4:$I$1003,4,"false")</f>
        <v>HBS</v>
      </c>
      <c r="H15" s="1" t="str">
        <f>+VLOOKUP($C15,MasterData!$B$4:$I$1003,5,"false")</f>
        <v>U11</v>
      </c>
      <c r="I15" s="3" t="str">
        <f>+VLOOKUP($C15,MasterData!$B$4:$I$1003,6,"false")</f>
        <v>B</v>
      </c>
      <c r="J15" s="26" t="str">
        <f t="shared" si="0"/>
        <v>1</v>
      </c>
      <c r="K15" s="1" t="str">
        <f t="shared" si="2"/>
        <v>HBS  1</v>
      </c>
    </row>
    <row r="16" spans="1:11" x14ac:dyDescent="0.3">
      <c r="A16" t="str">
        <f t="shared" si="1"/>
        <v>EBR  2</v>
      </c>
      <c r="B16" s="3">
        <f t="shared" si="3"/>
        <v>13</v>
      </c>
      <c r="C16" s="3">
        <v>15</v>
      </c>
      <c r="D16" s="3" t="s">
        <v>1038</v>
      </c>
      <c r="E16" s="1" t="str">
        <f>+VLOOKUP($C16,MasterData!$B$4:$I$1003,2,"false")</f>
        <v>Charlie</v>
      </c>
      <c r="F16" s="1" t="str">
        <f>+VLOOKUP($C16,MasterData!$B$4:$I$1003,3,"false")</f>
        <v>Davey</v>
      </c>
      <c r="G16" s="1" t="str">
        <f>+VLOOKUP($C16,MasterData!$B$4:$I$1003,4,"false")</f>
        <v>EBR</v>
      </c>
      <c r="H16" s="1" t="str">
        <f>+VLOOKUP($C16,MasterData!$B$4:$I$1003,5,"false")</f>
        <v>U11</v>
      </c>
      <c r="I16" s="3" t="str">
        <f>+VLOOKUP($C16,MasterData!$B$4:$I$1003,6,"false")</f>
        <v>B</v>
      </c>
      <c r="J16" s="26" t="str">
        <f t="shared" si="0"/>
        <v>2</v>
      </c>
      <c r="K16" s="1" t="str">
        <f t="shared" si="2"/>
        <v>EBR  2</v>
      </c>
    </row>
    <row r="17" spans="1:11" x14ac:dyDescent="0.3">
      <c r="A17" t="str">
        <f t="shared" si="1"/>
        <v>HY  3</v>
      </c>
      <c r="B17" s="3">
        <f t="shared" si="3"/>
        <v>14</v>
      </c>
      <c r="C17" s="3">
        <v>14</v>
      </c>
      <c r="D17" s="3" t="s">
        <v>1039</v>
      </c>
      <c r="E17" s="1" t="str">
        <f>+VLOOKUP($C17,MasterData!$B$4:$I$1003,2,"false")</f>
        <v>Noah</v>
      </c>
      <c r="F17" s="1" t="str">
        <f>+VLOOKUP($C17,MasterData!$B$4:$I$1003,3,"false")</f>
        <v>Mayhew</v>
      </c>
      <c r="G17" s="1" t="str">
        <f>+VLOOKUP($C17,MasterData!$B$4:$I$1003,4,"false")</f>
        <v>HY</v>
      </c>
      <c r="H17" s="1" t="str">
        <f>+VLOOKUP($C17,MasterData!$B$4:$I$1003,5,"false")</f>
        <v>U11</v>
      </c>
      <c r="I17" s="3" t="str">
        <f>+VLOOKUP($C17,MasterData!$B$4:$I$1003,6,"false")</f>
        <v>B</v>
      </c>
      <c r="J17" s="26" t="str">
        <f t="shared" si="0"/>
        <v>3</v>
      </c>
      <c r="K17" s="1" t="str">
        <f t="shared" si="2"/>
        <v>HY  3</v>
      </c>
    </row>
    <row r="18" spans="1:11" x14ac:dyDescent="0.3">
      <c r="A18" t="str">
        <f t="shared" si="1"/>
        <v>CRA  2</v>
      </c>
      <c r="B18" s="3">
        <f t="shared" si="3"/>
        <v>15</v>
      </c>
      <c r="C18" s="3">
        <v>9</v>
      </c>
      <c r="D18" s="3" t="s">
        <v>1040</v>
      </c>
      <c r="E18" s="1" t="str">
        <f>+VLOOKUP($C18,MasterData!$B$4:$I$1003,2,"false")</f>
        <v>Alexander</v>
      </c>
      <c r="F18" s="1" t="str">
        <f>+VLOOKUP($C18,MasterData!$B$4:$I$1003,3,"false")</f>
        <v>Rutledge-Hart</v>
      </c>
      <c r="G18" s="1" t="str">
        <f>+VLOOKUP($C18,MasterData!$B$4:$I$1003,4,"false")</f>
        <v>CRA</v>
      </c>
      <c r="H18" s="1" t="str">
        <f>+VLOOKUP($C18,MasterData!$B$4:$I$1003,5,"false")</f>
        <v>U11</v>
      </c>
      <c r="I18" s="3" t="str">
        <f>+VLOOKUP($C18,MasterData!$B$4:$I$1003,6,"false")</f>
        <v>B</v>
      </c>
      <c r="J18" s="26" t="str">
        <f t="shared" si="0"/>
        <v>2</v>
      </c>
      <c r="K18" s="1" t="str">
        <f t="shared" si="2"/>
        <v>CRA  2</v>
      </c>
    </row>
    <row r="19" spans="1:11" x14ac:dyDescent="0.3">
      <c r="A19" t="str">
        <f t="shared" si="1"/>
        <v>WDH  1</v>
      </c>
      <c r="B19" s="3">
        <f t="shared" si="3"/>
        <v>16</v>
      </c>
      <c r="C19" s="3">
        <v>10</v>
      </c>
      <c r="D19" s="3" t="s">
        <v>1041</v>
      </c>
      <c r="E19" s="1" t="str">
        <f>+VLOOKUP($C19,MasterData!$B$4:$I$1003,2,"false")</f>
        <v>Callum</v>
      </c>
      <c r="F19" s="1" t="str">
        <f>+VLOOKUP($C19,MasterData!$B$4:$I$1003,3,"false")</f>
        <v>Bird</v>
      </c>
      <c r="G19" s="1" t="str">
        <f>+VLOOKUP($C19,MasterData!$B$4:$I$1003,4,"false")</f>
        <v>WDH</v>
      </c>
      <c r="H19" s="1" t="str">
        <f>+VLOOKUP($C19,MasterData!$B$4:$I$1003,5,"false")</f>
        <v>U11</v>
      </c>
      <c r="I19" s="3" t="str">
        <f>+VLOOKUP($C19,MasterData!$B$4:$I$1003,6,"false")</f>
        <v>B</v>
      </c>
      <c r="J19" s="26" t="str">
        <f t="shared" si="0"/>
        <v>1</v>
      </c>
      <c r="K19" s="1" t="str">
        <f t="shared" si="2"/>
        <v>WDH  1</v>
      </c>
    </row>
    <row r="20" spans="1:11" x14ac:dyDescent="0.3">
      <c r="A20" t="str">
        <f t="shared" si="1"/>
        <v>B&amp;H  3</v>
      </c>
      <c r="B20" s="3">
        <f t="shared" si="3"/>
        <v>17</v>
      </c>
      <c r="C20" s="3">
        <v>1</v>
      </c>
      <c r="D20" s="3" t="s">
        <v>1042</v>
      </c>
      <c r="E20" s="1" t="str">
        <f>+VLOOKUP($C20,MasterData!$B$4:$I$1003,2,"false")</f>
        <v>Eli</v>
      </c>
      <c r="F20" s="1" t="str">
        <f>+VLOOKUP($C20,MasterData!$B$4:$I$1003,3,"false")</f>
        <v>Clayton</v>
      </c>
      <c r="G20" s="1" t="str">
        <f>+VLOOKUP($C20,MasterData!$B$4:$I$1003,4,"false")</f>
        <v>B&amp;H</v>
      </c>
      <c r="H20" s="1" t="str">
        <f>+VLOOKUP($C20,MasterData!$B$4:$I$1003,5,"false")</f>
        <v>U11</v>
      </c>
      <c r="I20" s="3" t="str">
        <f>+VLOOKUP($C20,MasterData!$B$4:$I$1003,6,"false")</f>
        <v>B</v>
      </c>
      <c r="J20" s="26" t="str">
        <f t="shared" si="0"/>
        <v>3</v>
      </c>
      <c r="K20" s="1" t="str">
        <f t="shared" si="2"/>
        <v>B&amp;H  3</v>
      </c>
    </row>
    <row r="21" spans="1:11" x14ac:dyDescent="0.3">
      <c r="A21" t="str">
        <f t="shared" si="1"/>
        <v>PHX  3</v>
      </c>
      <c r="B21" s="3">
        <f t="shared" si="3"/>
        <v>18</v>
      </c>
      <c r="C21" s="3">
        <v>34</v>
      </c>
      <c r="D21" s="3" t="s">
        <v>1043</v>
      </c>
      <c r="E21" s="1" t="str">
        <f>+VLOOKUP($C21,MasterData!$B$4:$I$1003,2,"false")</f>
        <v>James</v>
      </c>
      <c r="F21" s="1" t="str">
        <f>+VLOOKUP($C21,MasterData!$B$4:$I$1003,3,"false")</f>
        <v>Oakley</v>
      </c>
      <c r="G21" s="1" t="str">
        <f>+VLOOKUP($C21,MasterData!$B$4:$I$1003,4,"false")</f>
        <v>PHX</v>
      </c>
      <c r="H21" s="1" t="str">
        <f>+VLOOKUP($C21,MasterData!$B$4:$I$1003,5,"false")</f>
        <v>U11</v>
      </c>
      <c r="I21" s="3" t="str">
        <f>+VLOOKUP($C21,MasterData!$B$4:$I$1003,6,"false")</f>
        <v>B</v>
      </c>
      <c r="J21" s="26" t="str">
        <f t="shared" si="0"/>
        <v>3</v>
      </c>
      <c r="K21" s="1" t="str">
        <f t="shared" ref="K21:K26" si="4">+G21&amp;"  "&amp;J21</f>
        <v>PHX  3</v>
      </c>
    </row>
    <row r="22" spans="1:11" x14ac:dyDescent="0.3">
      <c r="A22" t="str">
        <f t="shared" si="1"/>
        <v>B&amp;H  4</v>
      </c>
      <c r="B22" s="3">
        <f t="shared" si="3"/>
        <v>19</v>
      </c>
      <c r="C22" s="3">
        <v>26</v>
      </c>
      <c r="D22" s="3" t="s">
        <v>1044</v>
      </c>
      <c r="E22" s="1" t="str">
        <f>+VLOOKUP($C22,MasterData!$B$4:$I$1003,2,"false")</f>
        <v>Ben</v>
      </c>
      <c r="F22" s="1" t="str">
        <f>+VLOOKUP($C22,MasterData!$B$4:$I$1003,3,"false")</f>
        <v>Blunsum</v>
      </c>
      <c r="G22" s="1" t="str">
        <f>+VLOOKUP($C22,MasterData!$B$4:$I$1003,4,"false")</f>
        <v>B&amp;H</v>
      </c>
      <c r="H22" s="1" t="str">
        <f>+VLOOKUP($C22,MasterData!$B$4:$I$1003,5,"false")</f>
        <v>U11</v>
      </c>
      <c r="I22" s="3" t="str">
        <f>+VLOOKUP($C22,MasterData!$B$4:$I$1003,6,"false")</f>
        <v>B</v>
      </c>
      <c r="J22" s="26" t="str">
        <f t="shared" si="0"/>
        <v>4</v>
      </c>
      <c r="K22" s="1" t="str">
        <f t="shared" si="4"/>
        <v>B&amp;H  4</v>
      </c>
    </row>
    <row r="23" spans="1:11" x14ac:dyDescent="0.3">
      <c r="A23" t="str">
        <f t="shared" si="1"/>
        <v>B&amp;H  5</v>
      </c>
      <c r="B23" s="3">
        <f t="shared" si="3"/>
        <v>20</v>
      </c>
      <c r="C23" s="3">
        <v>2</v>
      </c>
      <c r="D23" s="3" t="s">
        <v>1045</v>
      </c>
      <c r="E23" s="1" t="str">
        <f>+VLOOKUP($C23,MasterData!$B$4:$I$1003,2,"false")</f>
        <v>Harvey</v>
      </c>
      <c r="F23" s="1" t="str">
        <f>+VLOOKUP($C23,MasterData!$B$4:$I$1003,3,"false")</f>
        <v>Weston</v>
      </c>
      <c r="G23" s="1" t="str">
        <f>+VLOOKUP($C23,MasterData!$B$4:$I$1003,4,"false")</f>
        <v>B&amp;H</v>
      </c>
      <c r="H23" s="1" t="str">
        <f>+VLOOKUP($C23,MasterData!$B$4:$I$1003,5,"false")</f>
        <v>U11</v>
      </c>
      <c r="I23" s="3" t="str">
        <f>+VLOOKUP($C23,MasterData!$B$4:$I$1003,6,"false")</f>
        <v>B</v>
      </c>
      <c r="J23" s="26" t="str">
        <f t="shared" si="0"/>
        <v>5</v>
      </c>
      <c r="K23" s="1" t="str">
        <f t="shared" si="4"/>
        <v>B&amp;H  5</v>
      </c>
    </row>
    <row r="24" spans="1:11" x14ac:dyDescent="0.3">
      <c r="A24" t="str">
        <f t="shared" si="1"/>
        <v>B&amp;H  6</v>
      </c>
      <c r="B24" s="3">
        <f t="shared" si="3"/>
        <v>21</v>
      </c>
      <c r="C24" s="3">
        <v>17</v>
      </c>
      <c r="D24" s="3" t="s">
        <v>1046</v>
      </c>
      <c r="E24" s="1" t="str">
        <f>+VLOOKUP($C24,MasterData!$B$4:$I$1003,2,"false")</f>
        <v>Khalid</v>
      </c>
      <c r="F24" s="1" t="str">
        <f>+VLOOKUP($C24,MasterData!$B$4:$I$1003,3,"false")</f>
        <v>Dale</v>
      </c>
      <c r="G24" s="1" t="str">
        <f>+VLOOKUP($C24,MasterData!$B$4:$I$1003,4,"false")</f>
        <v>B&amp;H</v>
      </c>
      <c r="H24" s="1" t="str">
        <f>+VLOOKUP($C24,MasterData!$B$4:$I$1003,5,"false")</f>
        <v>U11</v>
      </c>
      <c r="I24" s="3" t="str">
        <f>+VLOOKUP($C24,MasterData!$B$4:$I$1003,6,"false")</f>
        <v>B</v>
      </c>
      <c r="J24" s="26" t="str">
        <f t="shared" si="0"/>
        <v>6</v>
      </c>
      <c r="K24" s="1" t="str">
        <f t="shared" si="4"/>
        <v>B&amp;H  6</v>
      </c>
    </row>
    <row r="25" spans="1:11" x14ac:dyDescent="0.3">
      <c r="A25" t="str">
        <f t="shared" si="1"/>
        <v>B&amp;H  7</v>
      </c>
      <c r="B25" s="3">
        <f t="shared" si="3"/>
        <v>22</v>
      </c>
      <c r="C25" s="3">
        <v>22</v>
      </c>
      <c r="D25" s="3" t="s">
        <v>1047</v>
      </c>
      <c r="E25" s="1" t="str">
        <f>+VLOOKUP($C25,MasterData!$B$4:$I$1003,2,"false")</f>
        <v>William</v>
      </c>
      <c r="F25" s="1" t="str">
        <f>+VLOOKUP($C25,MasterData!$B$4:$I$1003,3,"false")</f>
        <v>Ridgway</v>
      </c>
      <c r="G25" s="1" t="str">
        <f>+VLOOKUP($C25,MasterData!$B$4:$I$1003,4,"false")</f>
        <v>B&amp;H</v>
      </c>
      <c r="H25" s="1" t="str">
        <f>+VLOOKUP($C25,MasterData!$B$4:$I$1003,5,"false")</f>
        <v>U11</v>
      </c>
      <c r="I25" s="3" t="str">
        <f>+VLOOKUP($C25,MasterData!$B$4:$I$1003,6,"false")</f>
        <v>B</v>
      </c>
      <c r="J25" s="26" t="str">
        <f t="shared" si="0"/>
        <v>7</v>
      </c>
      <c r="K25" s="1" t="str">
        <f t="shared" si="4"/>
        <v>B&amp;H  7</v>
      </c>
    </row>
    <row r="26" spans="1:11" x14ac:dyDescent="0.3">
      <c r="A26" t="str">
        <f t="shared" si="1"/>
        <v>ARD  1</v>
      </c>
      <c r="B26" s="3">
        <f t="shared" si="3"/>
        <v>23</v>
      </c>
      <c r="C26" s="3">
        <v>37</v>
      </c>
      <c r="D26" s="3" t="s">
        <v>1048</v>
      </c>
      <c r="E26" s="1" t="str">
        <f>+VLOOKUP($C26,MasterData!$B$4:$I$1003,2,"false")</f>
        <v>Tomas</v>
      </c>
      <c r="F26" s="1" t="str">
        <f>+VLOOKUP($C26,MasterData!$B$4:$I$1003,3,"false")</f>
        <v>Gates</v>
      </c>
      <c r="G26" s="1" t="str">
        <f>+VLOOKUP($C26,MasterData!$B$4:$I$1003,4,"false")</f>
        <v>ARD</v>
      </c>
      <c r="H26" s="1" t="str">
        <f>+VLOOKUP($C26,MasterData!$B$4:$I$1003,5,"false")</f>
        <v>U11</v>
      </c>
      <c r="I26" s="3" t="str">
        <f>+VLOOKUP($C26,MasterData!$B$4:$I$1003,6,"false")</f>
        <v>B</v>
      </c>
      <c r="J26" s="26" t="str">
        <f t="shared" si="0"/>
        <v>1</v>
      </c>
      <c r="K26" s="1" t="str">
        <f t="shared" si="4"/>
        <v>ARD  1</v>
      </c>
    </row>
    <row r="27" spans="1:11" x14ac:dyDescent="0.3">
      <c r="A27" t="str">
        <f t="shared" ref="A27:A34" si="5">+K27</f>
        <v>HY  4</v>
      </c>
      <c r="B27" s="3">
        <f t="shared" si="3"/>
        <v>24</v>
      </c>
      <c r="C27" s="3">
        <v>28</v>
      </c>
      <c r="D27" s="3" t="s">
        <v>1049</v>
      </c>
      <c r="E27" s="1" t="str">
        <f>+VLOOKUP($C27,MasterData!$B$4:$I$1003,2,"false")</f>
        <v>Benjamin</v>
      </c>
      <c r="F27" s="1" t="str">
        <f>+VLOOKUP($C27,MasterData!$B$4:$I$1003,3,"false")</f>
        <v>Sims</v>
      </c>
      <c r="G27" s="1" t="str">
        <f>+VLOOKUP($C27,MasterData!$B$4:$I$1003,4,"false")</f>
        <v>HY</v>
      </c>
      <c r="H27" s="1" t="str">
        <f>+VLOOKUP($C27,MasterData!$B$4:$I$1003,5,"false")</f>
        <v>U11</v>
      </c>
      <c r="I27" s="3" t="str">
        <f>+VLOOKUP($C27,MasterData!$B$4:$I$1003,6,"false")</f>
        <v>B</v>
      </c>
      <c r="J27" s="26" t="str">
        <f t="shared" ref="J27:J34" si="6">TEXT(SUMPRODUCT(--(G27=$G$4:$G$597),--(B27&gt;$B$4:$B$597))+1,0)</f>
        <v>4</v>
      </c>
      <c r="K27" s="1" t="str">
        <f t="shared" ref="K27:K34" si="7">+G27&amp;"  "&amp;J27</f>
        <v>HY  4</v>
      </c>
    </row>
    <row r="28" spans="1:11" x14ac:dyDescent="0.3">
      <c r="A28" t="str">
        <f t="shared" si="5"/>
        <v>B&amp;H  8</v>
      </c>
      <c r="B28" s="3">
        <f t="shared" si="3"/>
        <v>25</v>
      </c>
      <c r="C28" s="3">
        <v>11</v>
      </c>
      <c r="D28" s="3" t="s">
        <v>1050</v>
      </c>
      <c r="E28" s="1" t="str">
        <f>+VLOOKUP($C28,MasterData!$B$4:$I$1003,2,"false")</f>
        <v>Laurence</v>
      </c>
      <c r="F28" s="1" t="str">
        <f>+VLOOKUP($C28,MasterData!$B$4:$I$1003,3,"false")</f>
        <v>Fox</v>
      </c>
      <c r="G28" s="1" t="str">
        <f>+VLOOKUP($C28,MasterData!$B$4:$I$1003,4,"false")</f>
        <v>B&amp;H</v>
      </c>
      <c r="H28" s="1" t="str">
        <f>+VLOOKUP($C28,MasterData!$B$4:$I$1003,5,"false")</f>
        <v>U11</v>
      </c>
      <c r="I28" s="3" t="str">
        <f>+VLOOKUP($C28,MasterData!$B$4:$I$1003,6,"false")</f>
        <v>B</v>
      </c>
      <c r="J28" s="26" t="str">
        <f t="shared" si="6"/>
        <v>8</v>
      </c>
      <c r="K28" s="1" t="str">
        <f t="shared" si="7"/>
        <v>B&amp;H  8</v>
      </c>
    </row>
    <row r="29" spans="1:11" x14ac:dyDescent="0.3">
      <c r="A29" t="str">
        <f t="shared" si="5"/>
        <v>PHX  4</v>
      </c>
      <c r="B29" s="3">
        <f t="shared" si="3"/>
        <v>26</v>
      </c>
      <c r="C29" s="3">
        <v>35</v>
      </c>
      <c r="D29" s="3" t="s">
        <v>1051</v>
      </c>
      <c r="E29" s="1" t="str">
        <f>+VLOOKUP($C29,MasterData!$B$4:$I$1003,2,"false")</f>
        <v>Caiden</v>
      </c>
      <c r="F29" s="1" t="str">
        <f>+VLOOKUP($C29,MasterData!$B$4:$I$1003,3,"false")</f>
        <v>Khoury</v>
      </c>
      <c r="G29" s="1" t="str">
        <f>+VLOOKUP($C29,MasterData!$B$4:$I$1003,4,"false")</f>
        <v>PHX</v>
      </c>
      <c r="H29" s="1" t="str">
        <f>+VLOOKUP($C29,MasterData!$B$4:$I$1003,5,"false")</f>
        <v>U11</v>
      </c>
      <c r="I29" s="3" t="str">
        <f>+VLOOKUP($C29,MasterData!$B$4:$I$1003,6,"false")</f>
        <v>B</v>
      </c>
      <c r="J29" s="26" t="str">
        <f t="shared" si="6"/>
        <v>4</v>
      </c>
      <c r="K29" s="1" t="str">
        <f t="shared" si="7"/>
        <v>PHX  4</v>
      </c>
    </row>
    <row r="30" spans="1:11" x14ac:dyDescent="0.3">
      <c r="A30" t="str">
        <f t="shared" si="5"/>
        <v>HY  5</v>
      </c>
      <c r="B30" s="3">
        <f t="shared" si="3"/>
        <v>27</v>
      </c>
      <c r="C30" s="3">
        <v>23</v>
      </c>
      <c r="D30" s="3" t="s">
        <v>1052</v>
      </c>
      <c r="E30" s="1" t="str">
        <f>+VLOOKUP($C30,MasterData!$B$4:$I$1003,2,"false")</f>
        <v>Michael</v>
      </c>
      <c r="F30" s="1" t="str">
        <f>+VLOOKUP($C30,MasterData!$B$4:$I$1003,3,"false")</f>
        <v>Mansell</v>
      </c>
      <c r="G30" s="1" t="str">
        <f>+VLOOKUP($C30,MasterData!$B$4:$I$1003,4,"false")</f>
        <v>HY</v>
      </c>
      <c r="H30" s="1" t="str">
        <f>+VLOOKUP($C30,MasterData!$B$4:$I$1003,5,"false")</f>
        <v>U11</v>
      </c>
      <c r="I30" s="3" t="str">
        <f>+VLOOKUP($C30,MasterData!$B$4:$I$1003,6,"false")</f>
        <v>B</v>
      </c>
      <c r="J30" s="26" t="str">
        <f t="shared" si="6"/>
        <v>5</v>
      </c>
      <c r="K30" s="1" t="str">
        <f t="shared" si="7"/>
        <v>HY  5</v>
      </c>
    </row>
    <row r="31" spans="1:11" x14ac:dyDescent="0.3">
      <c r="A31" t="str">
        <f t="shared" si="5"/>
        <v>PHX  5</v>
      </c>
      <c r="B31" s="3">
        <f t="shared" si="3"/>
        <v>28</v>
      </c>
      <c r="C31" s="3">
        <v>20</v>
      </c>
      <c r="D31" s="3" t="s">
        <v>1053</v>
      </c>
      <c r="E31" s="1" t="str">
        <f>+VLOOKUP($C31,MasterData!$B$4:$I$1003,2,"false")</f>
        <v>Felix</v>
      </c>
      <c r="F31" s="1" t="str">
        <f>+VLOOKUP($C31,MasterData!$B$4:$I$1003,3,"false")</f>
        <v>Steer</v>
      </c>
      <c r="G31" s="1" t="str">
        <f>+VLOOKUP($C31,MasterData!$B$4:$I$1003,4,"false")</f>
        <v>PHX</v>
      </c>
      <c r="H31" s="1" t="str">
        <f>+VLOOKUP($C31,MasterData!$B$4:$I$1003,5,"false")</f>
        <v>U11</v>
      </c>
      <c r="I31" s="3" t="str">
        <f>+VLOOKUP($C31,MasterData!$B$4:$I$1003,6,"false")</f>
        <v>B</v>
      </c>
      <c r="J31" s="26" t="str">
        <f t="shared" si="6"/>
        <v>5</v>
      </c>
      <c r="K31" s="1" t="str">
        <f t="shared" si="7"/>
        <v>PHX  5</v>
      </c>
    </row>
    <row r="32" spans="1:11" x14ac:dyDescent="0.3">
      <c r="A32" t="str">
        <f t="shared" si="5"/>
        <v>PHX  6</v>
      </c>
      <c r="B32" s="3">
        <f t="shared" si="3"/>
        <v>29</v>
      </c>
      <c r="C32" s="3">
        <v>25</v>
      </c>
      <c r="D32" s="3" t="s">
        <v>1053</v>
      </c>
      <c r="E32" s="1" t="str">
        <f>+VLOOKUP($C32,MasterData!$B$4:$I$1003,2,"false")</f>
        <v>Dillon</v>
      </c>
      <c r="F32" s="1" t="str">
        <f>+VLOOKUP($C32,MasterData!$B$4:$I$1003,3,"false")</f>
        <v>Mudie</v>
      </c>
      <c r="G32" s="1" t="str">
        <f>+VLOOKUP($C32,MasterData!$B$4:$I$1003,4,"false")</f>
        <v>PHX</v>
      </c>
      <c r="H32" s="1" t="str">
        <f>+VLOOKUP($C32,MasterData!$B$4:$I$1003,5,"false")</f>
        <v>U11</v>
      </c>
      <c r="I32" s="3" t="str">
        <f>+VLOOKUP($C32,MasterData!$B$4:$I$1003,6,"false")</f>
        <v>B</v>
      </c>
      <c r="J32" s="26" t="str">
        <f t="shared" si="6"/>
        <v>6</v>
      </c>
      <c r="K32" s="1" t="str">
        <f t="shared" si="7"/>
        <v>PHX  6</v>
      </c>
    </row>
    <row r="33" spans="1:11" x14ac:dyDescent="0.3">
      <c r="A33" t="str">
        <f t="shared" si="5"/>
        <v>EBR  3</v>
      </c>
      <c r="B33" s="3">
        <f t="shared" si="3"/>
        <v>30</v>
      </c>
      <c r="C33" s="3">
        <v>19</v>
      </c>
      <c r="D33" s="3" t="s">
        <v>1054</v>
      </c>
      <c r="E33" s="1" t="str">
        <f>+VLOOKUP($C33,MasterData!$B$4:$I$1003,2,"false")</f>
        <v>Jake</v>
      </c>
      <c r="F33" s="1" t="str">
        <f>+VLOOKUP($C33,MasterData!$B$4:$I$1003,3,"false")</f>
        <v>Cooper</v>
      </c>
      <c r="G33" s="1" t="str">
        <f>+VLOOKUP($C33,MasterData!$B$4:$I$1003,4,"false")</f>
        <v>EBR</v>
      </c>
      <c r="H33" s="1" t="str">
        <f>+VLOOKUP($C33,MasterData!$B$4:$I$1003,5,"false")</f>
        <v>U11</v>
      </c>
      <c r="I33" s="3" t="str">
        <f>+VLOOKUP($C33,MasterData!$B$4:$I$1003,6,"false")</f>
        <v>B</v>
      </c>
      <c r="J33" s="26" t="str">
        <f t="shared" si="6"/>
        <v>3</v>
      </c>
      <c r="K33" s="1" t="str">
        <f t="shared" si="7"/>
        <v>EBR  3</v>
      </c>
    </row>
    <row r="34" spans="1:11" x14ac:dyDescent="0.3">
      <c r="A34" t="str">
        <f t="shared" si="5"/>
        <v>WDH  2</v>
      </c>
      <c r="B34" s="3">
        <f t="shared" si="3"/>
        <v>31</v>
      </c>
      <c r="C34" s="3">
        <v>29</v>
      </c>
      <c r="D34" s="3" t="s">
        <v>1055</v>
      </c>
      <c r="E34" s="1" t="str">
        <f>+VLOOKUP($C34,MasterData!$B$4:$I$1003,2,"false")</f>
        <v>Ambrose</v>
      </c>
      <c r="F34" s="1" t="str">
        <f>+VLOOKUP($C34,MasterData!$B$4:$I$1003,3,"false")</f>
        <v>Rankin</v>
      </c>
      <c r="G34" s="1" t="str">
        <f>+VLOOKUP($C34,MasterData!$B$4:$I$1003,4,"false")</f>
        <v>WDH</v>
      </c>
      <c r="H34" s="1" t="str">
        <f>+VLOOKUP($C34,MasterData!$B$4:$I$1003,5,"false")</f>
        <v>U11</v>
      </c>
      <c r="I34" s="3" t="str">
        <f>+VLOOKUP($C34,MasterData!$B$4:$I$1003,6,"false")</f>
        <v>B</v>
      </c>
      <c r="J34" s="26" t="str">
        <f t="shared" si="6"/>
        <v>2</v>
      </c>
      <c r="K34" s="1" t="str">
        <f t="shared" si="7"/>
        <v>WDH  2</v>
      </c>
    </row>
    <row r="35" spans="1:11" x14ac:dyDescent="0.3">
      <c r="D35" s="3"/>
      <c r="E35" s="1"/>
      <c r="F35" s="1"/>
      <c r="G35" s="1"/>
      <c r="H35" s="1"/>
      <c r="I35" s="3"/>
      <c r="J35" s="26"/>
      <c r="K35" s="1"/>
    </row>
    <row r="36" spans="1:11" x14ac:dyDescent="0.3">
      <c r="D36" s="3"/>
      <c r="E36" s="1"/>
      <c r="F36" s="1"/>
      <c r="G36" s="1"/>
      <c r="H36" s="1"/>
      <c r="I36" s="3"/>
      <c r="J36" s="26"/>
      <c r="K36" s="1"/>
    </row>
    <row r="37" spans="1:11" x14ac:dyDescent="0.3">
      <c r="D37" s="3"/>
      <c r="E37" s="1"/>
      <c r="F37" s="1"/>
      <c r="G37" s="1"/>
      <c r="H37" s="1"/>
      <c r="I37" s="3"/>
      <c r="J37" s="26"/>
      <c r="K37" s="1"/>
    </row>
    <row r="38" spans="1:11" x14ac:dyDescent="0.3">
      <c r="D38" s="3"/>
      <c r="E38" s="1"/>
      <c r="F38" s="1"/>
      <c r="G38" s="1"/>
      <c r="H38" s="1"/>
      <c r="I38" s="3"/>
      <c r="J38" s="26"/>
      <c r="K38" s="1"/>
    </row>
    <row r="39" spans="1:11" x14ac:dyDescent="0.3">
      <c r="D39" s="3"/>
      <c r="E39" s="1"/>
      <c r="F39" s="1"/>
      <c r="G39" s="1"/>
      <c r="H39" s="1"/>
      <c r="I39" s="3"/>
      <c r="J39" s="26"/>
      <c r="K39" s="1"/>
    </row>
    <row r="40" spans="1:11" x14ac:dyDescent="0.3">
      <c r="D40" s="3"/>
      <c r="E40" s="1"/>
      <c r="F40" s="1"/>
      <c r="G40" s="1"/>
      <c r="H40" s="1"/>
      <c r="I40" s="3"/>
      <c r="J40" s="26"/>
      <c r="K40" s="1"/>
    </row>
    <row r="41" spans="1:11" x14ac:dyDescent="0.3">
      <c r="D41" s="3"/>
      <c r="E41" s="1"/>
      <c r="F41" s="1"/>
      <c r="G41" s="1"/>
      <c r="H41" s="1"/>
      <c r="I41" s="3"/>
      <c r="J41" s="26"/>
      <c r="K41" s="1"/>
    </row>
    <row r="42" spans="1:11" x14ac:dyDescent="0.3">
      <c r="D42" s="3"/>
      <c r="E42" s="1"/>
      <c r="F42" s="1"/>
      <c r="G42" s="1"/>
      <c r="H42" s="1"/>
      <c r="I42" s="3"/>
      <c r="J42" s="26"/>
      <c r="K42" s="1"/>
    </row>
    <row r="43" spans="1:11" x14ac:dyDescent="0.3">
      <c r="D43" s="3"/>
      <c r="E43" s="1"/>
      <c r="F43" s="1"/>
      <c r="G43" s="1"/>
      <c r="H43" s="1"/>
      <c r="I43" s="3"/>
      <c r="J43" s="26"/>
      <c r="K43" s="1"/>
    </row>
    <row r="44" spans="1:11" x14ac:dyDescent="0.3">
      <c r="D44" s="3"/>
      <c r="E44" s="1"/>
      <c r="F44" s="1"/>
      <c r="G44" s="1"/>
      <c r="H44" s="1"/>
      <c r="I44" s="3"/>
      <c r="J44" s="26"/>
      <c r="K44" s="1"/>
    </row>
    <row r="45" spans="1:11" x14ac:dyDescent="0.3">
      <c r="D45" s="3"/>
      <c r="E45" s="1"/>
      <c r="F45" s="1"/>
      <c r="G45" s="1"/>
      <c r="H45" s="1"/>
      <c r="I45" s="3"/>
      <c r="J45" s="26"/>
      <c r="K45" s="1"/>
    </row>
    <row r="46" spans="1:11" x14ac:dyDescent="0.3">
      <c r="D46" s="3"/>
      <c r="E46" s="1"/>
      <c r="F46" s="1"/>
      <c r="G46" s="1"/>
      <c r="H46" s="1"/>
      <c r="I46" s="3"/>
      <c r="J46" s="26"/>
      <c r="K46" s="1"/>
    </row>
    <row r="47" spans="1:11" x14ac:dyDescent="0.3">
      <c r="D47" s="3"/>
      <c r="E47" s="1"/>
      <c r="F47" s="1"/>
      <c r="G47" s="1"/>
      <c r="H47" s="1"/>
      <c r="I47" s="3"/>
      <c r="J47" s="26"/>
      <c r="K47" s="1"/>
    </row>
    <row r="48" spans="1:11" x14ac:dyDescent="0.3">
      <c r="D48" s="3"/>
      <c r="E48" s="1"/>
      <c r="F48" s="1"/>
      <c r="G48" s="1"/>
      <c r="H48" s="1"/>
      <c r="I48" s="3"/>
      <c r="J48" s="26"/>
      <c r="K48" s="1"/>
    </row>
    <row r="49" spans="4:11" x14ac:dyDescent="0.3">
      <c r="D49" s="3"/>
      <c r="E49" s="1"/>
      <c r="F49" s="1"/>
      <c r="G49" s="1"/>
      <c r="H49" s="1"/>
      <c r="I49" s="3"/>
      <c r="J49" s="26"/>
      <c r="K49" s="1"/>
    </row>
    <row r="50" spans="4:11" x14ac:dyDescent="0.3">
      <c r="D50" s="3"/>
      <c r="E50" s="1"/>
      <c r="F50" s="1"/>
      <c r="G50" s="1"/>
      <c r="H50" s="1"/>
      <c r="I50" s="3"/>
      <c r="J50" s="26"/>
      <c r="K50" s="1"/>
    </row>
    <row r="51" spans="4:11" x14ac:dyDescent="0.3">
      <c r="E51" s="1"/>
      <c r="F51" s="1"/>
      <c r="G51" s="1"/>
      <c r="H51" s="1"/>
      <c r="I51" s="3"/>
    </row>
    <row r="52" spans="4:11" x14ac:dyDescent="0.3">
      <c r="E52" s="1"/>
      <c r="F52" s="1"/>
      <c r="G52" s="1"/>
      <c r="H52" s="1"/>
      <c r="I52" s="3"/>
    </row>
    <row r="53" spans="4:11" x14ac:dyDescent="0.3">
      <c r="E53" s="1"/>
      <c r="F53" s="1"/>
      <c r="G53" s="1"/>
      <c r="H53" s="1"/>
      <c r="I53" s="3"/>
    </row>
    <row r="54" spans="4:11" x14ac:dyDescent="0.3">
      <c r="E54" s="1"/>
      <c r="F54" s="1"/>
      <c r="G54" s="1"/>
      <c r="H54" s="1"/>
      <c r="I54" s="3"/>
    </row>
    <row r="55" spans="4:11" x14ac:dyDescent="0.3">
      <c r="E55" s="1"/>
      <c r="F55" s="1"/>
      <c r="G55" s="1"/>
      <c r="H55" s="1"/>
      <c r="I55" s="3"/>
    </row>
    <row r="56" spans="4:11" x14ac:dyDescent="0.3">
      <c r="E56" s="1"/>
      <c r="F56" s="1"/>
      <c r="G56" s="1"/>
      <c r="H56" s="1"/>
      <c r="I56" s="3"/>
    </row>
    <row r="57" spans="4:11" x14ac:dyDescent="0.3">
      <c r="E57" s="1"/>
      <c r="F57" s="1"/>
      <c r="G57" s="1"/>
      <c r="H57" s="1"/>
      <c r="I57" s="3"/>
    </row>
    <row r="58" spans="4:11" x14ac:dyDescent="0.3">
      <c r="E58" s="1"/>
      <c r="F58" s="1"/>
      <c r="G58" s="1"/>
      <c r="H58" s="1"/>
      <c r="I58" s="3"/>
    </row>
    <row r="59" spans="4:11" x14ac:dyDescent="0.3">
      <c r="E59" s="1"/>
      <c r="F59" s="1"/>
      <c r="G59" s="1"/>
      <c r="H59" s="1"/>
      <c r="I59" s="3"/>
    </row>
    <row r="60" spans="4:11" x14ac:dyDescent="0.3">
      <c r="E60" s="1"/>
      <c r="F60" s="1"/>
      <c r="G60" s="1"/>
      <c r="H60" s="1"/>
      <c r="I60" s="3"/>
    </row>
    <row r="61" spans="4:11" x14ac:dyDescent="0.3">
      <c r="E61" s="1"/>
      <c r="F61" s="1"/>
      <c r="G61" s="1"/>
      <c r="H61" s="1"/>
      <c r="I61" s="3"/>
    </row>
    <row r="62" spans="4:11" x14ac:dyDescent="0.3">
      <c r="E62" s="1"/>
      <c r="F62" s="1"/>
      <c r="G62" s="1"/>
      <c r="H62" s="1"/>
      <c r="I62" s="3"/>
    </row>
    <row r="63" spans="4:11" x14ac:dyDescent="0.3">
      <c r="E63" s="1"/>
      <c r="F63" s="1"/>
      <c r="G63" s="1"/>
      <c r="H63" s="1"/>
      <c r="I63" s="3"/>
    </row>
    <row r="64" spans="4:11" x14ac:dyDescent="0.3">
      <c r="E64" s="1"/>
      <c r="F64" s="1"/>
      <c r="G64" s="1"/>
      <c r="H64" s="1"/>
      <c r="I64" s="3"/>
    </row>
    <row r="65" spans="5:9" x14ac:dyDescent="0.3">
      <c r="E65" s="1"/>
      <c r="F65" s="1"/>
      <c r="G65" s="1"/>
      <c r="H65" s="1"/>
      <c r="I65" s="3"/>
    </row>
    <row r="66" spans="5:9" x14ac:dyDescent="0.3">
      <c r="E66" s="1"/>
      <c r="F66" s="1"/>
      <c r="G66" s="1"/>
      <c r="H66" s="1"/>
      <c r="I66" s="3"/>
    </row>
    <row r="67" spans="5:9" x14ac:dyDescent="0.3">
      <c r="E67" s="1"/>
      <c r="F67" s="1"/>
      <c r="G67" s="1"/>
      <c r="H67" s="1"/>
      <c r="I67" s="3"/>
    </row>
    <row r="68" spans="5:9" x14ac:dyDescent="0.3">
      <c r="E68" s="1"/>
      <c r="F68" s="1"/>
      <c r="G68" s="1"/>
      <c r="H68" s="1"/>
      <c r="I68" s="3"/>
    </row>
    <row r="69" spans="5:9" x14ac:dyDescent="0.3">
      <c r="E69" s="1"/>
      <c r="F69" s="1"/>
      <c r="G69" s="1"/>
      <c r="H69" s="1"/>
      <c r="I69" s="3"/>
    </row>
    <row r="70" spans="5:9" x14ac:dyDescent="0.3">
      <c r="E70" s="1"/>
      <c r="F70" s="1"/>
      <c r="G70" s="1"/>
      <c r="H70" s="1"/>
      <c r="I70" s="3"/>
    </row>
    <row r="71" spans="5:9" x14ac:dyDescent="0.3">
      <c r="E71" s="1"/>
      <c r="F71" s="1"/>
      <c r="G71" s="1"/>
      <c r="H71" s="1"/>
      <c r="I71" s="3"/>
    </row>
    <row r="72" spans="5:9" x14ac:dyDescent="0.3">
      <c r="E72" s="1"/>
      <c r="F72" s="1"/>
      <c r="G72" s="1"/>
      <c r="H72" s="1"/>
      <c r="I72" s="3"/>
    </row>
    <row r="73" spans="5:9" x14ac:dyDescent="0.3">
      <c r="E73" s="1"/>
      <c r="F73" s="1"/>
      <c r="G73" s="1"/>
      <c r="H73" s="1"/>
      <c r="I73" s="3"/>
    </row>
    <row r="74" spans="5:9" x14ac:dyDescent="0.3">
      <c r="E74" s="1"/>
      <c r="F74" s="1"/>
      <c r="G74" s="1"/>
      <c r="H74" s="1"/>
      <c r="I74" s="3"/>
    </row>
    <row r="75" spans="5:9" x14ac:dyDescent="0.3">
      <c r="E75" s="1"/>
      <c r="F75" s="1"/>
      <c r="G75" s="1"/>
      <c r="H75" s="1"/>
      <c r="I75" s="3"/>
    </row>
    <row r="76" spans="5:9" x14ac:dyDescent="0.3">
      <c r="E76" s="1"/>
      <c r="F76" s="1"/>
      <c r="G76" s="1"/>
      <c r="H76" s="1"/>
      <c r="I76" s="3"/>
    </row>
    <row r="77" spans="5:9" x14ac:dyDescent="0.3">
      <c r="E77" s="1"/>
      <c r="F77" s="1"/>
      <c r="G77" s="1"/>
      <c r="H77" s="1"/>
      <c r="I77" s="3"/>
    </row>
    <row r="78" spans="5:9" x14ac:dyDescent="0.3">
      <c r="E78" s="1"/>
      <c r="F78" s="1"/>
      <c r="G78" s="1"/>
      <c r="H78" s="1"/>
      <c r="I78" s="3"/>
    </row>
    <row r="79" spans="5:9" x14ac:dyDescent="0.3">
      <c r="E79" s="1"/>
      <c r="F79" s="1"/>
      <c r="G79" s="1"/>
      <c r="H79" s="1"/>
      <c r="I79" s="3"/>
    </row>
    <row r="80" spans="5:9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9" x14ac:dyDescent="0.3">
      <c r="E97" s="1"/>
      <c r="F97" s="1"/>
      <c r="G97" s="1"/>
      <c r="H97" s="1"/>
      <c r="I97" s="3"/>
    </row>
    <row r="98" spans="2:9" x14ac:dyDescent="0.3">
      <c r="E98" s="1"/>
      <c r="F98" s="1"/>
      <c r="G98" s="1"/>
      <c r="H98" s="1"/>
      <c r="I98" s="3"/>
    </row>
    <row r="99" spans="2:9" x14ac:dyDescent="0.3">
      <c r="E99" s="1"/>
      <c r="F99" s="1"/>
      <c r="G99" s="1"/>
      <c r="H99" s="1"/>
      <c r="I99" s="3"/>
    </row>
    <row r="100" spans="2:9" x14ac:dyDescent="0.3">
      <c r="E100" s="1"/>
      <c r="F100" s="1"/>
      <c r="G100" s="1"/>
      <c r="H100" s="1"/>
      <c r="I100" s="3"/>
    </row>
    <row r="101" spans="2:9" x14ac:dyDescent="0.3">
      <c r="E101" s="1"/>
      <c r="F101" s="1"/>
      <c r="G101" s="1"/>
      <c r="H101" s="1"/>
      <c r="I101" s="3"/>
    </row>
    <row r="102" spans="2:9" x14ac:dyDescent="0.3">
      <c r="E102" s="1"/>
      <c r="F102" s="1"/>
      <c r="G102" s="1"/>
      <c r="H102" s="1"/>
      <c r="I102" s="3"/>
    </row>
    <row r="103" spans="2:9" x14ac:dyDescent="0.3">
      <c r="E103" s="1"/>
      <c r="F103" s="1"/>
      <c r="G103" s="1"/>
      <c r="H103" s="1"/>
      <c r="I103" s="3"/>
    </row>
    <row r="107" spans="2:9" x14ac:dyDescent="0.3">
      <c r="B107" s="11" t="s">
        <v>163</v>
      </c>
      <c r="C107" s="11" t="s">
        <v>165</v>
      </c>
      <c r="D107" s="11" t="s">
        <v>151</v>
      </c>
    </row>
    <row r="108" spans="2:9" x14ac:dyDescent="0.3">
      <c r="B108" s="3">
        <v>1</v>
      </c>
      <c r="C108" s="3">
        <v>7</v>
      </c>
      <c r="D108" s="3" t="s">
        <v>1026</v>
      </c>
    </row>
    <row r="109" spans="2:9" x14ac:dyDescent="0.3">
      <c r="B109" s="3">
        <f>+B108+1</f>
        <v>2</v>
      </c>
      <c r="C109" s="3">
        <v>13</v>
      </c>
      <c r="D109" s="3" t="s">
        <v>1027</v>
      </c>
    </row>
    <row r="110" spans="2:9" x14ac:dyDescent="0.3">
      <c r="B110" s="3">
        <f t="shared" ref="B110:B173" si="8">+B109+1</f>
        <v>3</v>
      </c>
      <c r="C110" s="3">
        <v>5</v>
      </c>
      <c r="D110" s="3" t="s">
        <v>1028</v>
      </c>
    </row>
    <row r="111" spans="2:9" x14ac:dyDescent="0.3">
      <c r="B111" s="3">
        <f t="shared" si="8"/>
        <v>4</v>
      </c>
      <c r="C111" s="3">
        <v>21</v>
      </c>
      <c r="D111" s="3" t="s">
        <v>1029</v>
      </c>
    </row>
    <row r="112" spans="2:9" x14ac:dyDescent="0.3">
      <c r="B112" s="3">
        <f t="shared" si="8"/>
        <v>5</v>
      </c>
      <c r="C112" s="3">
        <v>12</v>
      </c>
      <c r="D112" s="3" t="s">
        <v>1030</v>
      </c>
    </row>
    <row r="113" spans="2:4" x14ac:dyDescent="0.3">
      <c r="B113" s="3">
        <f t="shared" si="8"/>
        <v>6</v>
      </c>
      <c r="C113" s="3">
        <v>3</v>
      </c>
      <c r="D113" s="3" t="s">
        <v>1031</v>
      </c>
    </row>
    <row r="114" spans="2:4" x14ac:dyDescent="0.3">
      <c r="B114" s="3">
        <f t="shared" si="8"/>
        <v>7</v>
      </c>
      <c r="C114" s="3">
        <v>33</v>
      </c>
      <c r="D114" s="3" t="s">
        <v>1032</v>
      </c>
    </row>
    <row r="115" spans="2:4" x14ac:dyDescent="0.3">
      <c r="B115" s="3">
        <f t="shared" si="8"/>
        <v>8</v>
      </c>
      <c r="C115" s="3">
        <v>32</v>
      </c>
      <c r="D115" s="3" t="s">
        <v>1033</v>
      </c>
    </row>
    <row r="116" spans="2:4" x14ac:dyDescent="0.3">
      <c r="B116" s="3">
        <f t="shared" si="8"/>
        <v>9</v>
      </c>
      <c r="C116" s="3">
        <v>4</v>
      </c>
      <c r="D116" s="3" t="s">
        <v>1034</v>
      </c>
    </row>
    <row r="117" spans="2:4" x14ac:dyDescent="0.3">
      <c r="B117" s="3">
        <f t="shared" si="8"/>
        <v>10</v>
      </c>
      <c r="C117" s="3">
        <v>16</v>
      </c>
      <c r="D117" s="3" t="s">
        <v>1035</v>
      </c>
    </row>
    <row r="118" spans="2:4" x14ac:dyDescent="0.3">
      <c r="B118" s="3">
        <f t="shared" si="8"/>
        <v>11</v>
      </c>
      <c r="C118" s="3">
        <v>8</v>
      </c>
      <c r="D118" s="3" t="s">
        <v>1036</v>
      </c>
    </row>
    <row r="119" spans="2:4" x14ac:dyDescent="0.3">
      <c r="B119" s="3">
        <f t="shared" si="8"/>
        <v>12</v>
      </c>
      <c r="C119" s="3">
        <v>27</v>
      </c>
      <c r="D119" s="3" t="s">
        <v>1037</v>
      </c>
    </row>
    <row r="120" spans="2:4" x14ac:dyDescent="0.3">
      <c r="B120" s="3">
        <f t="shared" si="8"/>
        <v>13</v>
      </c>
      <c r="C120" s="3">
        <v>15</v>
      </c>
      <c r="D120" s="3" t="s">
        <v>1038</v>
      </c>
    </row>
    <row r="121" spans="2:4" x14ac:dyDescent="0.3">
      <c r="B121" s="3">
        <f t="shared" si="8"/>
        <v>14</v>
      </c>
      <c r="C121" s="3">
        <v>14</v>
      </c>
      <c r="D121" s="3" t="s">
        <v>1039</v>
      </c>
    </row>
    <row r="122" spans="2:4" x14ac:dyDescent="0.3">
      <c r="B122" s="3">
        <f t="shared" si="8"/>
        <v>15</v>
      </c>
      <c r="C122" s="3">
        <v>9</v>
      </c>
      <c r="D122" s="3" t="s">
        <v>1040</v>
      </c>
    </row>
    <row r="123" spans="2:4" x14ac:dyDescent="0.3">
      <c r="B123" s="3">
        <f t="shared" si="8"/>
        <v>16</v>
      </c>
      <c r="C123" s="3">
        <v>10</v>
      </c>
      <c r="D123" s="3" t="s">
        <v>1041</v>
      </c>
    </row>
    <row r="124" spans="2:4" x14ac:dyDescent="0.3">
      <c r="B124" s="3">
        <f t="shared" si="8"/>
        <v>17</v>
      </c>
      <c r="C124" s="3">
        <v>1</v>
      </c>
      <c r="D124" s="3" t="s">
        <v>1042</v>
      </c>
    </row>
    <row r="125" spans="2:4" x14ac:dyDescent="0.3">
      <c r="B125" s="3">
        <f t="shared" si="8"/>
        <v>18</v>
      </c>
      <c r="C125" s="3">
        <v>34</v>
      </c>
      <c r="D125" s="3" t="s">
        <v>1043</v>
      </c>
    </row>
    <row r="126" spans="2:4" x14ac:dyDescent="0.3">
      <c r="B126" s="3">
        <f t="shared" si="8"/>
        <v>19</v>
      </c>
      <c r="C126" s="3">
        <v>26</v>
      </c>
      <c r="D126" s="3" t="s">
        <v>1044</v>
      </c>
    </row>
    <row r="127" spans="2:4" x14ac:dyDescent="0.3">
      <c r="B127" s="3">
        <f t="shared" si="8"/>
        <v>20</v>
      </c>
      <c r="C127" s="3">
        <v>2</v>
      </c>
      <c r="D127" s="3" t="s">
        <v>1045</v>
      </c>
    </row>
    <row r="128" spans="2:4" x14ac:dyDescent="0.3">
      <c r="B128" s="3">
        <f t="shared" si="8"/>
        <v>21</v>
      </c>
      <c r="C128" s="3">
        <v>17</v>
      </c>
      <c r="D128" s="3" t="s">
        <v>1046</v>
      </c>
    </row>
    <row r="129" spans="2:4" x14ac:dyDescent="0.3">
      <c r="B129" s="3">
        <f t="shared" si="8"/>
        <v>22</v>
      </c>
      <c r="C129" s="3">
        <v>22</v>
      </c>
      <c r="D129" s="3" t="s">
        <v>1047</v>
      </c>
    </row>
    <row r="130" spans="2:4" x14ac:dyDescent="0.3">
      <c r="B130" s="3">
        <f t="shared" si="8"/>
        <v>23</v>
      </c>
      <c r="C130" s="3">
        <v>37</v>
      </c>
      <c r="D130" s="3" t="s">
        <v>1048</v>
      </c>
    </row>
    <row r="131" spans="2:4" x14ac:dyDescent="0.3">
      <c r="B131" s="3">
        <f t="shared" si="8"/>
        <v>24</v>
      </c>
      <c r="C131" s="3">
        <v>28</v>
      </c>
      <c r="D131" s="3" t="s">
        <v>1049</v>
      </c>
    </row>
    <row r="132" spans="2:4" x14ac:dyDescent="0.3">
      <c r="B132" s="3">
        <f t="shared" si="8"/>
        <v>25</v>
      </c>
      <c r="C132" s="3">
        <v>11</v>
      </c>
      <c r="D132" s="3" t="s">
        <v>1050</v>
      </c>
    </row>
    <row r="133" spans="2:4" x14ac:dyDescent="0.3">
      <c r="B133" s="3">
        <f t="shared" si="8"/>
        <v>26</v>
      </c>
      <c r="C133" s="3">
        <v>35</v>
      </c>
      <c r="D133" s="3" t="s">
        <v>1051</v>
      </c>
    </row>
    <row r="134" spans="2:4" x14ac:dyDescent="0.3">
      <c r="B134" s="3">
        <f t="shared" si="8"/>
        <v>27</v>
      </c>
      <c r="C134" s="3">
        <v>23</v>
      </c>
      <c r="D134" s="3" t="s">
        <v>1052</v>
      </c>
    </row>
    <row r="135" spans="2:4" x14ac:dyDescent="0.3">
      <c r="B135" s="3">
        <f t="shared" si="8"/>
        <v>28</v>
      </c>
      <c r="C135" s="3">
        <v>20</v>
      </c>
      <c r="D135" s="3" t="s">
        <v>1053</v>
      </c>
    </row>
    <row r="136" spans="2:4" x14ac:dyDescent="0.3">
      <c r="B136" s="3">
        <f t="shared" si="8"/>
        <v>29</v>
      </c>
      <c r="C136" s="3">
        <v>25</v>
      </c>
      <c r="D136" s="3" t="s">
        <v>1053</v>
      </c>
    </row>
    <row r="137" spans="2:4" x14ac:dyDescent="0.3">
      <c r="B137" s="3">
        <f t="shared" si="8"/>
        <v>30</v>
      </c>
      <c r="C137" s="3">
        <v>19</v>
      </c>
      <c r="D137" s="3" t="s">
        <v>1054</v>
      </c>
    </row>
    <row r="138" spans="2:4" x14ac:dyDescent="0.3">
      <c r="B138" s="3">
        <f t="shared" si="8"/>
        <v>31</v>
      </c>
      <c r="C138" s="3">
        <v>29</v>
      </c>
      <c r="D138" s="3" t="s">
        <v>1055</v>
      </c>
    </row>
    <row r="139" spans="2:4" x14ac:dyDescent="0.3">
      <c r="B139" s="3">
        <f t="shared" si="8"/>
        <v>32</v>
      </c>
      <c r="D139" s="3" t="e">
        <v>#VALUE!</v>
      </c>
    </row>
    <row r="140" spans="2:4" x14ac:dyDescent="0.3">
      <c r="B140" s="3">
        <f t="shared" si="8"/>
        <v>33</v>
      </c>
      <c r="D140" s="3" t="e">
        <v>#VALUE!</v>
      </c>
    </row>
    <row r="141" spans="2:4" x14ac:dyDescent="0.3">
      <c r="B141" s="3">
        <f t="shared" si="8"/>
        <v>34</v>
      </c>
      <c r="D141" s="3" t="e">
        <v>#VALUE!</v>
      </c>
    </row>
    <row r="142" spans="2:4" x14ac:dyDescent="0.3">
      <c r="B142" s="3">
        <f t="shared" si="8"/>
        <v>35</v>
      </c>
      <c r="D142" s="3" t="e">
        <v>#VALUE!</v>
      </c>
    </row>
    <row r="143" spans="2:4" x14ac:dyDescent="0.3">
      <c r="B143" s="3">
        <f t="shared" si="8"/>
        <v>36</v>
      </c>
      <c r="D143" s="3" t="e">
        <v>#VALUE!</v>
      </c>
    </row>
    <row r="144" spans="2:4" x14ac:dyDescent="0.3">
      <c r="B144" s="3">
        <f t="shared" si="8"/>
        <v>37</v>
      </c>
      <c r="D144" s="3" t="e">
        <v>#VALUE!</v>
      </c>
    </row>
    <row r="145" spans="2:4" x14ac:dyDescent="0.3">
      <c r="B145" s="3">
        <f t="shared" si="8"/>
        <v>38</v>
      </c>
      <c r="D145" s="3" t="e">
        <v>#VALUE!</v>
      </c>
    </row>
    <row r="146" spans="2:4" x14ac:dyDescent="0.3">
      <c r="B146" s="3">
        <f t="shared" si="8"/>
        <v>39</v>
      </c>
      <c r="D146" s="3" t="e">
        <v>#VALUE!</v>
      </c>
    </row>
    <row r="147" spans="2:4" x14ac:dyDescent="0.3">
      <c r="B147" s="3">
        <f t="shared" si="8"/>
        <v>40</v>
      </c>
      <c r="D147" s="3" t="e">
        <v>#VALUE!</v>
      </c>
    </row>
    <row r="148" spans="2:4" x14ac:dyDescent="0.3">
      <c r="B148" s="3">
        <f t="shared" si="8"/>
        <v>41</v>
      </c>
      <c r="D148" s="3" t="e">
        <v>#VALUE!</v>
      </c>
    </row>
    <row r="149" spans="2:4" x14ac:dyDescent="0.3">
      <c r="B149" s="3">
        <f t="shared" si="8"/>
        <v>42</v>
      </c>
      <c r="D149" s="3" t="e">
        <v>#VALUE!</v>
      </c>
    </row>
    <row r="150" spans="2:4" x14ac:dyDescent="0.3">
      <c r="B150" s="3">
        <f t="shared" si="8"/>
        <v>43</v>
      </c>
      <c r="D150" s="3" t="e">
        <v>#VALUE!</v>
      </c>
    </row>
    <row r="151" spans="2:4" x14ac:dyDescent="0.3">
      <c r="B151" s="3">
        <f t="shared" si="8"/>
        <v>44</v>
      </c>
      <c r="D151" s="3" t="e">
        <v>#VALUE!</v>
      </c>
    </row>
    <row r="152" spans="2:4" x14ac:dyDescent="0.3">
      <c r="B152" s="3">
        <f t="shared" si="8"/>
        <v>45</v>
      </c>
      <c r="D152" s="3" t="e">
        <v>#VALUE!</v>
      </c>
    </row>
    <row r="153" spans="2:4" x14ac:dyDescent="0.3">
      <c r="B153" s="3">
        <f t="shared" si="8"/>
        <v>46</v>
      </c>
      <c r="D153" s="3" t="e">
        <v>#VALUE!</v>
      </c>
    </row>
    <row r="154" spans="2:4" x14ac:dyDescent="0.3">
      <c r="B154" s="3">
        <f t="shared" si="8"/>
        <v>47</v>
      </c>
      <c r="D154" s="3" t="e">
        <v>#VALUE!</v>
      </c>
    </row>
    <row r="155" spans="2:4" x14ac:dyDescent="0.3">
      <c r="B155" s="3">
        <f t="shared" si="8"/>
        <v>48</v>
      </c>
      <c r="D155" s="3" t="e">
        <v>#VALUE!</v>
      </c>
    </row>
    <row r="156" spans="2:4" x14ac:dyDescent="0.3">
      <c r="B156" s="3">
        <f t="shared" si="8"/>
        <v>49</v>
      </c>
      <c r="D156" s="3" t="e">
        <v>#VALUE!</v>
      </c>
    </row>
    <row r="157" spans="2:4" x14ac:dyDescent="0.3">
      <c r="B157" s="3">
        <f t="shared" si="8"/>
        <v>50</v>
      </c>
      <c r="D157" s="3" t="e">
        <v>#VALUE!</v>
      </c>
    </row>
    <row r="158" spans="2:4" x14ac:dyDescent="0.3">
      <c r="B158" s="3">
        <f t="shared" si="8"/>
        <v>51</v>
      </c>
      <c r="D158" s="3" t="e">
        <v>#VALUE!</v>
      </c>
    </row>
    <row r="159" spans="2:4" x14ac:dyDescent="0.3">
      <c r="B159" s="3">
        <f t="shared" si="8"/>
        <v>52</v>
      </c>
      <c r="D159" s="3" t="e">
        <v>#VALUE!</v>
      </c>
    </row>
    <row r="160" spans="2:4" x14ac:dyDescent="0.3">
      <c r="B160" s="3">
        <f t="shared" si="8"/>
        <v>53</v>
      </c>
      <c r="D160" s="3" t="e">
        <v>#VALUE!</v>
      </c>
    </row>
    <row r="161" spans="2:4" x14ac:dyDescent="0.3">
      <c r="B161" s="3">
        <f t="shared" si="8"/>
        <v>54</v>
      </c>
      <c r="D161" s="3" t="e">
        <v>#VALUE!</v>
      </c>
    </row>
    <row r="162" spans="2:4" x14ac:dyDescent="0.3">
      <c r="B162" s="3">
        <f t="shared" si="8"/>
        <v>55</v>
      </c>
      <c r="D162" s="3" t="e">
        <v>#VALUE!</v>
      </c>
    </row>
    <row r="163" spans="2:4" x14ac:dyDescent="0.3">
      <c r="B163" s="3">
        <f t="shared" si="8"/>
        <v>56</v>
      </c>
      <c r="D163" s="3" t="e">
        <v>#VALUE!</v>
      </c>
    </row>
    <row r="164" spans="2:4" x14ac:dyDescent="0.3">
      <c r="B164" s="3">
        <f t="shared" si="8"/>
        <v>57</v>
      </c>
      <c r="D164" s="3" t="e">
        <v>#VALUE!</v>
      </c>
    </row>
    <row r="165" spans="2:4" x14ac:dyDescent="0.3">
      <c r="B165" s="3">
        <f t="shared" si="8"/>
        <v>58</v>
      </c>
      <c r="D165" s="3" t="e">
        <v>#VALUE!</v>
      </c>
    </row>
    <row r="166" spans="2:4" x14ac:dyDescent="0.3">
      <c r="B166" s="3">
        <f t="shared" si="8"/>
        <v>59</v>
      </c>
      <c r="D166" s="3" t="e">
        <v>#VALUE!</v>
      </c>
    </row>
    <row r="167" spans="2:4" x14ac:dyDescent="0.3">
      <c r="B167" s="3">
        <f t="shared" si="8"/>
        <v>60</v>
      </c>
      <c r="D167" s="3" t="e">
        <v>#VALUE!</v>
      </c>
    </row>
    <row r="168" spans="2:4" x14ac:dyDescent="0.3">
      <c r="B168" s="3">
        <f t="shared" si="8"/>
        <v>61</v>
      </c>
      <c r="D168" s="3" t="e">
        <v>#VALUE!</v>
      </c>
    </row>
    <row r="169" spans="2:4" x14ac:dyDescent="0.3">
      <c r="B169" s="3">
        <f t="shared" si="8"/>
        <v>62</v>
      </c>
      <c r="D169" s="3" t="e">
        <v>#VALUE!</v>
      </c>
    </row>
    <row r="170" spans="2:4" x14ac:dyDescent="0.3">
      <c r="B170" s="3">
        <f t="shared" si="8"/>
        <v>63</v>
      </c>
      <c r="D170" s="3" t="e">
        <v>#VALUE!</v>
      </c>
    </row>
    <row r="171" spans="2:4" x14ac:dyDescent="0.3">
      <c r="B171" s="3">
        <f t="shared" si="8"/>
        <v>64</v>
      </c>
      <c r="D171" s="3" t="e">
        <v>#VALUE!</v>
      </c>
    </row>
    <row r="172" spans="2:4" x14ac:dyDescent="0.3">
      <c r="B172" s="3">
        <f t="shared" si="8"/>
        <v>65</v>
      </c>
      <c r="D172" s="3" t="e">
        <v>#VALUE!</v>
      </c>
    </row>
    <row r="173" spans="2:4" x14ac:dyDescent="0.3">
      <c r="B173" s="3">
        <f t="shared" si="8"/>
        <v>66</v>
      </c>
      <c r="D173" s="3" t="e">
        <v>#VALUE!</v>
      </c>
    </row>
    <row r="174" spans="2:4" x14ac:dyDescent="0.3">
      <c r="B174" s="3">
        <f t="shared" ref="B174:B207" si="9">+B173+1</f>
        <v>67</v>
      </c>
      <c r="D174" s="3" t="e">
        <v>#VALUE!</v>
      </c>
    </row>
    <row r="175" spans="2:4" x14ac:dyDescent="0.3">
      <c r="B175" s="3">
        <f t="shared" si="9"/>
        <v>68</v>
      </c>
      <c r="D175" s="3" t="e">
        <v>#VALUE!</v>
      </c>
    </row>
    <row r="176" spans="2:4" x14ac:dyDescent="0.3">
      <c r="B176" s="3">
        <f t="shared" si="9"/>
        <v>69</v>
      </c>
      <c r="D176" s="3" t="e">
        <v>#VALUE!</v>
      </c>
    </row>
    <row r="177" spans="2:4" x14ac:dyDescent="0.3">
      <c r="B177" s="3">
        <f t="shared" si="9"/>
        <v>70</v>
      </c>
      <c r="D177" s="3" t="e">
        <v>#VALUE!</v>
      </c>
    </row>
    <row r="178" spans="2:4" x14ac:dyDescent="0.3">
      <c r="B178" s="3">
        <f t="shared" si="9"/>
        <v>71</v>
      </c>
      <c r="D178" s="3" t="e">
        <v>#VALUE!</v>
      </c>
    </row>
    <row r="179" spans="2:4" x14ac:dyDescent="0.3">
      <c r="B179" s="3">
        <f t="shared" si="9"/>
        <v>72</v>
      </c>
      <c r="D179" s="3" t="e">
        <v>#VALUE!</v>
      </c>
    </row>
    <row r="180" spans="2:4" x14ac:dyDescent="0.3">
      <c r="B180" s="3">
        <f t="shared" si="9"/>
        <v>73</v>
      </c>
      <c r="D180" s="3" t="e">
        <v>#VALUE!</v>
      </c>
    </row>
    <row r="181" spans="2:4" x14ac:dyDescent="0.3">
      <c r="B181" s="3">
        <f t="shared" si="9"/>
        <v>74</v>
      </c>
      <c r="D181" s="3" t="e">
        <v>#VALUE!</v>
      </c>
    </row>
    <row r="182" spans="2:4" x14ac:dyDescent="0.3">
      <c r="B182" s="3">
        <f t="shared" si="9"/>
        <v>75</v>
      </c>
      <c r="D182" s="3" t="e">
        <v>#VALUE!</v>
      </c>
    </row>
    <row r="183" spans="2:4" x14ac:dyDescent="0.3">
      <c r="B183" s="3">
        <f t="shared" si="9"/>
        <v>76</v>
      </c>
      <c r="D183" s="3" t="e">
        <v>#VALUE!</v>
      </c>
    </row>
    <row r="184" spans="2:4" x14ac:dyDescent="0.3">
      <c r="B184" s="3">
        <f t="shared" si="9"/>
        <v>77</v>
      </c>
      <c r="D184" s="3" t="e">
        <v>#VALUE!</v>
      </c>
    </row>
    <row r="185" spans="2:4" x14ac:dyDescent="0.3">
      <c r="B185" s="3">
        <f t="shared" si="9"/>
        <v>78</v>
      </c>
      <c r="D185" s="3" t="e">
        <v>#VALUE!</v>
      </c>
    </row>
    <row r="186" spans="2:4" x14ac:dyDescent="0.3">
      <c r="B186" s="3">
        <f t="shared" si="9"/>
        <v>79</v>
      </c>
      <c r="D186" s="3" t="e">
        <v>#VALUE!</v>
      </c>
    </row>
    <row r="187" spans="2:4" x14ac:dyDescent="0.3">
      <c r="B187" s="3">
        <f t="shared" si="9"/>
        <v>80</v>
      </c>
      <c r="D187" s="3" t="e">
        <v>#VALUE!</v>
      </c>
    </row>
    <row r="188" spans="2:4" x14ac:dyDescent="0.3">
      <c r="B188" s="3">
        <f t="shared" si="9"/>
        <v>81</v>
      </c>
      <c r="D188" s="3" t="e">
        <v>#VALUE!</v>
      </c>
    </row>
    <row r="189" spans="2:4" x14ac:dyDescent="0.3">
      <c r="B189" s="3">
        <f t="shared" si="9"/>
        <v>82</v>
      </c>
      <c r="D189" s="3" t="e">
        <v>#VALUE!</v>
      </c>
    </row>
    <row r="190" spans="2:4" x14ac:dyDescent="0.3">
      <c r="B190" s="3">
        <f t="shared" si="9"/>
        <v>83</v>
      </c>
      <c r="D190" s="3" t="e">
        <v>#VALUE!</v>
      </c>
    </row>
    <row r="191" spans="2:4" x14ac:dyDescent="0.3">
      <c r="B191" s="3">
        <f t="shared" si="9"/>
        <v>84</v>
      </c>
      <c r="D191" s="3" t="e">
        <v>#VALUE!</v>
      </c>
    </row>
    <row r="192" spans="2:4" x14ac:dyDescent="0.3">
      <c r="B192" s="3">
        <f t="shared" si="9"/>
        <v>85</v>
      </c>
      <c r="D192" s="3" t="e">
        <v>#VALUE!</v>
      </c>
    </row>
    <row r="193" spans="2:4" x14ac:dyDescent="0.3">
      <c r="B193" s="3">
        <f t="shared" si="9"/>
        <v>86</v>
      </c>
      <c r="D193" s="3" t="e">
        <v>#VALUE!</v>
      </c>
    </row>
    <row r="194" spans="2:4" x14ac:dyDescent="0.3">
      <c r="B194" s="3">
        <f t="shared" si="9"/>
        <v>87</v>
      </c>
      <c r="D194" s="3" t="e">
        <v>#VALUE!</v>
      </c>
    </row>
    <row r="195" spans="2:4" x14ac:dyDescent="0.3">
      <c r="B195" s="3">
        <f t="shared" si="9"/>
        <v>88</v>
      </c>
      <c r="D195" s="3" t="e">
        <v>#VALUE!</v>
      </c>
    </row>
    <row r="196" spans="2:4" x14ac:dyDescent="0.3">
      <c r="B196" s="3">
        <f t="shared" si="9"/>
        <v>89</v>
      </c>
      <c r="D196" s="3" t="e">
        <v>#VALUE!</v>
      </c>
    </row>
    <row r="197" spans="2:4" x14ac:dyDescent="0.3">
      <c r="B197" s="3">
        <f t="shared" si="9"/>
        <v>90</v>
      </c>
      <c r="D197" s="3" t="e">
        <v>#VALUE!</v>
      </c>
    </row>
    <row r="198" spans="2:4" x14ac:dyDescent="0.3">
      <c r="B198" s="3">
        <f t="shared" si="9"/>
        <v>91</v>
      </c>
      <c r="D198" s="3" t="e">
        <v>#VALUE!</v>
      </c>
    </row>
    <row r="199" spans="2:4" x14ac:dyDescent="0.3">
      <c r="B199" s="3">
        <f t="shared" si="9"/>
        <v>92</v>
      </c>
      <c r="D199" s="3" t="e">
        <v>#VALUE!</v>
      </c>
    </row>
    <row r="200" spans="2:4" x14ac:dyDescent="0.3">
      <c r="B200" s="3">
        <f t="shared" si="9"/>
        <v>93</v>
      </c>
      <c r="D200" s="3" t="e">
        <v>#VALUE!</v>
      </c>
    </row>
    <row r="201" spans="2:4" x14ac:dyDescent="0.3">
      <c r="B201" s="3">
        <f t="shared" si="9"/>
        <v>94</v>
      </c>
      <c r="D201" s="3" t="e">
        <v>#VALUE!</v>
      </c>
    </row>
    <row r="202" spans="2:4" x14ac:dyDescent="0.3">
      <c r="B202" s="3">
        <f t="shared" si="9"/>
        <v>95</v>
      </c>
      <c r="D202" s="3" t="e">
        <v>#VALUE!</v>
      </c>
    </row>
    <row r="203" spans="2:4" x14ac:dyDescent="0.3">
      <c r="B203" s="3">
        <f t="shared" si="9"/>
        <v>96</v>
      </c>
      <c r="D203" s="3" t="e">
        <v>#VALUE!</v>
      </c>
    </row>
    <row r="204" spans="2:4" x14ac:dyDescent="0.3">
      <c r="B204" s="3">
        <f t="shared" si="9"/>
        <v>97</v>
      </c>
      <c r="D204" s="3" t="e">
        <v>#VALUE!</v>
      </c>
    </row>
    <row r="205" spans="2:4" x14ac:dyDescent="0.3">
      <c r="B205" s="3">
        <f t="shared" si="9"/>
        <v>98</v>
      </c>
      <c r="D205" s="3" t="e">
        <v>#VALUE!</v>
      </c>
    </row>
    <row r="206" spans="2:4" x14ac:dyDescent="0.3">
      <c r="B206" s="3">
        <f t="shared" si="9"/>
        <v>99</v>
      </c>
      <c r="D206" s="3" t="e">
        <v>#VALUE!</v>
      </c>
    </row>
    <row r="207" spans="2:4" x14ac:dyDescent="0.3">
      <c r="B207" s="3">
        <f t="shared" si="9"/>
        <v>100</v>
      </c>
      <c r="D207" s="3" t="e">
        <v>#VALUE!</v>
      </c>
    </row>
    <row r="208" spans="2:4" x14ac:dyDescent="0.3">
      <c r="D208" t="e">
        <v>#VALUE!</v>
      </c>
    </row>
    <row r="209" spans="4:4" x14ac:dyDescent="0.3">
      <c r="D209" t="e">
        <v>#VALUE!</v>
      </c>
    </row>
    <row r="210" spans="4:4" x14ac:dyDescent="0.3">
      <c r="D210" t="e">
        <v>#VALUE!</v>
      </c>
    </row>
    <row r="211" spans="4:4" x14ac:dyDescent="0.3">
      <c r="D211" t="e">
        <v>#VALUE!</v>
      </c>
    </row>
    <row r="212" spans="4:4" x14ac:dyDescent="0.3">
      <c r="D212" t="e">
        <v>#VALUE!</v>
      </c>
    </row>
    <row r="213" spans="4:4" x14ac:dyDescent="0.3">
      <c r="D213" t="e">
        <v>#VALUE!</v>
      </c>
    </row>
    <row r="214" spans="4:4" x14ac:dyDescent="0.3">
      <c r="D214" t="e">
        <v>#VALUE!</v>
      </c>
    </row>
    <row r="215" spans="4:4" x14ac:dyDescent="0.3">
      <c r="D215" t="e">
        <v>#VALUE!</v>
      </c>
    </row>
    <row r="216" spans="4:4" x14ac:dyDescent="0.3">
      <c r="D216" t="e">
        <v>#VALUE!</v>
      </c>
    </row>
    <row r="217" spans="4:4" x14ac:dyDescent="0.3">
      <c r="D217" t="e">
        <v>#VALUE!</v>
      </c>
    </row>
    <row r="218" spans="4:4" x14ac:dyDescent="0.3">
      <c r="D218" t="e">
        <v>#VALUE!</v>
      </c>
    </row>
    <row r="219" spans="4:4" x14ac:dyDescent="0.3">
      <c r="D219" t="e">
        <v>#VALUE!</v>
      </c>
    </row>
    <row r="220" spans="4:4" x14ac:dyDescent="0.3">
      <c r="D220" t="e">
        <v>#VALUE!</v>
      </c>
    </row>
    <row r="221" spans="4:4" x14ac:dyDescent="0.3">
      <c r="D221" t="e">
        <v>#VALUE!</v>
      </c>
    </row>
    <row r="222" spans="4:4" x14ac:dyDescent="0.3">
      <c r="D222" t="e">
        <v>#VALUE!</v>
      </c>
    </row>
    <row r="223" spans="4:4" x14ac:dyDescent="0.3">
      <c r="D223" t="e">
        <v>#VALUE!</v>
      </c>
    </row>
    <row r="224" spans="4:4" x14ac:dyDescent="0.3">
      <c r="D224" t="e">
        <v>#VALUE!</v>
      </c>
    </row>
    <row r="225" spans="4:4" x14ac:dyDescent="0.3">
      <c r="D225" t="e">
        <v>#VALUE!</v>
      </c>
    </row>
    <row r="226" spans="4:4" x14ac:dyDescent="0.3">
      <c r="D226" t="e">
        <v>#VALUE!</v>
      </c>
    </row>
    <row r="227" spans="4:4" x14ac:dyDescent="0.3">
      <c r="D227" t="e">
        <v>#VALUE!</v>
      </c>
    </row>
    <row r="228" spans="4:4" x14ac:dyDescent="0.3">
      <c r="D228" t="e">
        <v>#VALUE!</v>
      </c>
    </row>
    <row r="229" spans="4:4" x14ac:dyDescent="0.3">
      <c r="D229" t="e">
        <v>#VALUE!</v>
      </c>
    </row>
    <row r="230" spans="4:4" x14ac:dyDescent="0.3">
      <c r="D230" t="e">
        <v>#VALUE!</v>
      </c>
    </row>
    <row r="231" spans="4:4" x14ac:dyDescent="0.3">
      <c r="D231" t="e">
        <v>#VALUE!</v>
      </c>
    </row>
    <row r="232" spans="4:4" x14ac:dyDescent="0.3">
      <c r="D232" t="e">
        <v>#VALUE!</v>
      </c>
    </row>
    <row r="233" spans="4:4" x14ac:dyDescent="0.3">
      <c r="D233" t="e">
        <v>#VALUE!</v>
      </c>
    </row>
    <row r="234" spans="4:4" x14ac:dyDescent="0.3">
      <c r="D234" t="e">
        <v>#VALUE!</v>
      </c>
    </row>
    <row r="235" spans="4:4" x14ac:dyDescent="0.3">
      <c r="D235" t="e">
        <v>#VALUE!</v>
      </c>
    </row>
    <row r="236" spans="4:4" x14ac:dyDescent="0.3">
      <c r="D236" t="e">
        <v>#VALUE!</v>
      </c>
    </row>
    <row r="237" spans="4:4" x14ac:dyDescent="0.3">
      <c r="D237" t="e">
        <v>#VALUE!</v>
      </c>
    </row>
    <row r="238" spans="4:4" x14ac:dyDescent="0.3">
      <c r="D238" t="e">
        <v>#VALUE!</v>
      </c>
    </row>
    <row r="239" spans="4:4" x14ac:dyDescent="0.3">
      <c r="D239" t="e">
        <v>#VALUE!</v>
      </c>
    </row>
    <row r="240" spans="4:4" x14ac:dyDescent="0.3">
      <c r="D240" t="e">
        <v>#VALUE!</v>
      </c>
    </row>
    <row r="241" spans="4:4" x14ac:dyDescent="0.3">
      <c r="D241" t="e">
        <v>#VALUE!</v>
      </c>
    </row>
    <row r="242" spans="4:4" x14ac:dyDescent="0.3">
      <c r="D242" t="e">
        <v>#VALUE!</v>
      </c>
    </row>
    <row r="243" spans="4:4" x14ac:dyDescent="0.3">
      <c r="D243" t="e">
        <v>#VALUE!</v>
      </c>
    </row>
    <row r="244" spans="4:4" x14ac:dyDescent="0.3">
      <c r="D244" t="e">
        <v>#VALUE!</v>
      </c>
    </row>
    <row r="245" spans="4:4" x14ac:dyDescent="0.3">
      <c r="D245" t="e">
        <v>#VALUE!</v>
      </c>
    </row>
    <row r="246" spans="4:4" x14ac:dyDescent="0.3">
      <c r="D246" t="e">
        <v>#VALUE!</v>
      </c>
    </row>
    <row r="247" spans="4:4" x14ac:dyDescent="0.3">
      <c r="D247" t="e">
        <v>#VALUE!</v>
      </c>
    </row>
    <row r="248" spans="4:4" x14ac:dyDescent="0.3">
      <c r="D248" t="e">
        <v>#VALUE!</v>
      </c>
    </row>
    <row r="249" spans="4:4" x14ac:dyDescent="0.3">
      <c r="D249" t="e">
        <v>#VALUE!</v>
      </c>
    </row>
    <row r="250" spans="4:4" x14ac:dyDescent="0.3">
      <c r="D250" t="e">
        <v>#VALUE!</v>
      </c>
    </row>
    <row r="251" spans="4:4" x14ac:dyDescent="0.3">
      <c r="D251" t="e">
        <v>#VALUE!</v>
      </c>
    </row>
    <row r="252" spans="4:4" x14ac:dyDescent="0.3">
      <c r="D252" t="e">
        <v>#VALUE!</v>
      </c>
    </row>
    <row r="253" spans="4:4" x14ac:dyDescent="0.3">
      <c r="D253" t="e">
        <v>#VALUE!</v>
      </c>
    </row>
    <row r="254" spans="4:4" x14ac:dyDescent="0.3">
      <c r="D254" t="e">
        <v>#VALUE!</v>
      </c>
    </row>
    <row r="255" spans="4:4" x14ac:dyDescent="0.3">
      <c r="D255" t="e">
        <v>#VALUE!</v>
      </c>
    </row>
    <row r="256" spans="4:4" x14ac:dyDescent="0.3">
      <c r="D256" t="e">
        <v>#VALUE!</v>
      </c>
    </row>
    <row r="257" spans="4:4" x14ac:dyDescent="0.3">
      <c r="D257" t="e">
        <v>#VALUE!</v>
      </c>
    </row>
    <row r="258" spans="4:4" x14ac:dyDescent="0.3">
      <c r="D258" t="e">
        <v>#VALUE!</v>
      </c>
    </row>
    <row r="259" spans="4:4" x14ac:dyDescent="0.3">
      <c r="D259" t="e">
        <v>#VALUE!</v>
      </c>
    </row>
    <row r="260" spans="4:4" x14ac:dyDescent="0.3">
      <c r="D260" t="e">
        <v>#VALUE!</v>
      </c>
    </row>
    <row r="261" spans="4:4" x14ac:dyDescent="0.3">
      <c r="D261" t="e">
        <v>#VALUE!</v>
      </c>
    </row>
    <row r="262" spans="4:4" x14ac:dyDescent="0.3">
      <c r="D262" t="e">
        <v>#VALUE!</v>
      </c>
    </row>
    <row r="263" spans="4:4" x14ac:dyDescent="0.3">
      <c r="D263" t="e">
        <v>#VALUE!</v>
      </c>
    </row>
    <row r="264" spans="4:4" x14ac:dyDescent="0.3">
      <c r="D264" t="e">
        <v>#VALUE!</v>
      </c>
    </row>
    <row r="265" spans="4:4" x14ac:dyDescent="0.3">
      <c r="D265" t="e">
        <v>#VALUE!</v>
      </c>
    </row>
    <row r="266" spans="4:4" x14ac:dyDescent="0.3">
      <c r="D266" t="e">
        <v>#VALUE!</v>
      </c>
    </row>
    <row r="267" spans="4:4" x14ac:dyDescent="0.3">
      <c r="D267" t="e">
        <v>#VALUE!</v>
      </c>
    </row>
    <row r="268" spans="4:4" x14ac:dyDescent="0.3">
      <c r="D268" t="e">
        <v>#VALUE!</v>
      </c>
    </row>
    <row r="269" spans="4:4" x14ac:dyDescent="0.3">
      <c r="D269" t="e">
        <v>#VALUE!</v>
      </c>
    </row>
    <row r="270" spans="4:4" x14ac:dyDescent="0.3">
      <c r="D270" t="e">
        <v>#VALUE!</v>
      </c>
    </row>
    <row r="271" spans="4:4" x14ac:dyDescent="0.3">
      <c r="D271" t="e">
        <v>#VALUE!</v>
      </c>
    </row>
    <row r="272" spans="4:4" x14ac:dyDescent="0.3">
      <c r="D272" t="e">
        <v>#VALUE!</v>
      </c>
    </row>
    <row r="273" spans="4:4" x14ac:dyDescent="0.3">
      <c r="D273" t="e">
        <v>#VALUE!</v>
      </c>
    </row>
    <row r="274" spans="4:4" x14ac:dyDescent="0.3">
      <c r="D274" t="e">
        <v>#VALUE!</v>
      </c>
    </row>
    <row r="275" spans="4:4" x14ac:dyDescent="0.3">
      <c r="D275" t="e">
        <v>#VALUE!</v>
      </c>
    </row>
    <row r="276" spans="4:4" x14ac:dyDescent="0.3">
      <c r="D276" t="e">
        <v>#VALUE!</v>
      </c>
    </row>
    <row r="277" spans="4:4" x14ac:dyDescent="0.3">
      <c r="D277" t="e">
        <v>#VALUE!</v>
      </c>
    </row>
    <row r="278" spans="4:4" x14ac:dyDescent="0.3">
      <c r="D278" t="e">
        <v>#VALUE!</v>
      </c>
    </row>
    <row r="279" spans="4:4" x14ac:dyDescent="0.3">
      <c r="D279" t="e">
        <v>#VALUE!</v>
      </c>
    </row>
    <row r="280" spans="4:4" x14ac:dyDescent="0.3">
      <c r="D280" t="e">
        <v>#VALUE!</v>
      </c>
    </row>
    <row r="281" spans="4:4" x14ac:dyDescent="0.3">
      <c r="D281" t="e">
        <v>#VALUE!</v>
      </c>
    </row>
    <row r="282" spans="4:4" x14ac:dyDescent="0.3">
      <c r="D282" t="e">
        <v>#VALUE!</v>
      </c>
    </row>
    <row r="283" spans="4:4" x14ac:dyDescent="0.3">
      <c r="D283" t="e">
        <v>#VALUE!</v>
      </c>
    </row>
    <row r="284" spans="4:4" x14ac:dyDescent="0.3">
      <c r="D284" t="e">
        <v>#VALUE!</v>
      </c>
    </row>
    <row r="285" spans="4:4" x14ac:dyDescent="0.3">
      <c r="D285" t="e">
        <v>#VALUE!</v>
      </c>
    </row>
    <row r="286" spans="4:4" x14ac:dyDescent="0.3">
      <c r="D286" t="e">
        <v>#VALUE!</v>
      </c>
    </row>
    <row r="287" spans="4:4" x14ac:dyDescent="0.3">
      <c r="D287" t="e">
        <v>#VALUE!</v>
      </c>
    </row>
    <row r="288" spans="4:4" x14ac:dyDescent="0.3">
      <c r="D288" t="e">
        <v>#VALUE!</v>
      </c>
    </row>
    <row r="289" spans="4:4" x14ac:dyDescent="0.3">
      <c r="D289" t="e">
        <v>#VALUE!</v>
      </c>
    </row>
    <row r="290" spans="4:4" x14ac:dyDescent="0.3">
      <c r="D290" t="e">
        <v>#VALUE!</v>
      </c>
    </row>
    <row r="291" spans="4:4" x14ac:dyDescent="0.3">
      <c r="D291" t="e">
        <v>#VALUE!</v>
      </c>
    </row>
    <row r="292" spans="4:4" x14ac:dyDescent="0.3">
      <c r="D292" t="e">
        <v>#VALUE!</v>
      </c>
    </row>
    <row r="293" spans="4:4" x14ac:dyDescent="0.3">
      <c r="D293" t="e">
        <v>#VALUE!</v>
      </c>
    </row>
    <row r="294" spans="4:4" x14ac:dyDescent="0.3">
      <c r="D294" t="e">
        <v>#VALUE!</v>
      </c>
    </row>
    <row r="295" spans="4:4" x14ac:dyDescent="0.3">
      <c r="D295" t="e">
        <v>#VALUE!</v>
      </c>
    </row>
    <row r="296" spans="4:4" x14ac:dyDescent="0.3">
      <c r="D296" t="e">
        <v>#VALUE!</v>
      </c>
    </row>
    <row r="297" spans="4:4" x14ac:dyDescent="0.3">
      <c r="D297" t="e">
        <v>#VALUE!</v>
      </c>
    </row>
    <row r="298" spans="4:4" x14ac:dyDescent="0.3">
      <c r="D298" t="e">
        <v>#VALUE!</v>
      </c>
    </row>
    <row r="299" spans="4:4" x14ac:dyDescent="0.3">
      <c r="D299" t="e">
        <v>#VALUE!</v>
      </c>
    </row>
    <row r="300" spans="4:4" x14ac:dyDescent="0.3">
      <c r="D300" t="e">
        <v>#VALUE!</v>
      </c>
    </row>
    <row r="301" spans="4:4" x14ac:dyDescent="0.3">
      <c r="D301" t="e">
        <v>#VALUE!</v>
      </c>
    </row>
    <row r="302" spans="4:4" x14ac:dyDescent="0.3">
      <c r="D302" t="e">
        <v>#VALUE!</v>
      </c>
    </row>
    <row r="303" spans="4:4" x14ac:dyDescent="0.3">
      <c r="D303" t="e">
        <v>#VALUE!</v>
      </c>
    </row>
    <row r="304" spans="4:4" x14ac:dyDescent="0.3">
      <c r="D304" t="e">
        <v>#VALUE!</v>
      </c>
    </row>
    <row r="305" spans="4:4" x14ac:dyDescent="0.3">
      <c r="D305" t="e">
        <v>#VALUE!</v>
      </c>
    </row>
    <row r="306" spans="4:4" x14ac:dyDescent="0.3">
      <c r="D306" t="e">
        <v>#VALUE!</v>
      </c>
    </row>
    <row r="307" spans="4:4" x14ac:dyDescent="0.3">
      <c r="D307" t="e">
        <v>#VALUE!</v>
      </c>
    </row>
    <row r="308" spans="4:4" x14ac:dyDescent="0.3">
      <c r="D308" t="e">
        <v>#VALUE!</v>
      </c>
    </row>
    <row r="309" spans="4:4" x14ac:dyDescent="0.3">
      <c r="D309" t="e">
        <v>#VALUE!</v>
      </c>
    </row>
    <row r="310" spans="4:4" x14ac:dyDescent="0.3">
      <c r="D310" t="e">
        <v>#VALUE!</v>
      </c>
    </row>
    <row r="311" spans="4:4" x14ac:dyDescent="0.3">
      <c r="D311" t="e">
        <v>#VALUE!</v>
      </c>
    </row>
    <row r="312" spans="4:4" x14ac:dyDescent="0.3">
      <c r="D312" t="e">
        <v>#VALUE!</v>
      </c>
    </row>
    <row r="313" spans="4:4" x14ac:dyDescent="0.3">
      <c r="D313" t="e">
        <v>#VALUE!</v>
      </c>
    </row>
    <row r="314" spans="4:4" x14ac:dyDescent="0.3">
      <c r="D314" t="e">
        <v>#VALUE!</v>
      </c>
    </row>
    <row r="315" spans="4:4" x14ac:dyDescent="0.3">
      <c r="D315" t="e">
        <v>#VALUE!</v>
      </c>
    </row>
    <row r="316" spans="4:4" x14ac:dyDescent="0.3">
      <c r="D316" t="e">
        <v>#VALUE!</v>
      </c>
    </row>
    <row r="317" spans="4:4" x14ac:dyDescent="0.3">
      <c r="D317" t="e">
        <v>#VALUE!</v>
      </c>
    </row>
    <row r="318" spans="4:4" x14ac:dyDescent="0.3">
      <c r="D318" t="e">
        <v>#VALUE!</v>
      </c>
    </row>
    <row r="319" spans="4:4" x14ac:dyDescent="0.3">
      <c r="D319" t="e">
        <v>#VALUE!</v>
      </c>
    </row>
    <row r="320" spans="4:4" x14ac:dyDescent="0.3">
      <c r="D320" t="e">
        <v>#VALUE!</v>
      </c>
    </row>
    <row r="321" spans="4:4" x14ac:dyDescent="0.3">
      <c r="D321" t="e">
        <v>#VALUE!</v>
      </c>
    </row>
    <row r="322" spans="4:4" x14ac:dyDescent="0.3">
      <c r="D322" t="e">
        <v>#VALUE!</v>
      </c>
    </row>
    <row r="323" spans="4:4" x14ac:dyDescent="0.3">
      <c r="D323" t="e">
        <v>#VALUE!</v>
      </c>
    </row>
    <row r="324" spans="4:4" x14ac:dyDescent="0.3">
      <c r="D324" t="e">
        <v>#VALUE!</v>
      </c>
    </row>
    <row r="325" spans="4:4" x14ac:dyDescent="0.3">
      <c r="D325" t="e">
        <v>#VALUE!</v>
      </c>
    </row>
    <row r="326" spans="4:4" x14ac:dyDescent="0.3">
      <c r="D326" t="e">
        <v>#VALUE!</v>
      </c>
    </row>
    <row r="327" spans="4:4" x14ac:dyDescent="0.3">
      <c r="D327" t="e">
        <v>#VALUE!</v>
      </c>
    </row>
    <row r="328" spans="4:4" x14ac:dyDescent="0.3">
      <c r="D328" t="e">
        <v>#VALUE!</v>
      </c>
    </row>
    <row r="329" spans="4:4" x14ac:dyDescent="0.3">
      <c r="D329" t="e">
        <v>#VALUE!</v>
      </c>
    </row>
    <row r="330" spans="4:4" x14ac:dyDescent="0.3">
      <c r="D330" t="e">
        <v>#VALUE!</v>
      </c>
    </row>
    <row r="331" spans="4:4" x14ac:dyDescent="0.3">
      <c r="D331" t="e">
        <v>#VALUE!</v>
      </c>
    </row>
    <row r="332" spans="4:4" x14ac:dyDescent="0.3">
      <c r="D332" t="e">
        <v>#VALUE!</v>
      </c>
    </row>
    <row r="333" spans="4:4" x14ac:dyDescent="0.3">
      <c r="D333" t="e">
        <v>#VALUE!</v>
      </c>
    </row>
    <row r="334" spans="4:4" x14ac:dyDescent="0.3">
      <c r="D334" t="e">
        <v>#VALUE!</v>
      </c>
    </row>
    <row r="335" spans="4:4" x14ac:dyDescent="0.3">
      <c r="D335" t="e">
        <v>#VALUE!</v>
      </c>
    </row>
    <row r="336" spans="4:4" x14ac:dyDescent="0.3">
      <c r="D336" t="e">
        <v>#VALUE!</v>
      </c>
    </row>
    <row r="337" spans="4:4" x14ac:dyDescent="0.3">
      <c r="D337" t="e">
        <v>#VALUE!</v>
      </c>
    </row>
    <row r="338" spans="4:4" x14ac:dyDescent="0.3">
      <c r="D338" t="e">
        <v>#VALUE!</v>
      </c>
    </row>
    <row r="339" spans="4:4" x14ac:dyDescent="0.3">
      <c r="D339" t="e">
        <v>#VALUE!</v>
      </c>
    </row>
    <row r="340" spans="4:4" x14ac:dyDescent="0.3">
      <c r="D340" t="e">
        <v>#VALUE!</v>
      </c>
    </row>
    <row r="341" spans="4:4" x14ac:dyDescent="0.3">
      <c r="D341" t="e">
        <v>#VALUE!</v>
      </c>
    </row>
    <row r="342" spans="4:4" x14ac:dyDescent="0.3">
      <c r="D342" t="e">
        <v>#VALUE!</v>
      </c>
    </row>
    <row r="343" spans="4:4" x14ac:dyDescent="0.3">
      <c r="D343" t="e">
        <v>#VALUE!</v>
      </c>
    </row>
    <row r="344" spans="4:4" x14ac:dyDescent="0.3">
      <c r="D344" t="e">
        <v>#VALUE!</v>
      </c>
    </row>
    <row r="345" spans="4:4" x14ac:dyDescent="0.3">
      <c r="D345" t="e">
        <v>#VALUE!</v>
      </c>
    </row>
    <row r="346" spans="4:4" x14ac:dyDescent="0.3">
      <c r="D346" t="e">
        <v>#VALUE!</v>
      </c>
    </row>
    <row r="347" spans="4:4" x14ac:dyDescent="0.3">
      <c r="D347" t="e">
        <v>#VALUE!</v>
      </c>
    </row>
    <row r="348" spans="4:4" x14ac:dyDescent="0.3">
      <c r="D348" t="e">
        <v>#VALUE!</v>
      </c>
    </row>
    <row r="349" spans="4:4" x14ac:dyDescent="0.3">
      <c r="D349" t="e">
        <v>#VALUE!</v>
      </c>
    </row>
    <row r="350" spans="4:4" x14ac:dyDescent="0.3">
      <c r="D350" t="e">
        <v>#VALUE!</v>
      </c>
    </row>
    <row r="351" spans="4:4" x14ac:dyDescent="0.3">
      <c r="D351" t="e">
        <v>#VALUE!</v>
      </c>
    </row>
    <row r="352" spans="4:4" x14ac:dyDescent="0.3">
      <c r="D352" t="e">
        <v>#VALUE!</v>
      </c>
    </row>
    <row r="353" spans="4:4" x14ac:dyDescent="0.3">
      <c r="D353" t="e">
        <v>#VALUE!</v>
      </c>
    </row>
    <row r="354" spans="4:4" x14ac:dyDescent="0.3">
      <c r="D354" t="e">
        <v>#VALUE!</v>
      </c>
    </row>
    <row r="355" spans="4:4" x14ac:dyDescent="0.3">
      <c r="D355" t="e">
        <v>#VALUE!</v>
      </c>
    </row>
    <row r="356" spans="4:4" x14ac:dyDescent="0.3">
      <c r="D356" t="e">
        <v>#VALUE!</v>
      </c>
    </row>
    <row r="357" spans="4:4" x14ac:dyDescent="0.3">
      <c r="D357" t="e">
        <v>#VALUE!</v>
      </c>
    </row>
    <row r="358" spans="4:4" x14ac:dyDescent="0.3">
      <c r="D358" t="e">
        <v>#VALUE!</v>
      </c>
    </row>
    <row r="359" spans="4:4" x14ac:dyDescent="0.3">
      <c r="D359" t="e">
        <v>#VALUE!</v>
      </c>
    </row>
    <row r="360" spans="4:4" x14ac:dyDescent="0.3">
      <c r="D360" t="e">
        <v>#VALUE!</v>
      </c>
    </row>
    <row r="361" spans="4:4" x14ac:dyDescent="0.3">
      <c r="D361" t="e">
        <v>#VALUE!</v>
      </c>
    </row>
    <row r="362" spans="4:4" x14ac:dyDescent="0.3">
      <c r="D362" t="e">
        <v>#VALUE!</v>
      </c>
    </row>
    <row r="363" spans="4:4" x14ac:dyDescent="0.3">
      <c r="D363" t="e">
        <v>#VALUE!</v>
      </c>
    </row>
    <row r="364" spans="4:4" x14ac:dyDescent="0.3">
      <c r="D364" t="e">
        <v>#VALUE!</v>
      </c>
    </row>
    <row r="365" spans="4:4" x14ac:dyDescent="0.3">
      <c r="D365" t="e">
        <v>#VALUE!</v>
      </c>
    </row>
    <row r="366" spans="4:4" x14ac:dyDescent="0.3">
      <c r="D366" t="e">
        <v>#VALUE!</v>
      </c>
    </row>
    <row r="367" spans="4:4" x14ac:dyDescent="0.3">
      <c r="D367" t="e">
        <v>#VALUE!</v>
      </c>
    </row>
    <row r="368" spans="4:4" x14ac:dyDescent="0.3">
      <c r="D368" t="e">
        <v>#VALUE!</v>
      </c>
    </row>
    <row r="369" spans="4:4" x14ac:dyDescent="0.3">
      <c r="D369" t="e">
        <v>#VALUE!</v>
      </c>
    </row>
    <row r="370" spans="4:4" x14ac:dyDescent="0.3">
      <c r="D370" t="e">
        <v>#VALUE!</v>
      </c>
    </row>
    <row r="371" spans="4:4" x14ac:dyDescent="0.3">
      <c r="D371" t="e">
        <v>#VALUE!</v>
      </c>
    </row>
    <row r="372" spans="4:4" x14ac:dyDescent="0.3">
      <c r="D372" t="e">
        <v>#VALUE!</v>
      </c>
    </row>
    <row r="373" spans="4:4" x14ac:dyDescent="0.3">
      <c r="D373" t="e">
        <v>#VALUE!</v>
      </c>
    </row>
    <row r="374" spans="4:4" x14ac:dyDescent="0.3">
      <c r="D374" t="e">
        <v>#VALUE!</v>
      </c>
    </row>
    <row r="375" spans="4:4" x14ac:dyDescent="0.3">
      <c r="D375" t="e">
        <v>#VALUE!</v>
      </c>
    </row>
    <row r="376" spans="4:4" x14ac:dyDescent="0.3">
      <c r="D376" t="e">
        <v>#VALUE!</v>
      </c>
    </row>
    <row r="377" spans="4:4" x14ac:dyDescent="0.3">
      <c r="D377" t="e">
        <v>#VALUE!</v>
      </c>
    </row>
    <row r="378" spans="4:4" x14ac:dyDescent="0.3">
      <c r="D378" t="e">
        <v>#VALUE!</v>
      </c>
    </row>
    <row r="379" spans="4:4" x14ac:dyDescent="0.3">
      <c r="D379" t="e">
        <v>#VALUE!</v>
      </c>
    </row>
    <row r="380" spans="4:4" x14ac:dyDescent="0.3">
      <c r="D380" t="e">
        <v>#VALUE!</v>
      </c>
    </row>
    <row r="381" spans="4:4" x14ac:dyDescent="0.3">
      <c r="D381" t="e">
        <v>#VALUE!</v>
      </c>
    </row>
    <row r="382" spans="4:4" x14ac:dyDescent="0.3">
      <c r="D382" t="e">
        <v>#VALUE!</v>
      </c>
    </row>
    <row r="383" spans="4:4" x14ac:dyDescent="0.3">
      <c r="D383" t="e">
        <v>#VALUE!</v>
      </c>
    </row>
    <row r="384" spans="4:4" x14ac:dyDescent="0.3">
      <c r="D384" t="e">
        <v>#VALUE!</v>
      </c>
    </row>
    <row r="385" spans="4:4" x14ac:dyDescent="0.3">
      <c r="D385" t="e">
        <v>#VALUE!</v>
      </c>
    </row>
    <row r="386" spans="4:4" x14ac:dyDescent="0.3">
      <c r="D386" t="e">
        <v>#VALUE!</v>
      </c>
    </row>
    <row r="387" spans="4:4" x14ac:dyDescent="0.3">
      <c r="D387" t="e">
        <v>#VALUE!</v>
      </c>
    </row>
    <row r="388" spans="4:4" x14ac:dyDescent="0.3">
      <c r="D388" t="e">
        <v>#VALUE!</v>
      </c>
    </row>
    <row r="389" spans="4:4" x14ac:dyDescent="0.3">
      <c r="D389" t="e">
        <v>#VALUE!</v>
      </c>
    </row>
    <row r="390" spans="4:4" x14ac:dyDescent="0.3">
      <c r="D390" t="e">
        <v>#VALUE!</v>
      </c>
    </row>
    <row r="391" spans="4:4" x14ac:dyDescent="0.3">
      <c r="D391" t="e">
        <v>#VALUE!</v>
      </c>
    </row>
    <row r="392" spans="4:4" x14ac:dyDescent="0.3">
      <c r="D392" t="e">
        <v>#VALUE!</v>
      </c>
    </row>
    <row r="393" spans="4:4" x14ac:dyDescent="0.3">
      <c r="D393" t="e">
        <v>#VALUE!</v>
      </c>
    </row>
    <row r="394" spans="4:4" x14ac:dyDescent="0.3">
      <c r="D394" t="e">
        <v>#VALUE!</v>
      </c>
    </row>
    <row r="395" spans="4:4" x14ac:dyDescent="0.3">
      <c r="D395" t="e">
        <v>#VALUE!</v>
      </c>
    </row>
    <row r="396" spans="4:4" x14ac:dyDescent="0.3">
      <c r="D396" t="e">
        <v>#VALUE!</v>
      </c>
    </row>
    <row r="397" spans="4:4" x14ac:dyDescent="0.3">
      <c r="D397" t="e">
        <v>#VALUE!</v>
      </c>
    </row>
    <row r="398" spans="4:4" x14ac:dyDescent="0.3">
      <c r="D398" t="e">
        <v>#VALUE!</v>
      </c>
    </row>
    <row r="399" spans="4:4" x14ac:dyDescent="0.3">
      <c r="D399" t="e">
        <v>#VALUE!</v>
      </c>
    </row>
    <row r="400" spans="4:4" x14ac:dyDescent="0.3">
      <c r="D400" t="e">
        <v>#VALUE!</v>
      </c>
    </row>
    <row r="401" spans="4:4" x14ac:dyDescent="0.3">
      <c r="D401" t="e">
        <v>#VALUE!</v>
      </c>
    </row>
    <row r="402" spans="4:4" x14ac:dyDescent="0.3">
      <c r="D402" t="e">
        <v>#VALUE!</v>
      </c>
    </row>
    <row r="403" spans="4:4" x14ac:dyDescent="0.3">
      <c r="D403" t="e">
        <v>#VALUE!</v>
      </c>
    </row>
    <row r="404" spans="4:4" x14ac:dyDescent="0.3">
      <c r="D404" t="e">
        <v>#VALUE!</v>
      </c>
    </row>
    <row r="405" spans="4:4" x14ac:dyDescent="0.3">
      <c r="D405" t="e">
        <v>#VALUE!</v>
      </c>
    </row>
    <row r="406" spans="4:4" x14ac:dyDescent="0.3">
      <c r="D406" t="e">
        <v>#VALUE!</v>
      </c>
    </row>
    <row r="407" spans="4:4" x14ac:dyDescent="0.3">
      <c r="D407" t="e">
        <v>#VALUE!</v>
      </c>
    </row>
    <row r="408" spans="4:4" x14ac:dyDescent="0.3">
      <c r="D408" t="e">
        <v>#VALUE!</v>
      </c>
    </row>
    <row r="409" spans="4:4" x14ac:dyDescent="0.3">
      <c r="D409" t="e">
        <v>#VALUE!</v>
      </c>
    </row>
    <row r="410" spans="4:4" x14ac:dyDescent="0.3">
      <c r="D410" t="e">
        <v>#VALUE!</v>
      </c>
    </row>
    <row r="411" spans="4:4" x14ac:dyDescent="0.3">
      <c r="D411" t="e">
        <v>#VALUE!</v>
      </c>
    </row>
    <row r="412" spans="4:4" x14ac:dyDescent="0.3">
      <c r="D412" t="e">
        <v>#VALUE!</v>
      </c>
    </row>
    <row r="413" spans="4:4" x14ac:dyDescent="0.3">
      <c r="D413" t="e">
        <v>#VALUE!</v>
      </c>
    </row>
    <row r="414" spans="4:4" x14ac:dyDescent="0.3">
      <c r="D414" t="e">
        <v>#VALUE!</v>
      </c>
    </row>
    <row r="415" spans="4:4" x14ac:dyDescent="0.3">
      <c r="D415" t="e">
        <v>#VALUE!</v>
      </c>
    </row>
    <row r="416" spans="4:4" x14ac:dyDescent="0.3">
      <c r="D416" t="e">
        <v>#VALUE!</v>
      </c>
    </row>
    <row r="417" spans="4:4" x14ac:dyDescent="0.3">
      <c r="D417" t="e">
        <v>#VALUE!</v>
      </c>
    </row>
    <row r="418" spans="4:4" x14ac:dyDescent="0.3">
      <c r="D418" t="e">
        <v>#VALUE!</v>
      </c>
    </row>
    <row r="419" spans="4:4" x14ac:dyDescent="0.3">
      <c r="D419" t="e">
        <v>#VALUE!</v>
      </c>
    </row>
    <row r="420" spans="4:4" x14ac:dyDescent="0.3">
      <c r="D420" t="e">
        <v>#VALUE!</v>
      </c>
    </row>
    <row r="421" spans="4:4" x14ac:dyDescent="0.3">
      <c r="D421" t="e">
        <v>#VALUE!</v>
      </c>
    </row>
    <row r="422" spans="4:4" x14ac:dyDescent="0.3">
      <c r="D422" t="e">
        <v>#VALUE!</v>
      </c>
    </row>
    <row r="423" spans="4:4" x14ac:dyDescent="0.3">
      <c r="D423" t="e">
        <v>#VALUE!</v>
      </c>
    </row>
    <row r="424" spans="4:4" x14ac:dyDescent="0.3">
      <c r="D424" t="e">
        <v>#VALUE!</v>
      </c>
    </row>
    <row r="425" spans="4:4" x14ac:dyDescent="0.3">
      <c r="D425" t="e">
        <v>#VALUE!</v>
      </c>
    </row>
    <row r="426" spans="4:4" x14ac:dyDescent="0.3">
      <c r="D426" t="e">
        <v>#VALUE!</v>
      </c>
    </row>
    <row r="427" spans="4:4" x14ac:dyDescent="0.3">
      <c r="D427" t="e">
        <v>#VALUE!</v>
      </c>
    </row>
    <row r="428" spans="4:4" x14ac:dyDescent="0.3">
      <c r="D428" t="e">
        <v>#VALUE!</v>
      </c>
    </row>
    <row r="429" spans="4:4" x14ac:dyDescent="0.3">
      <c r="D429" t="e">
        <v>#VALUE!</v>
      </c>
    </row>
    <row r="430" spans="4:4" x14ac:dyDescent="0.3">
      <c r="D430" t="e">
        <v>#VALUE!</v>
      </c>
    </row>
    <row r="431" spans="4:4" x14ac:dyDescent="0.3">
      <c r="D431" t="e">
        <v>#VALUE!</v>
      </c>
    </row>
    <row r="432" spans="4:4" x14ac:dyDescent="0.3">
      <c r="D432" t="e">
        <v>#VALUE!</v>
      </c>
    </row>
    <row r="433" spans="4:4" x14ac:dyDescent="0.3">
      <c r="D433" t="e">
        <v>#VALUE!</v>
      </c>
    </row>
    <row r="434" spans="4:4" x14ac:dyDescent="0.3">
      <c r="D434" t="e">
        <v>#VALUE!</v>
      </c>
    </row>
    <row r="435" spans="4:4" x14ac:dyDescent="0.3">
      <c r="D435" t="e">
        <v>#VALUE!</v>
      </c>
    </row>
    <row r="436" spans="4:4" x14ac:dyDescent="0.3">
      <c r="D436" t="e">
        <v>#VALUE!</v>
      </c>
    </row>
    <row r="437" spans="4:4" x14ac:dyDescent="0.3">
      <c r="D437" t="e">
        <v>#VALUE!</v>
      </c>
    </row>
    <row r="438" spans="4:4" x14ac:dyDescent="0.3">
      <c r="D438" t="e">
        <v>#VALUE!</v>
      </c>
    </row>
    <row r="439" spans="4:4" x14ac:dyDescent="0.3">
      <c r="D439" t="e">
        <v>#VALUE!</v>
      </c>
    </row>
    <row r="440" spans="4:4" x14ac:dyDescent="0.3">
      <c r="D440" t="e">
        <v>#VALUE!</v>
      </c>
    </row>
    <row r="441" spans="4:4" x14ac:dyDescent="0.3">
      <c r="D441" t="e">
        <v>#VALUE!</v>
      </c>
    </row>
    <row r="442" spans="4:4" x14ac:dyDescent="0.3">
      <c r="D442" t="e">
        <v>#VALUE!</v>
      </c>
    </row>
    <row r="443" spans="4:4" x14ac:dyDescent="0.3">
      <c r="D443" t="e">
        <v>#VALUE!</v>
      </c>
    </row>
    <row r="444" spans="4:4" x14ac:dyDescent="0.3">
      <c r="D444" t="e">
        <v>#VALUE!</v>
      </c>
    </row>
    <row r="445" spans="4:4" x14ac:dyDescent="0.3">
      <c r="D445" t="e">
        <v>#VALUE!</v>
      </c>
    </row>
    <row r="446" spans="4:4" x14ac:dyDescent="0.3">
      <c r="D446" t="e">
        <v>#VALUE!</v>
      </c>
    </row>
    <row r="447" spans="4:4" x14ac:dyDescent="0.3">
      <c r="D447" t="e">
        <v>#VALUE!</v>
      </c>
    </row>
    <row r="448" spans="4:4" x14ac:dyDescent="0.3">
      <c r="D448" t="e">
        <v>#VALUE!</v>
      </c>
    </row>
    <row r="449" spans="4:4" x14ac:dyDescent="0.3">
      <c r="D449" t="e">
        <v>#VALUE!</v>
      </c>
    </row>
    <row r="450" spans="4:4" x14ac:dyDescent="0.3">
      <c r="D450" t="e">
        <v>#VALUE!</v>
      </c>
    </row>
    <row r="451" spans="4:4" x14ac:dyDescent="0.3">
      <c r="D451" t="e">
        <v>#VALUE!</v>
      </c>
    </row>
    <row r="452" spans="4:4" x14ac:dyDescent="0.3">
      <c r="D452" t="e">
        <v>#VALUE!</v>
      </c>
    </row>
    <row r="453" spans="4:4" x14ac:dyDescent="0.3">
      <c r="D453" t="e">
        <v>#VALUE!</v>
      </c>
    </row>
    <row r="454" spans="4:4" x14ac:dyDescent="0.3">
      <c r="D454" t="e">
        <v>#VALUE!</v>
      </c>
    </row>
    <row r="455" spans="4:4" x14ac:dyDescent="0.3">
      <c r="D455" t="e">
        <v>#VALUE!</v>
      </c>
    </row>
    <row r="456" spans="4:4" x14ac:dyDescent="0.3">
      <c r="D456" t="e">
        <v>#VALUE!</v>
      </c>
    </row>
    <row r="457" spans="4:4" x14ac:dyDescent="0.3">
      <c r="D457" t="e">
        <v>#VALUE!</v>
      </c>
    </row>
    <row r="458" spans="4:4" x14ac:dyDescent="0.3">
      <c r="D458" t="e">
        <v>#VALUE!</v>
      </c>
    </row>
    <row r="459" spans="4:4" x14ac:dyDescent="0.3">
      <c r="D459" t="e">
        <v>#VALUE!</v>
      </c>
    </row>
    <row r="460" spans="4:4" x14ac:dyDescent="0.3">
      <c r="D460" t="e">
        <v>#VALUE!</v>
      </c>
    </row>
    <row r="461" spans="4:4" x14ac:dyDescent="0.3">
      <c r="D461" t="e">
        <v>#VALUE!</v>
      </c>
    </row>
    <row r="462" spans="4:4" x14ac:dyDescent="0.3">
      <c r="D462" t="e">
        <v>#VALUE!</v>
      </c>
    </row>
    <row r="463" spans="4:4" x14ac:dyDescent="0.3">
      <c r="D463" t="e">
        <v>#VALUE!</v>
      </c>
    </row>
    <row r="464" spans="4:4" x14ac:dyDescent="0.3">
      <c r="D464" t="e">
        <v>#VALUE!</v>
      </c>
    </row>
    <row r="465" spans="4:4" x14ac:dyDescent="0.3">
      <c r="D465" t="e">
        <v>#VALUE!</v>
      </c>
    </row>
    <row r="466" spans="4:4" x14ac:dyDescent="0.3">
      <c r="D466" t="e">
        <v>#VALUE!</v>
      </c>
    </row>
    <row r="467" spans="4:4" x14ac:dyDescent="0.3">
      <c r="D467" t="e">
        <v>#VALUE!</v>
      </c>
    </row>
    <row r="468" spans="4:4" x14ac:dyDescent="0.3">
      <c r="D468" t="e">
        <v>#VALUE!</v>
      </c>
    </row>
    <row r="469" spans="4:4" x14ac:dyDescent="0.3">
      <c r="D469" t="e">
        <v>#VALUE!</v>
      </c>
    </row>
    <row r="470" spans="4:4" x14ac:dyDescent="0.3">
      <c r="D470" t="e">
        <v>#VALUE!</v>
      </c>
    </row>
    <row r="471" spans="4:4" x14ac:dyDescent="0.3">
      <c r="D471" t="e">
        <v>#VALUE!</v>
      </c>
    </row>
    <row r="472" spans="4:4" x14ac:dyDescent="0.3">
      <c r="D472" t="e">
        <v>#VALUE!</v>
      </c>
    </row>
    <row r="473" spans="4:4" x14ac:dyDescent="0.3">
      <c r="D473" t="e">
        <v>#VALUE!</v>
      </c>
    </row>
    <row r="474" spans="4:4" x14ac:dyDescent="0.3">
      <c r="D474" t="e">
        <v>#VALUE!</v>
      </c>
    </row>
    <row r="475" spans="4:4" x14ac:dyDescent="0.3">
      <c r="D475" t="e">
        <v>#VALUE!</v>
      </c>
    </row>
    <row r="476" spans="4:4" x14ac:dyDescent="0.3">
      <c r="D476" t="e">
        <v>#VALUE!</v>
      </c>
    </row>
    <row r="477" spans="4:4" x14ac:dyDescent="0.3">
      <c r="D477" t="e">
        <v>#VALUE!</v>
      </c>
    </row>
    <row r="478" spans="4:4" x14ac:dyDescent="0.3">
      <c r="D478" t="e">
        <v>#VALUE!</v>
      </c>
    </row>
    <row r="479" spans="4:4" x14ac:dyDescent="0.3">
      <c r="D479" t="e">
        <v>#VALUE!</v>
      </c>
    </row>
    <row r="480" spans="4:4" x14ac:dyDescent="0.3">
      <c r="D480" t="e">
        <v>#VALUE!</v>
      </c>
    </row>
    <row r="481" spans="4:4" x14ac:dyDescent="0.3">
      <c r="D481" t="e">
        <v>#VALUE!</v>
      </c>
    </row>
    <row r="482" spans="4:4" x14ac:dyDescent="0.3">
      <c r="D482" t="e">
        <v>#VALUE!</v>
      </c>
    </row>
    <row r="483" spans="4:4" x14ac:dyDescent="0.3">
      <c r="D483" t="e">
        <v>#VALUE!</v>
      </c>
    </row>
    <row r="484" spans="4:4" x14ac:dyDescent="0.3">
      <c r="D484" t="e">
        <v>#VALUE!</v>
      </c>
    </row>
    <row r="485" spans="4:4" x14ac:dyDescent="0.3">
      <c r="D485" t="e">
        <v>#VALUE!</v>
      </c>
    </row>
    <row r="486" spans="4:4" x14ac:dyDescent="0.3">
      <c r="D486" t="e">
        <v>#VALUE!</v>
      </c>
    </row>
    <row r="487" spans="4:4" x14ac:dyDescent="0.3">
      <c r="D487" t="e">
        <v>#VALUE!</v>
      </c>
    </row>
    <row r="488" spans="4:4" x14ac:dyDescent="0.3">
      <c r="D488" t="e">
        <v>#VALUE!</v>
      </c>
    </row>
    <row r="489" spans="4:4" x14ac:dyDescent="0.3">
      <c r="D489" t="e">
        <v>#VALUE!</v>
      </c>
    </row>
    <row r="490" spans="4:4" x14ac:dyDescent="0.3">
      <c r="D490" t="e">
        <v>#VALUE!</v>
      </c>
    </row>
    <row r="491" spans="4:4" x14ac:dyDescent="0.3">
      <c r="D491" t="e">
        <v>#VALUE!</v>
      </c>
    </row>
    <row r="492" spans="4:4" x14ac:dyDescent="0.3">
      <c r="D492" t="e">
        <v>#VALUE!</v>
      </c>
    </row>
    <row r="493" spans="4:4" x14ac:dyDescent="0.3">
      <c r="D493" t="e">
        <v>#VALUE!</v>
      </c>
    </row>
    <row r="494" spans="4:4" x14ac:dyDescent="0.3">
      <c r="D494" t="e">
        <v>#VALUE!</v>
      </c>
    </row>
    <row r="495" spans="4:4" x14ac:dyDescent="0.3">
      <c r="D495" t="e">
        <v>#VALUE!</v>
      </c>
    </row>
    <row r="496" spans="4:4" x14ac:dyDescent="0.3">
      <c r="D496" t="e">
        <v>#VALUE!</v>
      </c>
    </row>
    <row r="497" spans="4:4" x14ac:dyDescent="0.3">
      <c r="D497" t="e">
        <v>#VALUE!</v>
      </c>
    </row>
    <row r="498" spans="4:4" x14ac:dyDescent="0.3">
      <c r="D498" t="e">
        <v>#VALUE!</v>
      </c>
    </row>
    <row r="499" spans="4:4" x14ac:dyDescent="0.3">
      <c r="D499" t="e">
        <v>#VALUE!</v>
      </c>
    </row>
    <row r="500" spans="4:4" x14ac:dyDescent="0.3">
      <c r="D500" t="e">
        <v>#VALUE!</v>
      </c>
    </row>
    <row r="501" spans="4:4" x14ac:dyDescent="0.3">
      <c r="D501" t="e">
        <v>#VALUE!</v>
      </c>
    </row>
    <row r="502" spans="4:4" x14ac:dyDescent="0.3">
      <c r="D502" t="e">
        <v>#VALUE!</v>
      </c>
    </row>
    <row r="503" spans="4:4" x14ac:dyDescent="0.3">
      <c r="D503" t="e">
        <v>#VALUE!</v>
      </c>
    </row>
    <row r="504" spans="4:4" x14ac:dyDescent="0.3">
      <c r="D504" t="e">
        <v>#VALUE!</v>
      </c>
    </row>
    <row r="505" spans="4:4" x14ac:dyDescent="0.3">
      <c r="D505" t="e">
        <v>#VALUE!</v>
      </c>
    </row>
    <row r="506" spans="4:4" x14ac:dyDescent="0.3">
      <c r="D506" t="e">
        <v>#VALUE!</v>
      </c>
    </row>
    <row r="507" spans="4:4" x14ac:dyDescent="0.3">
      <c r="D507" t="e">
        <v>#VALUE!</v>
      </c>
    </row>
    <row r="508" spans="4:4" x14ac:dyDescent="0.3">
      <c r="D508" t="e">
        <v>#VALUE!</v>
      </c>
    </row>
    <row r="509" spans="4:4" x14ac:dyDescent="0.3">
      <c r="D509" t="e">
        <v>#VALUE!</v>
      </c>
    </row>
    <row r="510" spans="4:4" x14ac:dyDescent="0.3">
      <c r="D510" t="e">
        <v>#VALUE!</v>
      </c>
    </row>
    <row r="511" spans="4:4" x14ac:dyDescent="0.3">
      <c r="D511" t="e">
        <v>#VALUE!</v>
      </c>
    </row>
    <row r="512" spans="4:4" x14ac:dyDescent="0.3">
      <c r="D512" t="e">
        <v>#VALUE!</v>
      </c>
    </row>
    <row r="513" spans="4:4" x14ac:dyDescent="0.3">
      <c r="D513" t="e">
        <v>#VALUE!</v>
      </c>
    </row>
    <row r="514" spans="4:4" x14ac:dyDescent="0.3">
      <c r="D514" t="e">
        <v>#VALUE!</v>
      </c>
    </row>
    <row r="515" spans="4:4" x14ac:dyDescent="0.3">
      <c r="D515" t="e">
        <v>#VALUE!</v>
      </c>
    </row>
    <row r="516" spans="4:4" x14ac:dyDescent="0.3">
      <c r="D516" t="e">
        <v>#VALUE!</v>
      </c>
    </row>
    <row r="517" spans="4:4" x14ac:dyDescent="0.3">
      <c r="D517" t="e">
        <v>#VALUE!</v>
      </c>
    </row>
    <row r="518" spans="4:4" x14ac:dyDescent="0.3">
      <c r="D518" t="e">
        <v>#VALUE!</v>
      </c>
    </row>
    <row r="519" spans="4:4" x14ac:dyDescent="0.3">
      <c r="D519" t="e">
        <v>#VALUE!</v>
      </c>
    </row>
    <row r="520" spans="4:4" x14ac:dyDescent="0.3">
      <c r="D520" t="e">
        <v>#VALUE!</v>
      </c>
    </row>
    <row r="521" spans="4:4" x14ac:dyDescent="0.3">
      <c r="D521" t="e">
        <v>#VALUE!</v>
      </c>
    </row>
    <row r="522" spans="4:4" x14ac:dyDescent="0.3">
      <c r="D522" t="e">
        <v>#VALUE!</v>
      </c>
    </row>
    <row r="523" spans="4:4" x14ac:dyDescent="0.3">
      <c r="D523" t="e">
        <v>#VALUE!</v>
      </c>
    </row>
    <row r="524" spans="4:4" x14ac:dyDescent="0.3">
      <c r="D524" t="e">
        <v>#VALUE!</v>
      </c>
    </row>
    <row r="525" spans="4:4" x14ac:dyDescent="0.3">
      <c r="D525" t="e">
        <v>#VALUE!</v>
      </c>
    </row>
    <row r="526" spans="4:4" x14ac:dyDescent="0.3">
      <c r="D526" t="e">
        <v>#VALUE!</v>
      </c>
    </row>
    <row r="527" spans="4:4" x14ac:dyDescent="0.3">
      <c r="D527" t="e">
        <v>#VALUE!</v>
      </c>
    </row>
    <row r="528" spans="4:4" x14ac:dyDescent="0.3">
      <c r="D528" t="e">
        <v>#VALUE!</v>
      </c>
    </row>
    <row r="529" spans="4:4" x14ac:dyDescent="0.3">
      <c r="D529" t="e">
        <v>#VALUE!</v>
      </c>
    </row>
    <row r="530" spans="4:4" x14ac:dyDescent="0.3">
      <c r="D530" t="e">
        <v>#VALUE!</v>
      </c>
    </row>
    <row r="531" spans="4:4" x14ac:dyDescent="0.3">
      <c r="D531" t="e">
        <v>#VALUE!</v>
      </c>
    </row>
    <row r="532" spans="4:4" x14ac:dyDescent="0.3">
      <c r="D532" t="e">
        <v>#VALUE!</v>
      </c>
    </row>
    <row r="533" spans="4:4" x14ac:dyDescent="0.3">
      <c r="D533" t="e">
        <v>#VALUE!</v>
      </c>
    </row>
    <row r="534" spans="4:4" x14ac:dyDescent="0.3">
      <c r="D534" t="e">
        <v>#VALUE!</v>
      </c>
    </row>
    <row r="535" spans="4:4" x14ac:dyDescent="0.3">
      <c r="D535" t="e">
        <v>#VALUE!</v>
      </c>
    </row>
    <row r="536" spans="4:4" x14ac:dyDescent="0.3">
      <c r="D536" t="e">
        <v>#VALUE!</v>
      </c>
    </row>
    <row r="537" spans="4:4" x14ac:dyDescent="0.3">
      <c r="D537" t="e">
        <v>#VALUE!</v>
      </c>
    </row>
    <row r="538" spans="4:4" x14ac:dyDescent="0.3">
      <c r="D538" t="e">
        <v>#VALUE!</v>
      </c>
    </row>
    <row r="539" spans="4:4" x14ac:dyDescent="0.3">
      <c r="D539" t="e">
        <v>#VALUE!</v>
      </c>
    </row>
    <row r="540" spans="4:4" x14ac:dyDescent="0.3">
      <c r="D540" t="e">
        <v>#VALUE!</v>
      </c>
    </row>
    <row r="541" spans="4:4" x14ac:dyDescent="0.3">
      <c r="D541" t="e">
        <v>#VALUE!</v>
      </c>
    </row>
    <row r="542" spans="4:4" x14ac:dyDescent="0.3">
      <c r="D542" t="e">
        <v>#VALUE!</v>
      </c>
    </row>
    <row r="543" spans="4:4" x14ac:dyDescent="0.3">
      <c r="D543" t="e">
        <v>#VALUE!</v>
      </c>
    </row>
    <row r="544" spans="4:4" x14ac:dyDescent="0.3">
      <c r="D544" t="e">
        <v>#VALUE!</v>
      </c>
    </row>
    <row r="545" spans="4:4" x14ac:dyDescent="0.3">
      <c r="D545" t="e">
        <v>#VALUE!</v>
      </c>
    </row>
    <row r="546" spans="4:4" x14ac:dyDescent="0.3">
      <c r="D546" t="e">
        <v>#VALUE!</v>
      </c>
    </row>
    <row r="547" spans="4:4" x14ac:dyDescent="0.3">
      <c r="D547" t="e">
        <v>#VALUE!</v>
      </c>
    </row>
    <row r="548" spans="4:4" x14ac:dyDescent="0.3">
      <c r="D548" t="e">
        <v>#VALUE!</v>
      </c>
    </row>
    <row r="549" spans="4:4" x14ac:dyDescent="0.3">
      <c r="D549" t="e">
        <v>#VALUE!</v>
      </c>
    </row>
    <row r="550" spans="4:4" x14ac:dyDescent="0.3">
      <c r="D550" t="e">
        <v>#VALUE!</v>
      </c>
    </row>
    <row r="551" spans="4:4" x14ac:dyDescent="0.3">
      <c r="D551" t="e">
        <v>#VALUE!</v>
      </c>
    </row>
    <row r="552" spans="4:4" x14ac:dyDescent="0.3">
      <c r="D552" t="e">
        <v>#VALUE!</v>
      </c>
    </row>
    <row r="553" spans="4:4" x14ac:dyDescent="0.3">
      <c r="D553" t="e">
        <v>#VALUE!</v>
      </c>
    </row>
    <row r="554" spans="4:4" x14ac:dyDescent="0.3">
      <c r="D554" t="e">
        <v>#VALUE!</v>
      </c>
    </row>
    <row r="555" spans="4:4" x14ac:dyDescent="0.3">
      <c r="D555" t="e">
        <v>#VALUE!</v>
      </c>
    </row>
    <row r="556" spans="4:4" x14ac:dyDescent="0.3">
      <c r="D556" t="e">
        <v>#VALUE!</v>
      </c>
    </row>
    <row r="557" spans="4:4" x14ac:dyDescent="0.3">
      <c r="D557" t="e">
        <v>#VALUE!</v>
      </c>
    </row>
    <row r="558" spans="4:4" x14ac:dyDescent="0.3">
      <c r="D558" t="e">
        <v>#VALUE!</v>
      </c>
    </row>
    <row r="559" spans="4:4" x14ac:dyDescent="0.3">
      <c r="D559" t="e">
        <v>#VALUE!</v>
      </c>
    </row>
    <row r="560" spans="4:4" x14ac:dyDescent="0.3">
      <c r="D560" t="e">
        <v>#VALUE!</v>
      </c>
    </row>
    <row r="561" spans="4:4" x14ac:dyDescent="0.3">
      <c r="D561" t="e">
        <v>#VALUE!</v>
      </c>
    </row>
    <row r="562" spans="4:4" x14ac:dyDescent="0.3">
      <c r="D562" t="e">
        <v>#VALUE!</v>
      </c>
    </row>
    <row r="563" spans="4:4" x14ac:dyDescent="0.3">
      <c r="D563" t="e">
        <v>#VALUE!</v>
      </c>
    </row>
    <row r="564" spans="4:4" x14ac:dyDescent="0.3">
      <c r="D564" t="e">
        <v>#VALUE!</v>
      </c>
    </row>
    <row r="565" spans="4:4" x14ac:dyDescent="0.3">
      <c r="D565" t="e">
        <v>#VALUE!</v>
      </c>
    </row>
    <row r="566" spans="4:4" x14ac:dyDescent="0.3">
      <c r="D566" t="e">
        <v>#VALUE!</v>
      </c>
    </row>
    <row r="567" spans="4:4" x14ac:dyDescent="0.3">
      <c r="D567" t="e">
        <v>#VALUE!</v>
      </c>
    </row>
    <row r="568" spans="4:4" x14ac:dyDescent="0.3">
      <c r="D568" t="e">
        <v>#VALUE!</v>
      </c>
    </row>
    <row r="569" spans="4:4" x14ac:dyDescent="0.3">
      <c r="D569" t="e">
        <v>#VALUE!</v>
      </c>
    </row>
    <row r="570" spans="4:4" x14ac:dyDescent="0.3">
      <c r="D570" t="e">
        <v>#VALUE!</v>
      </c>
    </row>
    <row r="571" spans="4:4" x14ac:dyDescent="0.3">
      <c r="D571" t="e">
        <v>#VALUE!</v>
      </c>
    </row>
    <row r="572" spans="4:4" x14ac:dyDescent="0.3">
      <c r="D572" t="e">
        <v>#VALUE!</v>
      </c>
    </row>
    <row r="573" spans="4:4" x14ac:dyDescent="0.3">
      <c r="D573" t="e">
        <v>#VALUE!</v>
      </c>
    </row>
    <row r="574" spans="4:4" x14ac:dyDescent="0.3">
      <c r="D574" t="e">
        <v>#VALUE!</v>
      </c>
    </row>
    <row r="575" spans="4:4" x14ac:dyDescent="0.3">
      <c r="D575" t="e">
        <v>#VALUE!</v>
      </c>
    </row>
    <row r="576" spans="4:4" x14ac:dyDescent="0.3">
      <c r="D576" t="e">
        <v>#VALUE!</v>
      </c>
    </row>
    <row r="577" spans="4:4" x14ac:dyDescent="0.3">
      <c r="D577" t="e">
        <v>#VALUE!</v>
      </c>
    </row>
    <row r="578" spans="4:4" x14ac:dyDescent="0.3">
      <c r="D578" t="e">
        <v>#VALUE!</v>
      </c>
    </row>
    <row r="579" spans="4:4" x14ac:dyDescent="0.3">
      <c r="D579" t="e">
        <v>#VALUE!</v>
      </c>
    </row>
    <row r="580" spans="4:4" x14ac:dyDescent="0.3">
      <c r="D580" t="e">
        <v>#VALUE!</v>
      </c>
    </row>
    <row r="581" spans="4:4" x14ac:dyDescent="0.3">
      <c r="D581" t="e">
        <v>#VALUE!</v>
      </c>
    </row>
    <row r="582" spans="4:4" x14ac:dyDescent="0.3">
      <c r="D582" t="e">
        <v>#VALUE!</v>
      </c>
    </row>
    <row r="583" spans="4:4" x14ac:dyDescent="0.3">
      <c r="D583" t="e">
        <v>#VALUE!</v>
      </c>
    </row>
    <row r="584" spans="4:4" x14ac:dyDescent="0.3">
      <c r="D584" t="e">
        <v>#VALUE!</v>
      </c>
    </row>
    <row r="585" spans="4:4" x14ac:dyDescent="0.3">
      <c r="D585" t="e">
        <v>#VALUE!</v>
      </c>
    </row>
    <row r="586" spans="4:4" x14ac:dyDescent="0.3">
      <c r="D586" t="e">
        <v>#VALUE!</v>
      </c>
    </row>
    <row r="587" spans="4:4" x14ac:dyDescent="0.3">
      <c r="D587" t="e">
        <v>#VALUE!</v>
      </c>
    </row>
    <row r="588" spans="4:4" x14ac:dyDescent="0.3">
      <c r="D588" t="e">
        <v>#VALUE!</v>
      </c>
    </row>
    <row r="589" spans="4:4" x14ac:dyDescent="0.3">
      <c r="D589" t="e">
        <v>#VALUE!</v>
      </c>
    </row>
    <row r="590" spans="4:4" x14ac:dyDescent="0.3">
      <c r="D590" t="e">
        <v>#VALUE!</v>
      </c>
    </row>
    <row r="591" spans="4:4" x14ac:dyDescent="0.3">
      <c r="D591" t="e">
        <v>#VALUE!</v>
      </c>
    </row>
    <row r="592" spans="4:4" x14ac:dyDescent="0.3">
      <c r="D592" t="e">
        <v>#VALUE!</v>
      </c>
    </row>
    <row r="593" spans="4:4" x14ac:dyDescent="0.3">
      <c r="D593" t="e">
        <v>#VALUE!</v>
      </c>
    </row>
    <row r="594" spans="4:4" x14ac:dyDescent="0.3">
      <c r="D594" t="e">
        <v>#VALUE!</v>
      </c>
    </row>
    <row r="595" spans="4:4" x14ac:dyDescent="0.3">
      <c r="D595" t="e">
        <v>#VALUE!</v>
      </c>
    </row>
    <row r="596" spans="4:4" x14ac:dyDescent="0.3">
      <c r="D596" t="e">
        <v>#VALUE!</v>
      </c>
    </row>
    <row r="597" spans="4:4" x14ac:dyDescent="0.3">
      <c r="D597" t="e">
        <v>#VALUE!</v>
      </c>
    </row>
    <row r="598" spans="4:4" x14ac:dyDescent="0.3">
      <c r="D598" t="e">
        <v>#VALUE!</v>
      </c>
    </row>
    <row r="599" spans="4:4" x14ac:dyDescent="0.3">
      <c r="D599" t="e">
        <v>#VALUE!</v>
      </c>
    </row>
    <row r="600" spans="4:4" x14ac:dyDescent="0.3">
      <c r="D600" t="e">
        <v>#VALUE!</v>
      </c>
    </row>
    <row r="601" spans="4:4" x14ac:dyDescent="0.3">
      <c r="D601" t="e">
        <v>#VALUE!</v>
      </c>
    </row>
    <row r="602" spans="4:4" x14ac:dyDescent="0.3">
      <c r="D602" t="e">
        <v>#VALUE!</v>
      </c>
    </row>
  </sheetData>
  <mergeCells count="2">
    <mergeCell ref="B2:G2"/>
    <mergeCell ref="B1:G1"/>
  </mergeCells>
  <pageMargins left="0.7" right="0.7" top="0.75" bottom="0.75" header="0.3" footer="0.3"/>
  <pageSetup paperSize="9" fitToHeight="0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K207"/>
  <sheetViews>
    <sheetView workbookViewId="0">
      <pane ySplit="3" topLeftCell="A4" activePane="bottomLeft" state="frozen"/>
      <selection activeCell="P14" sqref="P14"/>
      <selection pane="bottomLeft" activeCell="A4" sqref="A4"/>
    </sheetView>
  </sheetViews>
  <sheetFormatPr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style="3" customWidth="1"/>
    <col min="5" max="5" width="15.109375" bestFit="1" customWidth="1"/>
    <col min="6" max="6" width="14.33203125" bestFit="1" customWidth="1"/>
    <col min="7" max="7" width="6.6640625" customWidth="1"/>
    <col min="8" max="8" width="5.5546875" hidden="1" customWidth="1"/>
    <col min="9" max="9" width="5.5546875" style="3" hidden="1" customWidth="1"/>
    <col min="10" max="10" width="4.33203125" hidden="1" customWidth="1"/>
    <col min="11" max="11" width="9.109375" hidden="1" customWidth="1"/>
  </cols>
  <sheetData>
    <row r="1" spans="1:11" ht="30.75" customHeight="1" x14ac:dyDescent="0.3">
      <c r="B1" s="64" t="s">
        <v>585</v>
      </c>
      <c r="C1" s="64"/>
      <c r="D1" s="64"/>
      <c r="E1" s="64"/>
      <c r="F1" s="64"/>
      <c r="G1" s="64"/>
      <c r="H1" s="42"/>
      <c r="I1" s="20"/>
      <c r="J1" s="20"/>
    </row>
    <row r="2" spans="1:11" ht="15.75" customHeight="1" x14ac:dyDescent="0.3">
      <c r="B2" s="62" t="s">
        <v>30</v>
      </c>
      <c r="C2" s="62"/>
      <c r="D2" s="62"/>
      <c r="E2" s="62"/>
      <c r="F2" s="62"/>
      <c r="G2" s="62"/>
      <c r="H2" s="11"/>
      <c r="I2" s="11"/>
      <c r="J2" s="12"/>
    </row>
    <row r="3" spans="1:11" x14ac:dyDescent="0.3">
      <c r="A3" s="21" t="s">
        <v>343</v>
      </c>
      <c r="B3" s="11" t="s">
        <v>163</v>
      </c>
      <c r="C3" s="11" t="s">
        <v>165</v>
      </c>
      <c r="D3" s="11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11" t="s">
        <v>166</v>
      </c>
      <c r="K3" s="11" t="s">
        <v>377</v>
      </c>
    </row>
    <row r="4" spans="1:11" x14ac:dyDescent="0.3">
      <c r="A4" t="str">
        <f>+K4</f>
        <v>HY  1</v>
      </c>
      <c r="B4" s="3">
        <v>1</v>
      </c>
      <c r="C4" s="3">
        <v>43</v>
      </c>
      <c r="D4" s="23" t="s">
        <v>1060</v>
      </c>
      <c r="E4" s="1" t="str">
        <f>+VLOOKUP($C4,MasterData!$B$4:$I$1003,2,"false")</f>
        <v>Amelia</v>
      </c>
      <c r="F4" s="1" t="str">
        <f>+VLOOKUP($C4,MasterData!$B$4:$I$1003,3,"false")</f>
        <v>Skelton</v>
      </c>
      <c r="G4" s="1" t="str">
        <f>+VLOOKUP($C4,MasterData!$B$4:$I$1003,4,"false")</f>
        <v>HY</v>
      </c>
      <c r="H4" s="1" t="str">
        <f>+VLOOKUP($C4,MasterData!$B$4:$I$1003,5,"false")</f>
        <v>U11</v>
      </c>
      <c r="I4" s="3" t="str">
        <f>+VLOOKUP($C4,MasterData!$B$4:$I$1003,6,"false")</f>
        <v>G</v>
      </c>
      <c r="J4" s="26" t="str">
        <f>TEXT(SUMPRODUCT(--(G4=$G$4:$G$597),--(B4&gt;$B$4:$B$597))+1,0)</f>
        <v>1</v>
      </c>
      <c r="K4" s="1" t="str">
        <f>+G4&amp;"  "&amp;J4</f>
        <v>HY  1</v>
      </c>
    </row>
    <row r="5" spans="1:11" x14ac:dyDescent="0.3">
      <c r="A5" t="str">
        <f t="shared" ref="A5:A24" si="0">+K5</f>
        <v>PHX  1</v>
      </c>
      <c r="B5" s="3">
        <f>+B4+1</f>
        <v>2</v>
      </c>
      <c r="C5" s="3">
        <v>38</v>
      </c>
      <c r="D5" s="23" t="s">
        <v>1040</v>
      </c>
      <c r="E5" s="1" t="str">
        <f>+VLOOKUP($C5,MasterData!$B$4:$I$1003,2,"false")</f>
        <v>Stella</v>
      </c>
      <c r="F5" s="1" t="str">
        <f>+VLOOKUP($C5,MasterData!$B$4:$I$1003,3,"false")</f>
        <v>Gambie</v>
      </c>
      <c r="G5" s="1" t="str">
        <f>+VLOOKUP($C5,MasterData!$B$4:$I$1003,4,"false")</f>
        <v>PHX</v>
      </c>
      <c r="H5" s="1" t="str">
        <f>+VLOOKUP($C5,MasterData!$B$4:$I$1003,5,"false")</f>
        <v>U11</v>
      </c>
      <c r="I5" s="3" t="str">
        <f>+VLOOKUP($C5,MasterData!$B$4:$I$1003,6,"false")</f>
        <v>G</v>
      </c>
      <c r="J5" s="26" t="str">
        <f t="shared" ref="J5:J24" si="1">TEXT(SUMPRODUCT(--(G5=$G$4:$G$597),--(B5&gt;$B$4:$B$597))+1,0)</f>
        <v>1</v>
      </c>
      <c r="K5" s="1" t="str">
        <f t="shared" ref="K5:K20" si="2">+G5&amp;"  "&amp;J5</f>
        <v>PHX  1</v>
      </c>
    </row>
    <row r="6" spans="1:11" x14ac:dyDescent="0.3">
      <c r="A6" t="str">
        <f t="shared" si="0"/>
        <v>HY  2</v>
      </c>
      <c r="B6" s="3">
        <f t="shared" ref="B6:B24" si="3">+B5+1</f>
        <v>3</v>
      </c>
      <c r="C6" s="3">
        <v>46</v>
      </c>
      <c r="D6" s="23" t="s">
        <v>1041</v>
      </c>
      <c r="E6" s="1" t="str">
        <f>+VLOOKUP($C6,MasterData!$B$4:$I$1003,2,"false")</f>
        <v>Tera</v>
      </c>
      <c r="F6" s="1" t="str">
        <f>+VLOOKUP($C6,MasterData!$B$4:$I$1003,3,"false")</f>
        <v>Buckland</v>
      </c>
      <c r="G6" s="1" t="str">
        <f>+VLOOKUP($C6,MasterData!$B$4:$I$1003,4,"false")</f>
        <v>HY</v>
      </c>
      <c r="H6" s="1" t="str">
        <f>+VLOOKUP($C6,MasterData!$B$4:$I$1003,5,"false")</f>
        <v>U11</v>
      </c>
      <c r="I6" s="3" t="str">
        <f>+VLOOKUP($C6,MasterData!$B$4:$I$1003,6,"false")</f>
        <v>G</v>
      </c>
      <c r="J6" s="26" t="str">
        <f t="shared" si="1"/>
        <v>2</v>
      </c>
      <c r="K6" s="1" t="str">
        <f t="shared" si="2"/>
        <v>HY  2</v>
      </c>
    </row>
    <row r="7" spans="1:11" x14ac:dyDescent="0.3">
      <c r="A7" t="str">
        <f t="shared" si="0"/>
        <v>B&amp;H  1</v>
      </c>
      <c r="B7" s="3">
        <f t="shared" si="3"/>
        <v>4</v>
      </c>
      <c r="C7" s="3">
        <v>48</v>
      </c>
      <c r="D7" s="23" t="s">
        <v>1061</v>
      </c>
      <c r="E7" s="1" t="str">
        <f>+VLOOKUP($C7,MasterData!$B$4:$I$1003,2,"false")</f>
        <v>Florence</v>
      </c>
      <c r="F7" s="1" t="str">
        <f>+VLOOKUP($C7,MasterData!$B$4:$I$1003,3,"false")</f>
        <v>Matten</v>
      </c>
      <c r="G7" s="1" t="str">
        <f>+VLOOKUP($C7,MasterData!$B$4:$I$1003,4,"false")</f>
        <v>B&amp;H</v>
      </c>
      <c r="H7" s="1" t="str">
        <f>+VLOOKUP($C7,MasterData!$B$4:$I$1003,5,"false")</f>
        <v>U11</v>
      </c>
      <c r="I7" s="3" t="str">
        <f>+VLOOKUP($C7,MasterData!$B$4:$I$1003,6,"false")</f>
        <v>G</v>
      </c>
      <c r="J7" s="26" t="str">
        <f t="shared" si="1"/>
        <v>1</v>
      </c>
      <c r="K7" s="1" t="str">
        <f t="shared" si="2"/>
        <v>B&amp;H  1</v>
      </c>
    </row>
    <row r="8" spans="1:11" x14ac:dyDescent="0.3">
      <c r="A8" t="str">
        <f t="shared" si="0"/>
        <v>B&amp;H  2</v>
      </c>
      <c r="B8" s="3">
        <f t="shared" si="3"/>
        <v>5</v>
      </c>
      <c r="C8" s="3">
        <v>42</v>
      </c>
      <c r="D8" s="23" t="s">
        <v>1062</v>
      </c>
      <c r="E8" s="1" t="str">
        <f>+VLOOKUP($C8,MasterData!$B$4:$I$1003,2,"false")</f>
        <v>Ada</v>
      </c>
      <c r="F8" s="1" t="str">
        <f>+VLOOKUP($C8,MasterData!$B$4:$I$1003,3,"false")</f>
        <v>Greenaway</v>
      </c>
      <c r="G8" s="1" t="str">
        <f>+VLOOKUP($C8,MasterData!$B$4:$I$1003,4,"false")</f>
        <v>B&amp;H</v>
      </c>
      <c r="H8" s="1" t="str">
        <f>+VLOOKUP($C8,MasterData!$B$4:$I$1003,5,"false")</f>
        <v>U11</v>
      </c>
      <c r="I8" s="3" t="str">
        <f>+VLOOKUP($C8,MasterData!$B$4:$I$1003,6,"false")</f>
        <v>G</v>
      </c>
      <c r="J8" s="26" t="str">
        <f t="shared" si="1"/>
        <v>2</v>
      </c>
      <c r="K8" s="1" t="str">
        <f t="shared" si="2"/>
        <v>B&amp;H  2</v>
      </c>
    </row>
    <row r="9" spans="1:11" x14ac:dyDescent="0.3">
      <c r="A9" t="str">
        <f t="shared" si="0"/>
        <v>BR&amp;T  1</v>
      </c>
      <c r="B9" s="3">
        <f t="shared" si="3"/>
        <v>6</v>
      </c>
      <c r="C9" s="3">
        <v>54</v>
      </c>
      <c r="D9" s="23" t="s">
        <v>1063</v>
      </c>
      <c r="E9" s="1" t="str">
        <f>+VLOOKUP($C9,MasterData!$B$4:$I$1003,2,"false")</f>
        <v>Ksenia</v>
      </c>
      <c r="F9" s="1" t="str">
        <f>+VLOOKUP($C9,MasterData!$B$4:$I$1003,3,"false")</f>
        <v>McCrae</v>
      </c>
      <c r="G9" s="1" t="str">
        <f>+VLOOKUP($C9,MasterData!$B$4:$I$1003,4,"false")</f>
        <v>BR&amp;T</v>
      </c>
      <c r="H9" s="1" t="str">
        <f>+VLOOKUP($C9,MasterData!$B$4:$I$1003,5,"false")</f>
        <v>U11</v>
      </c>
      <c r="I9" s="3" t="str">
        <f>+VLOOKUP($C9,MasterData!$B$4:$I$1003,6,"false")</f>
        <v>G</v>
      </c>
      <c r="J9" s="26" t="str">
        <f t="shared" si="1"/>
        <v>1</v>
      </c>
      <c r="K9" s="1" t="str">
        <f t="shared" si="2"/>
        <v>BR&amp;T  1</v>
      </c>
    </row>
    <row r="10" spans="1:11" x14ac:dyDescent="0.3">
      <c r="A10" t="str">
        <f t="shared" si="0"/>
        <v>CRA  1</v>
      </c>
      <c r="B10" s="3">
        <f t="shared" si="3"/>
        <v>7</v>
      </c>
      <c r="C10" s="3">
        <v>60</v>
      </c>
      <c r="D10" s="23" t="s">
        <v>1064</v>
      </c>
      <c r="E10" s="1" t="str">
        <f>+VLOOKUP($C10,MasterData!$B$4:$I$1003,2,"false")</f>
        <v>Evie</v>
      </c>
      <c r="F10" s="1" t="str">
        <f>+VLOOKUP($C10,MasterData!$B$4:$I$1003,3,"false")</f>
        <v>Grobel</v>
      </c>
      <c r="G10" s="1" t="str">
        <f>+VLOOKUP($C10,MasterData!$B$4:$I$1003,4,"false")</f>
        <v>CRA</v>
      </c>
      <c r="H10" s="1" t="str">
        <f>+VLOOKUP($C10,MasterData!$B$4:$I$1003,5,"false")</f>
        <v>U11</v>
      </c>
      <c r="I10" s="3" t="str">
        <f>+VLOOKUP($C10,MasterData!$B$4:$I$1003,6,"false")</f>
        <v>G</v>
      </c>
      <c r="J10" s="26" t="str">
        <f t="shared" si="1"/>
        <v>1</v>
      </c>
      <c r="K10" s="1" t="str">
        <f t="shared" si="2"/>
        <v>CRA  1</v>
      </c>
    </row>
    <row r="11" spans="1:11" x14ac:dyDescent="0.3">
      <c r="A11" t="str">
        <f t="shared" si="0"/>
        <v>CHI  1</v>
      </c>
      <c r="B11" s="3">
        <f t="shared" si="3"/>
        <v>8</v>
      </c>
      <c r="C11" s="3">
        <v>52</v>
      </c>
      <c r="D11" s="23" t="s">
        <v>1052</v>
      </c>
      <c r="E11" s="1" t="str">
        <f>+VLOOKUP($C11,MasterData!$B$4:$I$1003,2,"false")</f>
        <v>Emmy</v>
      </c>
      <c r="F11" s="1" t="str">
        <f>+VLOOKUP($C11,MasterData!$B$4:$I$1003,3,"false")</f>
        <v>Pemberton</v>
      </c>
      <c r="G11" s="1" t="str">
        <f>+VLOOKUP($C11,MasterData!$B$4:$I$1003,4,"false")</f>
        <v>CHI</v>
      </c>
      <c r="H11" s="1" t="str">
        <f>+VLOOKUP($C11,MasterData!$B$4:$I$1003,5,"false")</f>
        <v>U11</v>
      </c>
      <c r="I11" s="3" t="str">
        <f>+VLOOKUP($C11,MasterData!$B$4:$I$1003,6,"false")</f>
        <v>G</v>
      </c>
      <c r="J11" s="26" t="str">
        <f t="shared" si="1"/>
        <v>1</v>
      </c>
      <c r="K11" s="1" t="str">
        <f t="shared" si="2"/>
        <v>CHI  1</v>
      </c>
    </row>
    <row r="12" spans="1:11" x14ac:dyDescent="0.3">
      <c r="A12" t="str">
        <f t="shared" si="0"/>
        <v>HY  3</v>
      </c>
      <c r="B12" s="3">
        <f t="shared" si="3"/>
        <v>9</v>
      </c>
      <c r="C12" s="3">
        <v>49</v>
      </c>
      <c r="D12" s="23" t="s">
        <v>1065</v>
      </c>
      <c r="E12" s="1" t="str">
        <f>+VLOOKUP($C12,MasterData!$B$4:$I$1003,2,"false")</f>
        <v>Francesca</v>
      </c>
      <c r="F12" s="1" t="str">
        <f>+VLOOKUP($C12,MasterData!$B$4:$I$1003,3,"false")</f>
        <v>Tarrant</v>
      </c>
      <c r="G12" s="1" t="str">
        <f>+VLOOKUP($C12,MasterData!$B$4:$I$1003,4,"false")</f>
        <v>HY</v>
      </c>
      <c r="H12" s="1" t="str">
        <f>+VLOOKUP($C12,MasterData!$B$4:$I$1003,5,"false")</f>
        <v>U11</v>
      </c>
      <c r="I12" s="3" t="str">
        <f>+VLOOKUP($C12,MasterData!$B$4:$I$1003,6,"false")</f>
        <v>G</v>
      </c>
      <c r="J12" s="26" t="str">
        <f t="shared" si="1"/>
        <v>3</v>
      </c>
      <c r="K12" s="1" t="str">
        <f t="shared" si="2"/>
        <v>HY  3</v>
      </c>
    </row>
    <row r="13" spans="1:11" x14ac:dyDescent="0.3">
      <c r="A13" t="str">
        <f t="shared" si="0"/>
        <v>EBR  1</v>
      </c>
      <c r="B13" s="3">
        <f t="shared" si="3"/>
        <v>10</v>
      </c>
      <c r="C13" s="3">
        <v>56</v>
      </c>
      <c r="D13" s="23" t="s">
        <v>1066</v>
      </c>
      <c r="E13" s="1" t="str">
        <f>+VLOOKUP($C13,MasterData!$B$4:$I$1003,2,"false")</f>
        <v>Grace</v>
      </c>
      <c r="F13" s="1" t="str">
        <f>+VLOOKUP($C13,MasterData!$B$4:$I$1003,3,"false")</f>
        <v>Luford-Brown</v>
      </c>
      <c r="G13" s="1" t="str">
        <f>+VLOOKUP($C13,MasterData!$B$4:$I$1003,4,"false")</f>
        <v>EBR</v>
      </c>
      <c r="H13" s="1" t="str">
        <f>+VLOOKUP($C13,MasterData!$B$4:$I$1003,5,"false")</f>
        <v>U11</v>
      </c>
      <c r="I13" s="3" t="str">
        <f>+VLOOKUP($C13,MasterData!$B$4:$I$1003,6,"false")</f>
        <v>G</v>
      </c>
      <c r="J13" s="26" t="str">
        <f t="shared" si="1"/>
        <v>1</v>
      </c>
      <c r="K13" s="1" t="str">
        <f t="shared" si="2"/>
        <v>EBR  1</v>
      </c>
    </row>
    <row r="14" spans="1:11" x14ac:dyDescent="0.3">
      <c r="A14" t="str">
        <f t="shared" si="0"/>
        <v>PHX  2</v>
      </c>
      <c r="B14" s="3">
        <f t="shared" si="3"/>
        <v>11</v>
      </c>
      <c r="C14" s="3">
        <v>61</v>
      </c>
      <c r="D14" s="23" t="s">
        <v>1067</v>
      </c>
      <c r="E14" s="1" t="str">
        <f>+VLOOKUP($C14,MasterData!$B$4:$I$1003,2,"false")</f>
        <v>Ava</v>
      </c>
      <c r="F14" s="1" t="str">
        <f>+VLOOKUP($C14,MasterData!$B$4:$I$1003,3,"false")</f>
        <v>Pashley</v>
      </c>
      <c r="G14" s="1" t="str">
        <f>+VLOOKUP($C14,MasterData!$B$4:$I$1003,4,"false")</f>
        <v>PHX</v>
      </c>
      <c r="H14" s="1" t="str">
        <f>+VLOOKUP($C14,MasterData!$B$4:$I$1003,5,"false")</f>
        <v>U11</v>
      </c>
      <c r="I14" s="3" t="str">
        <f>+VLOOKUP($C14,MasterData!$B$4:$I$1003,6,"false")</f>
        <v>G</v>
      </c>
      <c r="J14" s="26" t="str">
        <f t="shared" si="1"/>
        <v>2</v>
      </c>
      <c r="K14" s="1" t="str">
        <f t="shared" si="2"/>
        <v>PHX  2</v>
      </c>
    </row>
    <row r="15" spans="1:11" x14ac:dyDescent="0.3">
      <c r="A15" t="str">
        <f t="shared" si="0"/>
        <v>BWK  1</v>
      </c>
      <c r="B15" s="3">
        <f t="shared" si="3"/>
        <v>12</v>
      </c>
      <c r="C15" s="3">
        <v>57</v>
      </c>
      <c r="D15" s="23" t="s">
        <v>1053</v>
      </c>
      <c r="E15" s="1" t="str">
        <f>+VLOOKUP($C15,MasterData!$B$4:$I$1003,2,"false")</f>
        <v>Lana</v>
      </c>
      <c r="F15" s="1" t="str">
        <f>+VLOOKUP($C15,MasterData!$B$4:$I$1003,3,"false")</f>
        <v>Povey</v>
      </c>
      <c r="G15" s="1" t="str">
        <f>+VLOOKUP($C15,MasterData!$B$4:$I$1003,4,"false")</f>
        <v>BWK</v>
      </c>
      <c r="H15" s="1" t="str">
        <f>+VLOOKUP($C15,MasterData!$B$4:$I$1003,5,"false")</f>
        <v>U11</v>
      </c>
      <c r="I15" s="3" t="str">
        <f>+VLOOKUP($C15,MasterData!$B$4:$I$1003,6,"false")</f>
        <v>G</v>
      </c>
      <c r="J15" s="26" t="str">
        <f t="shared" si="1"/>
        <v>1</v>
      </c>
      <c r="K15" s="1" t="str">
        <f t="shared" si="2"/>
        <v>BWK  1</v>
      </c>
    </row>
    <row r="16" spans="1:11" x14ac:dyDescent="0.3">
      <c r="A16" t="str">
        <f t="shared" si="0"/>
        <v>BWK  2</v>
      </c>
      <c r="B16" s="3">
        <f t="shared" si="3"/>
        <v>13</v>
      </c>
      <c r="C16" s="3">
        <v>51</v>
      </c>
      <c r="D16" s="23" t="s">
        <v>1068</v>
      </c>
      <c r="E16" s="1" t="str">
        <f>+VLOOKUP($C16,MasterData!$B$4:$I$1003,2,"false")</f>
        <v>Connie</v>
      </c>
      <c r="F16" s="1" t="str">
        <f>+VLOOKUP($C16,MasterData!$B$4:$I$1003,3,"false")</f>
        <v>Ash</v>
      </c>
      <c r="G16" s="1" t="str">
        <f>+VLOOKUP($C16,MasterData!$B$4:$I$1003,4,"false")</f>
        <v>BWK</v>
      </c>
      <c r="H16" s="1" t="str">
        <f>+VLOOKUP($C16,MasterData!$B$4:$I$1003,5,"false")</f>
        <v>U11</v>
      </c>
      <c r="I16" s="3" t="str">
        <f>+VLOOKUP($C16,MasterData!$B$4:$I$1003,6,"false")</f>
        <v>G</v>
      </c>
      <c r="J16" s="26" t="str">
        <f t="shared" si="1"/>
        <v>2</v>
      </c>
      <c r="K16" s="1" t="str">
        <f t="shared" si="2"/>
        <v>BWK  2</v>
      </c>
    </row>
    <row r="17" spans="1:11" x14ac:dyDescent="0.3">
      <c r="A17" t="str">
        <f t="shared" si="0"/>
        <v>BWK  3</v>
      </c>
      <c r="B17" s="3">
        <f t="shared" si="3"/>
        <v>14</v>
      </c>
      <c r="C17" s="3">
        <v>44</v>
      </c>
      <c r="D17" s="23" t="s">
        <v>1068</v>
      </c>
      <c r="E17" s="1" t="str">
        <f>+VLOOKUP($C17,MasterData!$B$4:$I$1003,2,"false")</f>
        <v>Katie</v>
      </c>
      <c r="F17" s="1" t="str">
        <f>+VLOOKUP($C17,MasterData!$B$4:$I$1003,3,"false")</f>
        <v>Crewe</v>
      </c>
      <c r="G17" s="1" t="str">
        <f>+VLOOKUP($C17,MasterData!$B$4:$I$1003,4,"false")</f>
        <v>BWK</v>
      </c>
      <c r="H17" s="1" t="str">
        <f>+VLOOKUP($C17,MasterData!$B$4:$I$1003,5,"false")</f>
        <v>U11</v>
      </c>
      <c r="I17" s="3" t="str">
        <f>+VLOOKUP($C17,MasterData!$B$4:$I$1003,6,"false")</f>
        <v>G</v>
      </c>
      <c r="J17" s="26" t="str">
        <f t="shared" si="1"/>
        <v>3</v>
      </c>
      <c r="K17" s="1" t="str">
        <f t="shared" si="2"/>
        <v>BWK  3</v>
      </c>
    </row>
    <row r="18" spans="1:11" x14ac:dyDescent="0.3">
      <c r="A18" t="str">
        <f t="shared" si="0"/>
        <v>B&amp;H  3</v>
      </c>
      <c r="B18" s="3">
        <f t="shared" si="3"/>
        <v>15</v>
      </c>
      <c r="C18" s="3">
        <v>55</v>
      </c>
      <c r="D18" s="23" t="s">
        <v>1069</v>
      </c>
      <c r="E18" s="1" t="str">
        <f>+VLOOKUP($C18,MasterData!$B$4:$I$1003,2,"false")</f>
        <v>Francesca</v>
      </c>
      <c r="F18" s="1" t="str">
        <f>+VLOOKUP($C18,MasterData!$B$4:$I$1003,3,"false")</f>
        <v>Crittenden</v>
      </c>
      <c r="G18" s="1" t="str">
        <f>+VLOOKUP($C18,MasterData!$B$4:$I$1003,4,"false")</f>
        <v>B&amp;H</v>
      </c>
      <c r="H18" s="1" t="str">
        <f>+VLOOKUP($C18,MasterData!$B$4:$I$1003,5,"false")</f>
        <v>U11</v>
      </c>
      <c r="I18" s="3" t="str">
        <f>+VLOOKUP($C18,MasterData!$B$4:$I$1003,6,"false")</f>
        <v>G</v>
      </c>
      <c r="J18" s="26" t="str">
        <f t="shared" si="1"/>
        <v>3</v>
      </c>
      <c r="K18" s="1" t="str">
        <f t="shared" si="2"/>
        <v>B&amp;H  3</v>
      </c>
    </row>
    <row r="19" spans="1:11" x14ac:dyDescent="0.3">
      <c r="A19" t="str">
        <f t="shared" si="0"/>
        <v>HY  4</v>
      </c>
      <c r="B19" s="3">
        <f t="shared" si="3"/>
        <v>16</v>
      </c>
      <c r="C19" s="3">
        <v>41</v>
      </c>
      <c r="D19" s="23" t="s">
        <v>1070</v>
      </c>
      <c r="E19" s="1" t="str">
        <f>+VLOOKUP($C19,MasterData!$B$4:$I$1003,2,"false")</f>
        <v>Jessica</v>
      </c>
      <c r="F19" s="1" t="str">
        <f>+VLOOKUP($C19,MasterData!$B$4:$I$1003,3,"false")</f>
        <v>Wilson</v>
      </c>
      <c r="G19" s="1" t="str">
        <f>+VLOOKUP($C19,MasterData!$B$4:$I$1003,4,"false")</f>
        <v>HY</v>
      </c>
      <c r="H19" s="1" t="str">
        <f>+VLOOKUP($C19,MasterData!$B$4:$I$1003,5,"false")</f>
        <v>U11</v>
      </c>
      <c r="I19" s="3" t="str">
        <f>+VLOOKUP($C19,MasterData!$B$4:$I$1003,6,"false")</f>
        <v>G</v>
      </c>
      <c r="J19" s="26" t="str">
        <f t="shared" si="1"/>
        <v>4</v>
      </c>
      <c r="K19" s="1" t="str">
        <f t="shared" si="2"/>
        <v>HY  4</v>
      </c>
    </row>
    <row r="20" spans="1:11" x14ac:dyDescent="0.3">
      <c r="A20" t="str">
        <f t="shared" si="0"/>
        <v>EBR  2</v>
      </c>
      <c r="B20" s="3">
        <f t="shared" si="3"/>
        <v>17</v>
      </c>
      <c r="C20" s="3">
        <v>39</v>
      </c>
      <c r="D20" s="23" t="s">
        <v>1071</v>
      </c>
      <c r="E20" s="1" t="str">
        <f>+VLOOKUP($C20,MasterData!$B$4:$I$1003,2,"false")</f>
        <v>Georgia</v>
      </c>
      <c r="F20" s="1" t="str">
        <f>+VLOOKUP($C20,MasterData!$B$4:$I$1003,3,"false")</f>
        <v>Lennard</v>
      </c>
      <c r="G20" s="1" t="str">
        <f>+VLOOKUP($C20,MasterData!$B$4:$I$1003,4,"false")</f>
        <v>EBR</v>
      </c>
      <c r="H20" s="1" t="str">
        <f>+VLOOKUP($C20,MasterData!$B$4:$I$1003,5,"false")</f>
        <v>U11</v>
      </c>
      <c r="I20" s="3" t="str">
        <f>+VLOOKUP($C20,MasterData!$B$4:$I$1003,6,"false")</f>
        <v>G</v>
      </c>
      <c r="J20" s="26" t="str">
        <f t="shared" si="1"/>
        <v>2</v>
      </c>
      <c r="K20" s="1" t="str">
        <f t="shared" si="2"/>
        <v>EBR  2</v>
      </c>
    </row>
    <row r="21" spans="1:11" x14ac:dyDescent="0.3">
      <c r="A21" t="str">
        <f t="shared" si="0"/>
        <v>HAS  1</v>
      </c>
      <c r="B21" s="3">
        <f t="shared" si="3"/>
        <v>18</v>
      </c>
      <c r="C21" s="3">
        <v>53</v>
      </c>
      <c r="D21" s="23" t="s">
        <v>1072</v>
      </c>
      <c r="E21" s="1" t="str">
        <f>+VLOOKUP($C21,MasterData!$B$4:$I$1003,2,"false")</f>
        <v>Bella</v>
      </c>
      <c r="F21" s="1" t="str">
        <f>+VLOOKUP($C21,MasterData!$B$4:$I$1003,3,"false")</f>
        <v>Taylor</v>
      </c>
      <c r="G21" s="1" t="str">
        <f>+VLOOKUP($C21,MasterData!$B$4:$I$1003,4,"false")</f>
        <v>HAS</v>
      </c>
      <c r="H21" s="1" t="str">
        <f>+VLOOKUP($C21,MasterData!$B$4:$I$1003,5,"false")</f>
        <v>U11</v>
      </c>
      <c r="I21" s="3" t="str">
        <f>+VLOOKUP($C21,MasterData!$B$4:$I$1003,6,"false")</f>
        <v>G</v>
      </c>
      <c r="J21" s="26" t="str">
        <f t="shared" si="1"/>
        <v>1</v>
      </c>
      <c r="K21" s="1" t="str">
        <f>+G21&amp;"  "&amp;J21</f>
        <v>HAS  1</v>
      </c>
    </row>
    <row r="22" spans="1:11" x14ac:dyDescent="0.3">
      <c r="A22" t="str">
        <f t="shared" si="0"/>
        <v>HY  5</v>
      </c>
      <c r="B22" s="3">
        <f t="shared" si="3"/>
        <v>19</v>
      </c>
      <c r="C22" s="3">
        <v>50</v>
      </c>
      <c r="D22" s="23" t="s">
        <v>1073</v>
      </c>
      <c r="E22" s="1" t="str">
        <f>+VLOOKUP($C22,MasterData!$B$4:$I$1003,2,"false")</f>
        <v>Alyssa</v>
      </c>
      <c r="F22" s="1" t="str">
        <f>+VLOOKUP($C22,MasterData!$B$4:$I$1003,3,"false")</f>
        <v>Cornford</v>
      </c>
      <c r="G22" s="1" t="str">
        <f>+VLOOKUP($C22,MasterData!$B$4:$I$1003,4,"false")</f>
        <v>HY</v>
      </c>
      <c r="H22" s="1" t="str">
        <f>+VLOOKUP($C22,MasterData!$B$4:$I$1003,5,"false")</f>
        <v>U11</v>
      </c>
      <c r="I22" s="3" t="str">
        <f>+VLOOKUP($C22,MasterData!$B$4:$I$1003,6,"false")</f>
        <v>G</v>
      </c>
      <c r="J22" s="26" t="str">
        <f t="shared" si="1"/>
        <v>5</v>
      </c>
      <c r="K22" s="1" t="str">
        <f t="shared" ref="K22:K24" si="4">+G22&amp;"  "&amp;J22</f>
        <v>HY  5</v>
      </c>
    </row>
    <row r="23" spans="1:11" x14ac:dyDescent="0.3">
      <c r="A23" t="str">
        <f t="shared" si="0"/>
        <v>BR&amp;T  2</v>
      </c>
      <c r="B23" s="3">
        <f t="shared" si="3"/>
        <v>20</v>
      </c>
      <c r="C23" s="3">
        <v>523</v>
      </c>
      <c r="D23" s="23" t="s">
        <v>1074</v>
      </c>
      <c r="E23" s="1" t="str">
        <f>+VLOOKUP($C23,MasterData!$B$4:$I$1003,2,"false")</f>
        <v>Eva</v>
      </c>
      <c r="F23" s="1" t="str">
        <f>+VLOOKUP($C23,MasterData!$B$4:$I$1003,3,"false")</f>
        <v>Harwood</v>
      </c>
      <c r="G23" s="1" t="str">
        <f>+VLOOKUP($C23,MasterData!$B$4:$I$1003,4,"false")</f>
        <v>BR&amp;T</v>
      </c>
      <c r="H23" s="1" t="str">
        <f>+VLOOKUP($C23,MasterData!$B$4:$I$1003,5,"false")</f>
        <v>U11</v>
      </c>
      <c r="I23" s="3" t="str">
        <f>+VLOOKUP($C23,MasterData!$B$4:$I$1003,6,"false")</f>
        <v>G</v>
      </c>
      <c r="J23" s="26" t="str">
        <f t="shared" si="1"/>
        <v>2</v>
      </c>
      <c r="K23" s="1" t="str">
        <f t="shared" si="4"/>
        <v>BR&amp;T  2</v>
      </c>
    </row>
    <row r="24" spans="1:11" x14ac:dyDescent="0.3">
      <c r="A24" t="str">
        <f t="shared" si="0"/>
        <v>WDH  1</v>
      </c>
      <c r="B24" s="3">
        <f t="shared" si="3"/>
        <v>21</v>
      </c>
      <c r="C24" s="3">
        <v>59</v>
      </c>
      <c r="D24" s="23" t="s">
        <v>1075</v>
      </c>
      <c r="E24" s="1" t="str">
        <f>+VLOOKUP($C24,MasterData!$B$4:$I$1003,2,"false")</f>
        <v>Indie</v>
      </c>
      <c r="F24" s="1" t="str">
        <f>+VLOOKUP($C24,MasterData!$B$4:$I$1003,3,"false")</f>
        <v>Capon</v>
      </c>
      <c r="G24" s="1" t="str">
        <f>+VLOOKUP($C24,MasterData!$B$4:$I$1003,4,"false")</f>
        <v>WDH</v>
      </c>
      <c r="H24" s="1" t="str">
        <f>+VLOOKUP($C24,MasterData!$B$4:$I$1003,5,"false")</f>
        <v>U11</v>
      </c>
      <c r="I24" s="3" t="str">
        <f>+VLOOKUP($C24,MasterData!$B$4:$I$1003,6,"false")</f>
        <v>G</v>
      </c>
      <c r="J24" s="26" t="str">
        <f t="shared" si="1"/>
        <v>1</v>
      </c>
      <c r="K24" s="1" t="str">
        <f t="shared" si="4"/>
        <v>WDH  1</v>
      </c>
    </row>
    <row r="25" spans="1:11" x14ac:dyDescent="0.3">
      <c r="D25" s="23"/>
      <c r="E25" s="1"/>
      <c r="F25" s="1"/>
      <c r="G25" s="1"/>
      <c r="H25" s="1"/>
      <c r="J25" s="26"/>
      <c r="K25" s="1"/>
    </row>
    <row r="26" spans="1:11" x14ac:dyDescent="0.3">
      <c r="D26" s="23"/>
      <c r="E26" s="1"/>
      <c r="F26" s="1"/>
      <c r="G26" s="1"/>
      <c r="H26" s="1"/>
      <c r="J26" s="26"/>
      <c r="K26" s="1"/>
    </row>
    <row r="27" spans="1:11" x14ac:dyDescent="0.3">
      <c r="D27" s="23"/>
      <c r="E27" s="1"/>
      <c r="F27" s="1"/>
      <c r="G27" s="1"/>
      <c r="H27" s="1"/>
      <c r="J27" s="26"/>
      <c r="K27" s="1"/>
    </row>
    <row r="28" spans="1:11" x14ac:dyDescent="0.3">
      <c r="D28" s="23"/>
      <c r="E28" s="1"/>
      <c r="F28" s="1"/>
      <c r="G28" s="1"/>
      <c r="H28" s="1"/>
      <c r="J28" s="26"/>
      <c r="K28" s="1"/>
    </row>
    <row r="29" spans="1:11" x14ac:dyDescent="0.3">
      <c r="D29" s="23"/>
      <c r="E29" s="1"/>
      <c r="F29" s="1"/>
      <c r="G29" s="1"/>
      <c r="H29" s="1"/>
      <c r="J29" s="26"/>
      <c r="K29" s="1"/>
    </row>
    <row r="30" spans="1:11" x14ac:dyDescent="0.3">
      <c r="D30" s="23"/>
      <c r="E30" s="1"/>
      <c r="F30" s="1"/>
      <c r="G30" s="1"/>
      <c r="H30" s="1"/>
      <c r="J30" s="26"/>
      <c r="K30" s="1"/>
    </row>
    <row r="31" spans="1:11" x14ac:dyDescent="0.3">
      <c r="D31" s="23"/>
      <c r="E31" s="1"/>
      <c r="F31" s="1"/>
      <c r="G31" s="1"/>
      <c r="H31" s="1"/>
      <c r="J31" s="26"/>
      <c r="K31" s="1"/>
    </row>
    <row r="32" spans="1:11" x14ac:dyDescent="0.3">
      <c r="D32" s="23"/>
      <c r="E32" s="1"/>
      <c r="F32" s="1"/>
      <c r="G32" s="1"/>
      <c r="H32" s="1"/>
      <c r="J32" s="26"/>
      <c r="K32" s="1"/>
    </row>
    <row r="33" spans="4:11" x14ac:dyDescent="0.3">
      <c r="D33" s="23"/>
      <c r="E33" s="1"/>
      <c r="F33" s="1"/>
      <c r="G33" s="1"/>
      <c r="H33" s="1"/>
      <c r="J33" s="26"/>
      <c r="K33" s="1"/>
    </row>
    <row r="34" spans="4:11" x14ac:dyDescent="0.3">
      <c r="D34" s="23"/>
      <c r="E34" s="1"/>
      <c r="F34" s="1"/>
      <c r="G34" s="1"/>
      <c r="H34" s="1"/>
      <c r="J34" s="26"/>
      <c r="K34" s="1"/>
    </row>
    <row r="35" spans="4:11" x14ac:dyDescent="0.3">
      <c r="D35" s="23"/>
      <c r="E35" s="1"/>
      <c r="F35" s="1"/>
      <c r="G35" s="1"/>
      <c r="H35" s="1"/>
      <c r="J35" s="26"/>
      <c r="K35" s="1"/>
    </row>
    <row r="36" spans="4:11" x14ac:dyDescent="0.3">
      <c r="D36" s="23"/>
      <c r="E36" s="1"/>
      <c r="F36" s="1"/>
      <c r="G36" s="1"/>
      <c r="H36" s="1"/>
      <c r="J36" s="26"/>
      <c r="K36" s="1"/>
    </row>
    <row r="37" spans="4:11" x14ac:dyDescent="0.3">
      <c r="D37" s="23"/>
      <c r="E37" s="1"/>
      <c r="F37" s="1"/>
      <c r="G37" s="1"/>
      <c r="H37" s="1"/>
      <c r="J37" s="26"/>
      <c r="K37" s="1"/>
    </row>
    <row r="38" spans="4:11" x14ac:dyDescent="0.3">
      <c r="D38" s="23"/>
      <c r="E38" s="1"/>
      <c r="F38" s="1"/>
      <c r="G38" s="1"/>
      <c r="H38" s="1"/>
      <c r="J38" s="26"/>
      <c r="K38" s="1"/>
    </row>
    <row r="39" spans="4:11" x14ac:dyDescent="0.3">
      <c r="D39" s="23"/>
      <c r="E39" s="1"/>
      <c r="F39" s="1"/>
      <c r="G39" s="1"/>
      <c r="H39" s="1"/>
      <c r="J39" s="26"/>
      <c r="K39" s="1"/>
    </row>
    <row r="40" spans="4:11" x14ac:dyDescent="0.3">
      <c r="D40" s="23"/>
      <c r="E40" s="1"/>
      <c r="F40" s="1"/>
      <c r="G40" s="1"/>
      <c r="H40" s="1"/>
      <c r="J40" s="26"/>
      <c r="K40" s="1"/>
    </row>
    <row r="41" spans="4:11" x14ac:dyDescent="0.3">
      <c r="D41" s="23"/>
      <c r="E41" s="1"/>
      <c r="F41" s="1"/>
      <c r="G41" s="1"/>
      <c r="H41" s="1"/>
      <c r="J41" s="26"/>
      <c r="K41" s="1"/>
    </row>
    <row r="42" spans="4:11" x14ac:dyDescent="0.3">
      <c r="D42" s="23"/>
      <c r="E42" s="1"/>
      <c r="F42" s="1"/>
      <c r="G42" s="1"/>
      <c r="H42" s="1"/>
      <c r="J42" s="26"/>
      <c r="K42" s="1"/>
    </row>
    <row r="43" spans="4:11" x14ac:dyDescent="0.3">
      <c r="D43" s="23"/>
      <c r="E43" s="1"/>
      <c r="F43" s="1"/>
      <c r="G43" s="1"/>
      <c r="H43" s="1"/>
      <c r="J43" s="26"/>
      <c r="K43" s="1"/>
    </row>
    <row r="44" spans="4:11" x14ac:dyDescent="0.3">
      <c r="D44" s="23"/>
      <c r="E44" s="1"/>
      <c r="F44" s="1"/>
      <c r="G44" s="1"/>
      <c r="H44" s="1"/>
      <c r="J44" s="26"/>
      <c r="K44" s="1"/>
    </row>
    <row r="45" spans="4:11" x14ac:dyDescent="0.3">
      <c r="D45" s="23"/>
      <c r="E45" s="1"/>
      <c r="F45" s="1"/>
      <c r="G45" s="1"/>
      <c r="H45" s="1"/>
      <c r="J45" s="26"/>
      <c r="K45" s="1"/>
    </row>
    <row r="46" spans="4:11" x14ac:dyDescent="0.3">
      <c r="D46" s="23"/>
      <c r="E46" s="1"/>
      <c r="F46" s="1"/>
      <c r="G46" s="1"/>
      <c r="H46" s="1"/>
      <c r="J46" s="26"/>
      <c r="K46" s="1"/>
    </row>
    <row r="47" spans="4:11" x14ac:dyDescent="0.3">
      <c r="D47" s="23"/>
      <c r="E47" s="1"/>
      <c r="F47" s="1"/>
      <c r="G47" s="1"/>
      <c r="H47" s="1"/>
      <c r="J47" s="26"/>
      <c r="K47" s="1"/>
    </row>
    <row r="48" spans="4:11" x14ac:dyDescent="0.3">
      <c r="D48" s="23"/>
      <c r="E48" s="1"/>
      <c r="F48" s="1"/>
      <c r="G48" s="1"/>
      <c r="H48" s="1"/>
      <c r="J48" s="26"/>
      <c r="K48" s="1"/>
    </row>
    <row r="49" spans="4:11" x14ac:dyDescent="0.3">
      <c r="D49" s="23"/>
      <c r="E49" s="1"/>
      <c r="F49" s="1"/>
      <c r="G49" s="1"/>
      <c r="H49" s="1"/>
      <c r="J49" s="26"/>
      <c r="K49" s="1"/>
    </row>
    <row r="50" spans="4:11" x14ac:dyDescent="0.3">
      <c r="D50" s="23"/>
      <c r="E50" s="1"/>
      <c r="F50" s="1"/>
      <c r="G50" s="1"/>
      <c r="H50" s="1"/>
      <c r="J50" s="26"/>
      <c r="K50" s="1"/>
    </row>
    <row r="51" spans="4:11" x14ac:dyDescent="0.3">
      <c r="D51" s="23"/>
      <c r="E51" s="1"/>
      <c r="F51" s="1"/>
      <c r="G51" s="1"/>
      <c r="H51" s="1"/>
      <c r="J51" s="26"/>
      <c r="K51" s="1"/>
    </row>
    <row r="52" spans="4:11" x14ac:dyDescent="0.3">
      <c r="D52" s="23"/>
      <c r="E52" s="1"/>
      <c r="F52" s="1"/>
      <c r="G52" s="1"/>
      <c r="H52" s="1"/>
      <c r="J52" s="26"/>
      <c r="K52" s="1"/>
    </row>
    <row r="53" spans="4:11" x14ac:dyDescent="0.3">
      <c r="E53" s="1"/>
      <c r="F53" s="1"/>
      <c r="G53" s="1"/>
      <c r="H53" s="1"/>
      <c r="J53" s="26"/>
      <c r="K53" s="1"/>
    </row>
    <row r="54" spans="4:11" x14ac:dyDescent="0.3">
      <c r="E54" s="1"/>
      <c r="F54" s="1"/>
      <c r="G54" s="1"/>
      <c r="H54" s="1"/>
      <c r="J54" s="26"/>
      <c r="K54" s="1"/>
    </row>
    <row r="55" spans="4:11" x14ac:dyDescent="0.3">
      <c r="E55" s="1"/>
      <c r="F55" s="1"/>
      <c r="G55" s="1"/>
      <c r="H55" s="1"/>
      <c r="J55" s="26"/>
      <c r="K55" s="1"/>
    </row>
    <row r="56" spans="4:11" x14ac:dyDescent="0.3">
      <c r="E56" s="1"/>
      <c r="F56" s="1"/>
      <c r="G56" s="1"/>
      <c r="H56" s="1"/>
      <c r="J56" s="26"/>
      <c r="K56" s="1"/>
    </row>
    <row r="57" spans="4:11" x14ac:dyDescent="0.3">
      <c r="E57" s="1"/>
      <c r="F57" s="1"/>
      <c r="G57" s="1"/>
      <c r="H57" s="1"/>
    </row>
    <row r="58" spans="4:11" x14ac:dyDescent="0.3">
      <c r="E58" s="1"/>
      <c r="F58" s="1"/>
      <c r="G58" s="1"/>
      <c r="H58" s="1"/>
    </row>
    <row r="59" spans="4:11" x14ac:dyDescent="0.3">
      <c r="E59" s="1"/>
      <c r="F59" s="1"/>
      <c r="G59" s="1"/>
      <c r="H59" s="1"/>
    </row>
    <row r="60" spans="4:11" x14ac:dyDescent="0.3">
      <c r="E60" s="1"/>
      <c r="F60" s="1"/>
      <c r="G60" s="1"/>
      <c r="H60" s="1"/>
    </row>
    <row r="61" spans="4:11" x14ac:dyDescent="0.3">
      <c r="E61" s="1"/>
      <c r="F61" s="1"/>
      <c r="G61" s="1"/>
      <c r="H61" s="1"/>
    </row>
    <row r="62" spans="4:11" x14ac:dyDescent="0.3">
      <c r="E62" s="1"/>
      <c r="F62" s="1"/>
      <c r="G62" s="1"/>
      <c r="H62" s="1"/>
    </row>
    <row r="63" spans="4:11" x14ac:dyDescent="0.3">
      <c r="E63" s="1"/>
      <c r="F63" s="1"/>
      <c r="G63" s="1"/>
      <c r="H63" s="1"/>
    </row>
    <row r="64" spans="4:11" x14ac:dyDescent="0.3">
      <c r="E64" s="1"/>
      <c r="F64" s="1"/>
      <c r="G64" s="1"/>
      <c r="H64" s="1"/>
    </row>
    <row r="65" spans="5:8" x14ac:dyDescent="0.3">
      <c r="E65" s="1"/>
      <c r="F65" s="1"/>
      <c r="G65" s="1"/>
      <c r="H65" s="1"/>
    </row>
    <row r="66" spans="5:8" x14ac:dyDescent="0.3">
      <c r="E66" s="1"/>
      <c r="F66" s="1"/>
      <c r="G66" s="1"/>
      <c r="H66" s="1"/>
    </row>
    <row r="67" spans="5:8" x14ac:dyDescent="0.3">
      <c r="E67" s="1"/>
      <c r="F67" s="1"/>
      <c r="G67" s="1"/>
      <c r="H67" s="1"/>
    </row>
    <row r="68" spans="5:8" x14ac:dyDescent="0.3">
      <c r="E68" s="1"/>
      <c r="F68" s="1"/>
      <c r="G68" s="1"/>
      <c r="H68" s="1"/>
    </row>
    <row r="69" spans="5:8" x14ac:dyDescent="0.3">
      <c r="E69" s="1"/>
      <c r="F69" s="1"/>
      <c r="G69" s="1"/>
      <c r="H69" s="1"/>
    </row>
    <row r="70" spans="5:8" x14ac:dyDescent="0.3">
      <c r="E70" s="1"/>
      <c r="F70" s="1"/>
      <c r="G70" s="1"/>
      <c r="H70" s="1"/>
    </row>
    <row r="71" spans="5:8" x14ac:dyDescent="0.3">
      <c r="E71" s="1"/>
      <c r="F71" s="1"/>
      <c r="G71" s="1"/>
      <c r="H71" s="1"/>
    </row>
    <row r="72" spans="5:8" x14ac:dyDescent="0.3">
      <c r="E72" s="1"/>
      <c r="F72" s="1"/>
      <c r="G72" s="1"/>
      <c r="H72" s="1"/>
    </row>
    <row r="73" spans="5:8" x14ac:dyDescent="0.3">
      <c r="E73" s="1"/>
      <c r="F73" s="1"/>
      <c r="G73" s="1"/>
      <c r="H73" s="1"/>
    </row>
    <row r="74" spans="5:8" x14ac:dyDescent="0.3">
      <c r="E74" s="1"/>
      <c r="F74" s="1"/>
      <c r="G74" s="1"/>
      <c r="H74" s="1"/>
    </row>
    <row r="75" spans="5:8" x14ac:dyDescent="0.3">
      <c r="E75" s="1"/>
      <c r="F75" s="1"/>
      <c r="G75" s="1"/>
      <c r="H75" s="1"/>
    </row>
    <row r="76" spans="5:8" x14ac:dyDescent="0.3">
      <c r="E76" s="1"/>
      <c r="F76" s="1"/>
      <c r="G76" s="1"/>
      <c r="H76" s="1"/>
    </row>
    <row r="77" spans="5:8" x14ac:dyDescent="0.3">
      <c r="E77" s="1"/>
      <c r="F77" s="1"/>
      <c r="G77" s="1"/>
      <c r="H77" s="1"/>
    </row>
    <row r="78" spans="5:8" x14ac:dyDescent="0.3">
      <c r="E78" s="1"/>
      <c r="F78" s="1"/>
      <c r="G78" s="1"/>
      <c r="H78" s="1"/>
    </row>
    <row r="79" spans="5:8" x14ac:dyDescent="0.3">
      <c r="E79" s="1"/>
      <c r="F79" s="1"/>
      <c r="G79" s="1"/>
      <c r="H79" s="1"/>
    </row>
    <row r="80" spans="5:8" x14ac:dyDescent="0.3">
      <c r="E80" s="1"/>
      <c r="F80" s="1"/>
      <c r="G80" s="1"/>
      <c r="H80" s="1"/>
    </row>
    <row r="81" spans="5:8" x14ac:dyDescent="0.3">
      <c r="E81" s="1"/>
      <c r="F81" s="1"/>
      <c r="G81" s="1"/>
      <c r="H81" s="1"/>
    </row>
    <row r="82" spans="5:8" x14ac:dyDescent="0.3">
      <c r="E82" s="1"/>
      <c r="F82" s="1"/>
      <c r="G82" s="1"/>
      <c r="H82" s="1"/>
    </row>
    <row r="83" spans="5:8" x14ac:dyDescent="0.3">
      <c r="E83" s="1"/>
      <c r="F83" s="1"/>
      <c r="G83" s="1"/>
      <c r="H83" s="1"/>
    </row>
    <row r="84" spans="5:8" x14ac:dyDescent="0.3">
      <c r="E84" s="1"/>
      <c r="F84" s="1"/>
      <c r="G84" s="1"/>
      <c r="H84" s="1"/>
    </row>
    <row r="85" spans="5:8" x14ac:dyDescent="0.3">
      <c r="E85" s="1"/>
      <c r="F85" s="1"/>
      <c r="G85" s="1"/>
      <c r="H85" s="1"/>
    </row>
    <row r="86" spans="5:8" x14ac:dyDescent="0.3">
      <c r="E86" s="1"/>
      <c r="F86" s="1"/>
      <c r="G86" s="1"/>
      <c r="H86" s="1"/>
    </row>
    <row r="87" spans="5:8" x14ac:dyDescent="0.3">
      <c r="E87" s="1"/>
      <c r="F87" s="1"/>
      <c r="G87" s="1"/>
      <c r="H87" s="1"/>
    </row>
    <row r="88" spans="5:8" x14ac:dyDescent="0.3">
      <c r="E88" s="1"/>
      <c r="F88" s="1"/>
      <c r="G88" s="1"/>
      <c r="H88" s="1"/>
    </row>
    <row r="89" spans="5:8" x14ac:dyDescent="0.3">
      <c r="E89" s="1"/>
      <c r="F89" s="1"/>
      <c r="G89" s="1"/>
      <c r="H89" s="1"/>
    </row>
    <row r="90" spans="5:8" x14ac:dyDescent="0.3">
      <c r="E90" s="1"/>
      <c r="F90" s="1"/>
      <c r="G90" s="1"/>
      <c r="H90" s="1"/>
    </row>
    <row r="91" spans="5:8" x14ac:dyDescent="0.3">
      <c r="E91" s="1"/>
      <c r="F91" s="1"/>
      <c r="G91" s="1"/>
      <c r="H91" s="1"/>
    </row>
    <row r="92" spans="5:8" x14ac:dyDescent="0.3">
      <c r="E92" s="1"/>
      <c r="F92" s="1"/>
      <c r="G92" s="1"/>
      <c r="H92" s="1"/>
    </row>
    <row r="93" spans="5:8" x14ac:dyDescent="0.3">
      <c r="E93" s="1"/>
      <c r="F93" s="1"/>
      <c r="G93" s="1"/>
      <c r="H93" s="1"/>
    </row>
    <row r="94" spans="5:8" x14ac:dyDescent="0.3">
      <c r="E94" s="1"/>
      <c r="F94" s="1"/>
      <c r="G94" s="1"/>
      <c r="H94" s="1"/>
    </row>
    <row r="95" spans="5:8" x14ac:dyDescent="0.3">
      <c r="E95" s="1"/>
      <c r="F95" s="1"/>
      <c r="G95" s="1"/>
      <c r="H95" s="1"/>
    </row>
    <row r="96" spans="5:8" x14ac:dyDescent="0.3">
      <c r="E96" s="1"/>
      <c r="F96" s="1"/>
      <c r="G96" s="1"/>
      <c r="H96" s="1"/>
    </row>
    <row r="97" spans="2:8" x14ac:dyDescent="0.3">
      <c r="E97" s="1"/>
      <c r="F97" s="1"/>
      <c r="G97" s="1"/>
      <c r="H97" s="1"/>
    </row>
    <row r="98" spans="2:8" x14ac:dyDescent="0.3">
      <c r="E98" s="1"/>
      <c r="F98" s="1"/>
      <c r="G98" s="1"/>
      <c r="H98" s="1"/>
    </row>
    <row r="99" spans="2:8" x14ac:dyDescent="0.3">
      <c r="E99" s="1"/>
      <c r="F99" s="1"/>
      <c r="G99" s="1"/>
      <c r="H99" s="1"/>
    </row>
    <row r="100" spans="2:8" x14ac:dyDescent="0.3">
      <c r="E100" s="1"/>
      <c r="F100" s="1"/>
      <c r="G100" s="1"/>
      <c r="H100" s="1"/>
    </row>
    <row r="101" spans="2:8" x14ac:dyDescent="0.3">
      <c r="E101" s="1"/>
      <c r="F101" s="1"/>
      <c r="G101" s="1"/>
      <c r="H101" s="1"/>
    </row>
    <row r="102" spans="2:8" x14ac:dyDescent="0.3">
      <c r="E102" s="1"/>
      <c r="F102" s="1"/>
      <c r="G102" s="1"/>
      <c r="H102" s="1"/>
    </row>
    <row r="103" spans="2:8" x14ac:dyDescent="0.3">
      <c r="E103" s="1"/>
      <c r="F103" s="1"/>
      <c r="G103" s="1"/>
      <c r="H103" s="1"/>
    </row>
    <row r="107" spans="2:8" x14ac:dyDescent="0.3">
      <c r="B107" s="11" t="s">
        <v>163</v>
      </c>
      <c r="C107" s="11" t="s">
        <v>165</v>
      </c>
      <c r="D107" s="11" t="s">
        <v>151</v>
      </c>
    </row>
    <row r="108" spans="2:8" x14ac:dyDescent="0.3">
      <c r="B108" s="3">
        <v>1</v>
      </c>
      <c r="C108" s="3">
        <v>43</v>
      </c>
      <c r="D108" s="3" t="s">
        <v>1060</v>
      </c>
    </row>
    <row r="109" spans="2:8" x14ac:dyDescent="0.3">
      <c r="B109" s="3">
        <f>+B108+1</f>
        <v>2</v>
      </c>
      <c r="C109" s="3">
        <v>38</v>
      </c>
      <c r="D109" s="3" t="s">
        <v>1040</v>
      </c>
    </row>
    <row r="110" spans="2:8" x14ac:dyDescent="0.3">
      <c r="B110" s="3">
        <f t="shared" ref="B110:B173" si="5">+B109+1</f>
        <v>3</v>
      </c>
      <c r="C110" s="3">
        <v>46</v>
      </c>
      <c r="D110" s="3" t="s">
        <v>1041</v>
      </c>
    </row>
    <row r="111" spans="2:8" x14ac:dyDescent="0.3">
      <c r="B111" s="3">
        <f t="shared" si="5"/>
        <v>4</v>
      </c>
      <c r="C111" s="3">
        <v>48</v>
      </c>
      <c r="D111" s="3" t="s">
        <v>1061</v>
      </c>
    </row>
    <row r="112" spans="2:8" x14ac:dyDescent="0.3">
      <c r="B112" s="3">
        <f t="shared" si="5"/>
        <v>5</v>
      </c>
      <c r="C112" s="3">
        <v>42</v>
      </c>
      <c r="D112" s="3" t="s">
        <v>1062</v>
      </c>
    </row>
    <row r="113" spans="2:4" x14ac:dyDescent="0.3">
      <c r="B113" s="3">
        <f t="shared" si="5"/>
        <v>6</v>
      </c>
      <c r="C113" s="3">
        <v>54</v>
      </c>
      <c r="D113" s="3" t="s">
        <v>1063</v>
      </c>
    </row>
    <row r="114" spans="2:4" x14ac:dyDescent="0.3">
      <c r="B114" s="3">
        <f t="shared" si="5"/>
        <v>7</v>
      </c>
      <c r="C114" s="3">
        <v>60</v>
      </c>
      <c r="D114" s="3" t="s">
        <v>1064</v>
      </c>
    </row>
    <row r="115" spans="2:4" x14ac:dyDescent="0.3">
      <c r="B115" s="3">
        <f t="shared" si="5"/>
        <v>8</v>
      </c>
      <c r="C115" s="3">
        <v>52</v>
      </c>
      <c r="D115" s="3" t="s">
        <v>1052</v>
      </c>
    </row>
    <row r="116" spans="2:4" x14ac:dyDescent="0.3">
      <c r="B116" s="3">
        <f t="shared" si="5"/>
        <v>9</v>
      </c>
      <c r="C116" s="3">
        <v>49</v>
      </c>
      <c r="D116" s="3" t="s">
        <v>1065</v>
      </c>
    </row>
    <row r="117" spans="2:4" x14ac:dyDescent="0.3">
      <c r="B117" s="3">
        <f t="shared" si="5"/>
        <v>10</v>
      </c>
      <c r="C117" s="3">
        <v>56</v>
      </c>
      <c r="D117" s="3" t="s">
        <v>1066</v>
      </c>
    </row>
    <row r="118" spans="2:4" x14ac:dyDescent="0.3">
      <c r="B118" s="3">
        <f t="shared" si="5"/>
        <v>11</v>
      </c>
      <c r="C118" s="3">
        <v>61</v>
      </c>
      <c r="D118" s="3" t="s">
        <v>1067</v>
      </c>
    </row>
    <row r="119" spans="2:4" x14ac:dyDescent="0.3">
      <c r="B119" s="3">
        <f t="shared" si="5"/>
        <v>12</v>
      </c>
      <c r="C119" s="3">
        <v>57</v>
      </c>
      <c r="D119" s="3" t="s">
        <v>1053</v>
      </c>
    </row>
    <row r="120" spans="2:4" x14ac:dyDescent="0.3">
      <c r="B120" s="3">
        <f t="shared" si="5"/>
        <v>13</v>
      </c>
      <c r="C120" s="3">
        <v>51</v>
      </c>
      <c r="D120" s="3" t="s">
        <v>1068</v>
      </c>
    </row>
    <row r="121" spans="2:4" x14ac:dyDescent="0.3">
      <c r="B121" s="3">
        <f t="shared" si="5"/>
        <v>14</v>
      </c>
      <c r="C121" s="3">
        <v>44</v>
      </c>
      <c r="D121" s="3" t="s">
        <v>1068</v>
      </c>
    </row>
    <row r="122" spans="2:4" x14ac:dyDescent="0.3">
      <c r="B122" s="3">
        <f t="shared" si="5"/>
        <v>15</v>
      </c>
      <c r="C122" s="3">
        <v>55</v>
      </c>
      <c r="D122" s="3" t="s">
        <v>1069</v>
      </c>
    </row>
    <row r="123" spans="2:4" x14ac:dyDescent="0.3">
      <c r="B123" s="3">
        <f t="shared" si="5"/>
        <v>16</v>
      </c>
      <c r="C123" s="3">
        <v>41</v>
      </c>
      <c r="D123" s="3" t="s">
        <v>1070</v>
      </c>
    </row>
    <row r="124" spans="2:4" x14ac:dyDescent="0.3">
      <c r="B124" s="3">
        <f t="shared" si="5"/>
        <v>17</v>
      </c>
      <c r="C124" s="3">
        <v>39</v>
      </c>
      <c r="D124" s="3" t="s">
        <v>1071</v>
      </c>
    </row>
    <row r="125" spans="2:4" x14ac:dyDescent="0.3">
      <c r="B125" s="3">
        <f t="shared" si="5"/>
        <v>18</v>
      </c>
      <c r="C125" s="3">
        <v>53</v>
      </c>
      <c r="D125" s="3" t="s">
        <v>1072</v>
      </c>
    </row>
    <row r="126" spans="2:4" x14ac:dyDescent="0.3">
      <c r="B126" s="3">
        <f t="shared" si="5"/>
        <v>19</v>
      </c>
      <c r="C126" s="3">
        <v>50</v>
      </c>
      <c r="D126" s="3" t="s">
        <v>1073</v>
      </c>
    </row>
    <row r="127" spans="2:4" x14ac:dyDescent="0.3">
      <c r="B127" s="3">
        <f t="shared" si="5"/>
        <v>20</v>
      </c>
      <c r="C127" s="3">
        <v>523</v>
      </c>
      <c r="D127" s="3" t="s">
        <v>1074</v>
      </c>
    </row>
    <row r="128" spans="2:4" x14ac:dyDescent="0.3">
      <c r="B128" s="3">
        <f t="shared" si="5"/>
        <v>21</v>
      </c>
      <c r="C128" s="3">
        <v>59</v>
      </c>
      <c r="D128" s="3" t="s">
        <v>1075</v>
      </c>
    </row>
    <row r="129" spans="2:4" x14ac:dyDescent="0.3">
      <c r="B129" s="3">
        <f t="shared" si="5"/>
        <v>22</v>
      </c>
    </row>
    <row r="130" spans="2:4" x14ac:dyDescent="0.3">
      <c r="B130" s="3">
        <f t="shared" si="5"/>
        <v>23</v>
      </c>
    </row>
    <row r="131" spans="2:4" x14ac:dyDescent="0.3">
      <c r="B131" s="3">
        <f t="shared" si="5"/>
        <v>24</v>
      </c>
    </row>
    <row r="132" spans="2:4" x14ac:dyDescent="0.3">
      <c r="B132" s="3">
        <f t="shared" si="5"/>
        <v>25</v>
      </c>
    </row>
    <row r="133" spans="2:4" x14ac:dyDescent="0.3">
      <c r="B133" s="3">
        <f t="shared" si="5"/>
        <v>26</v>
      </c>
    </row>
    <row r="134" spans="2:4" x14ac:dyDescent="0.3">
      <c r="B134" s="3">
        <f t="shared" si="5"/>
        <v>27</v>
      </c>
    </row>
    <row r="135" spans="2:4" x14ac:dyDescent="0.3">
      <c r="B135" s="3">
        <f t="shared" si="5"/>
        <v>28</v>
      </c>
    </row>
    <row r="136" spans="2:4" x14ac:dyDescent="0.3">
      <c r="B136" s="3">
        <f t="shared" si="5"/>
        <v>29</v>
      </c>
    </row>
    <row r="137" spans="2:4" x14ac:dyDescent="0.3">
      <c r="B137" s="3">
        <f t="shared" si="5"/>
        <v>30</v>
      </c>
    </row>
    <row r="138" spans="2:4" x14ac:dyDescent="0.3">
      <c r="B138" s="3">
        <f t="shared" si="5"/>
        <v>31</v>
      </c>
    </row>
    <row r="139" spans="2:4" x14ac:dyDescent="0.3">
      <c r="B139" s="3">
        <f t="shared" si="5"/>
        <v>32</v>
      </c>
    </row>
    <row r="140" spans="2:4" x14ac:dyDescent="0.3">
      <c r="B140" s="3">
        <f t="shared" si="5"/>
        <v>33</v>
      </c>
      <c r="D140" s="18"/>
    </row>
    <row r="141" spans="2:4" x14ac:dyDescent="0.3">
      <c r="B141" s="3">
        <f t="shared" si="5"/>
        <v>34</v>
      </c>
    </row>
    <row r="142" spans="2:4" x14ac:dyDescent="0.3">
      <c r="B142" s="3">
        <f t="shared" si="5"/>
        <v>35</v>
      </c>
    </row>
    <row r="143" spans="2:4" x14ac:dyDescent="0.3">
      <c r="B143" s="3">
        <f t="shared" si="5"/>
        <v>36</v>
      </c>
    </row>
    <row r="144" spans="2:4" x14ac:dyDescent="0.3">
      <c r="B144" s="3">
        <f t="shared" si="5"/>
        <v>37</v>
      </c>
    </row>
    <row r="145" spans="2:2" x14ac:dyDescent="0.3">
      <c r="B145" s="3">
        <f t="shared" si="5"/>
        <v>38</v>
      </c>
    </row>
    <row r="146" spans="2:2" x14ac:dyDescent="0.3">
      <c r="B146" s="3">
        <f t="shared" si="5"/>
        <v>39</v>
      </c>
    </row>
    <row r="147" spans="2:2" x14ac:dyDescent="0.3">
      <c r="B147" s="3">
        <f t="shared" si="5"/>
        <v>40</v>
      </c>
    </row>
    <row r="148" spans="2:2" x14ac:dyDescent="0.3">
      <c r="B148" s="3">
        <f t="shared" si="5"/>
        <v>41</v>
      </c>
    </row>
    <row r="149" spans="2:2" x14ac:dyDescent="0.3">
      <c r="B149" s="3">
        <f t="shared" si="5"/>
        <v>42</v>
      </c>
    </row>
    <row r="150" spans="2:2" x14ac:dyDescent="0.3">
      <c r="B150" s="3">
        <f t="shared" si="5"/>
        <v>43</v>
      </c>
    </row>
    <row r="151" spans="2:2" x14ac:dyDescent="0.3">
      <c r="B151" s="3">
        <f t="shared" si="5"/>
        <v>44</v>
      </c>
    </row>
    <row r="152" spans="2:2" x14ac:dyDescent="0.3">
      <c r="B152" s="3">
        <f t="shared" si="5"/>
        <v>45</v>
      </c>
    </row>
    <row r="153" spans="2:2" x14ac:dyDescent="0.3">
      <c r="B153" s="3">
        <f t="shared" si="5"/>
        <v>46</v>
      </c>
    </row>
    <row r="154" spans="2:2" x14ac:dyDescent="0.3">
      <c r="B154" s="3">
        <f t="shared" si="5"/>
        <v>47</v>
      </c>
    </row>
    <row r="155" spans="2:2" x14ac:dyDescent="0.3">
      <c r="B155" s="3">
        <f t="shared" si="5"/>
        <v>48</v>
      </c>
    </row>
    <row r="156" spans="2:2" x14ac:dyDescent="0.3">
      <c r="B156" s="3">
        <f t="shared" si="5"/>
        <v>49</v>
      </c>
    </row>
    <row r="157" spans="2:2" x14ac:dyDescent="0.3">
      <c r="B157" s="3">
        <f t="shared" si="5"/>
        <v>50</v>
      </c>
    </row>
    <row r="158" spans="2:2" x14ac:dyDescent="0.3">
      <c r="B158" s="3">
        <f t="shared" si="5"/>
        <v>51</v>
      </c>
    </row>
    <row r="159" spans="2:2" x14ac:dyDescent="0.3">
      <c r="B159" s="3">
        <f t="shared" si="5"/>
        <v>52</v>
      </c>
    </row>
    <row r="160" spans="2:2" x14ac:dyDescent="0.3">
      <c r="B160" s="3">
        <f t="shared" si="5"/>
        <v>53</v>
      </c>
    </row>
    <row r="161" spans="2:2" x14ac:dyDescent="0.3">
      <c r="B161" s="3">
        <f t="shared" si="5"/>
        <v>54</v>
      </c>
    </row>
    <row r="162" spans="2:2" x14ac:dyDescent="0.3">
      <c r="B162" s="3">
        <f t="shared" si="5"/>
        <v>55</v>
      </c>
    </row>
    <row r="163" spans="2:2" x14ac:dyDescent="0.3">
      <c r="B163" s="3">
        <f t="shared" si="5"/>
        <v>56</v>
      </c>
    </row>
    <row r="164" spans="2:2" x14ac:dyDescent="0.3">
      <c r="B164" s="3">
        <f t="shared" si="5"/>
        <v>57</v>
      </c>
    </row>
    <row r="165" spans="2:2" x14ac:dyDescent="0.3">
      <c r="B165" s="3">
        <f t="shared" si="5"/>
        <v>58</v>
      </c>
    </row>
    <row r="166" spans="2:2" x14ac:dyDescent="0.3">
      <c r="B166" s="3">
        <f t="shared" si="5"/>
        <v>59</v>
      </c>
    </row>
    <row r="167" spans="2:2" x14ac:dyDescent="0.3">
      <c r="B167" s="3">
        <f t="shared" si="5"/>
        <v>60</v>
      </c>
    </row>
    <row r="168" spans="2:2" x14ac:dyDescent="0.3">
      <c r="B168" s="3">
        <f t="shared" si="5"/>
        <v>61</v>
      </c>
    </row>
    <row r="169" spans="2:2" x14ac:dyDescent="0.3">
      <c r="B169" s="3">
        <f t="shared" si="5"/>
        <v>62</v>
      </c>
    </row>
    <row r="170" spans="2:2" x14ac:dyDescent="0.3">
      <c r="B170" s="3">
        <f t="shared" si="5"/>
        <v>63</v>
      </c>
    </row>
    <row r="171" spans="2:2" x14ac:dyDescent="0.3">
      <c r="B171" s="3">
        <f t="shared" si="5"/>
        <v>64</v>
      </c>
    </row>
    <row r="172" spans="2:2" x14ac:dyDescent="0.3">
      <c r="B172" s="3">
        <f t="shared" si="5"/>
        <v>65</v>
      </c>
    </row>
    <row r="173" spans="2:2" x14ac:dyDescent="0.3">
      <c r="B173" s="3">
        <f t="shared" si="5"/>
        <v>66</v>
      </c>
    </row>
    <row r="174" spans="2:2" x14ac:dyDescent="0.3">
      <c r="B174" s="3">
        <f t="shared" ref="B174:B207" si="6">+B173+1</f>
        <v>67</v>
      </c>
    </row>
    <row r="175" spans="2:2" x14ac:dyDescent="0.3">
      <c r="B175" s="3">
        <f t="shared" si="6"/>
        <v>68</v>
      </c>
    </row>
    <row r="176" spans="2:2" x14ac:dyDescent="0.3">
      <c r="B176" s="3">
        <f t="shared" si="6"/>
        <v>69</v>
      </c>
    </row>
    <row r="177" spans="2:2" x14ac:dyDescent="0.3">
      <c r="B177" s="3">
        <f t="shared" si="6"/>
        <v>70</v>
      </c>
    </row>
    <row r="178" spans="2:2" x14ac:dyDescent="0.3">
      <c r="B178" s="3">
        <f t="shared" si="6"/>
        <v>71</v>
      </c>
    </row>
    <row r="179" spans="2:2" x14ac:dyDescent="0.3">
      <c r="B179" s="3">
        <f t="shared" si="6"/>
        <v>72</v>
      </c>
    </row>
    <row r="180" spans="2:2" x14ac:dyDescent="0.3">
      <c r="B180" s="3">
        <f t="shared" si="6"/>
        <v>73</v>
      </c>
    </row>
    <row r="181" spans="2:2" x14ac:dyDescent="0.3">
      <c r="B181" s="3">
        <f t="shared" si="6"/>
        <v>74</v>
      </c>
    </row>
    <row r="182" spans="2:2" x14ac:dyDescent="0.3">
      <c r="B182" s="3">
        <f t="shared" si="6"/>
        <v>75</v>
      </c>
    </row>
    <row r="183" spans="2:2" x14ac:dyDescent="0.3">
      <c r="B183" s="3">
        <f t="shared" si="6"/>
        <v>76</v>
      </c>
    </row>
    <row r="184" spans="2:2" x14ac:dyDescent="0.3">
      <c r="B184" s="3">
        <f t="shared" si="6"/>
        <v>77</v>
      </c>
    </row>
    <row r="185" spans="2:2" x14ac:dyDescent="0.3">
      <c r="B185" s="3">
        <f t="shared" si="6"/>
        <v>78</v>
      </c>
    </row>
    <row r="186" spans="2:2" x14ac:dyDescent="0.3">
      <c r="B186" s="3">
        <f t="shared" si="6"/>
        <v>79</v>
      </c>
    </row>
    <row r="187" spans="2:2" x14ac:dyDescent="0.3">
      <c r="B187" s="3">
        <f t="shared" si="6"/>
        <v>80</v>
      </c>
    </row>
    <row r="188" spans="2:2" x14ac:dyDescent="0.3">
      <c r="B188" s="3">
        <f t="shared" si="6"/>
        <v>81</v>
      </c>
    </row>
    <row r="189" spans="2:2" x14ac:dyDescent="0.3">
      <c r="B189" s="3">
        <f t="shared" si="6"/>
        <v>82</v>
      </c>
    </row>
    <row r="190" spans="2:2" x14ac:dyDescent="0.3">
      <c r="B190" s="3">
        <f t="shared" si="6"/>
        <v>83</v>
      </c>
    </row>
    <row r="191" spans="2:2" x14ac:dyDescent="0.3">
      <c r="B191" s="3">
        <f t="shared" si="6"/>
        <v>84</v>
      </c>
    </row>
    <row r="192" spans="2:2" x14ac:dyDescent="0.3">
      <c r="B192" s="3">
        <f t="shared" si="6"/>
        <v>85</v>
      </c>
    </row>
    <row r="193" spans="2:2" x14ac:dyDescent="0.3">
      <c r="B193" s="3">
        <f t="shared" si="6"/>
        <v>86</v>
      </c>
    </row>
    <row r="194" spans="2:2" x14ac:dyDescent="0.3">
      <c r="B194" s="3">
        <f t="shared" si="6"/>
        <v>87</v>
      </c>
    </row>
    <row r="195" spans="2:2" x14ac:dyDescent="0.3">
      <c r="B195" s="3">
        <f t="shared" si="6"/>
        <v>88</v>
      </c>
    </row>
    <row r="196" spans="2:2" x14ac:dyDescent="0.3">
      <c r="B196" s="3">
        <f t="shared" si="6"/>
        <v>89</v>
      </c>
    </row>
    <row r="197" spans="2:2" x14ac:dyDescent="0.3">
      <c r="B197" s="3">
        <f t="shared" si="6"/>
        <v>90</v>
      </c>
    </row>
    <row r="198" spans="2:2" x14ac:dyDescent="0.3">
      <c r="B198" s="3">
        <f t="shared" si="6"/>
        <v>91</v>
      </c>
    </row>
    <row r="199" spans="2:2" x14ac:dyDescent="0.3">
      <c r="B199" s="3">
        <f t="shared" si="6"/>
        <v>92</v>
      </c>
    </row>
    <row r="200" spans="2:2" x14ac:dyDescent="0.3">
      <c r="B200" s="3">
        <f t="shared" si="6"/>
        <v>93</v>
      </c>
    </row>
    <row r="201" spans="2:2" x14ac:dyDescent="0.3">
      <c r="B201" s="3">
        <f t="shared" si="6"/>
        <v>94</v>
      </c>
    </row>
    <row r="202" spans="2:2" x14ac:dyDescent="0.3">
      <c r="B202" s="3">
        <f t="shared" si="6"/>
        <v>95</v>
      </c>
    </row>
    <row r="203" spans="2:2" x14ac:dyDescent="0.3">
      <c r="B203" s="3">
        <f t="shared" si="6"/>
        <v>96</v>
      </c>
    </row>
    <row r="204" spans="2:2" x14ac:dyDescent="0.3">
      <c r="B204" s="3">
        <f t="shared" si="6"/>
        <v>97</v>
      </c>
    </row>
    <row r="205" spans="2:2" x14ac:dyDescent="0.3">
      <c r="B205" s="3">
        <f t="shared" si="6"/>
        <v>98</v>
      </c>
    </row>
    <row r="206" spans="2:2" x14ac:dyDescent="0.3">
      <c r="B206" s="3">
        <f t="shared" si="6"/>
        <v>99</v>
      </c>
    </row>
    <row r="207" spans="2:2" x14ac:dyDescent="0.3">
      <c r="B207" s="3">
        <f t="shared" si="6"/>
        <v>100</v>
      </c>
    </row>
  </sheetData>
  <sortState xmlns:xlrd2="http://schemas.microsoft.com/office/spreadsheetml/2017/richdata2" ref="B4:I38">
    <sortCondition ref="B4"/>
  </sortState>
  <mergeCells count="2">
    <mergeCell ref="B2:G2"/>
    <mergeCell ref="B1:G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1:AM207"/>
  <sheetViews>
    <sheetView tabSelected="1" zoomScaleNormal="100" workbookViewId="0">
      <pane ySplit="3" topLeftCell="A4" activePane="bottomLeft" state="frozen"/>
      <selection activeCell="A4" sqref="A4"/>
      <selection pane="bottomLeft" activeCell="L22" sqref="L22"/>
    </sheetView>
  </sheetViews>
  <sheetFormatPr defaultRowHeight="14.25" customHeight="1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5" max="5" width="15.109375" bestFit="1" customWidth="1"/>
    <col min="6" max="6" width="15.441406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4" t="s">
        <v>585</v>
      </c>
      <c r="C1" s="64"/>
      <c r="D1" s="64"/>
      <c r="E1" s="64"/>
      <c r="F1" s="64"/>
      <c r="G1" s="64"/>
      <c r="H1" s="42"/>
      <c r="I1" s="20"/>
      <c r="J1" s="20"/>
      <c r="N1" s="38" t="s">
        <v>570</v>
      </c>
    </row>
    <row r="2" spans="1:39" ht="14.25" customHeight="1" x14ac:dyDescent="0.3">
      <c r="B2" s="65" t="s">
        <v>31</v>
      </c>
      <c r="C2" s="65"/>
      <c r="D2" s="65"/>
      <c r="E2" s="65"/>
      <c r="F2" s="65"/>
      <c r="G2" s="65"/>
      <c r="H2" s="6"/>
      <c r="I2" s="6"/>
      <c r="J2" s="5"/>
      <c r="N2" s="38"/>
    </row>
    <row r="3" spans="1:39" ht="14.25" customHeight="1" x14ac:dyDescent="0.3">
      <c r="A3" s="22" t="s">
        <v>343</v>
      </c>
      <c r="B3" s="6" t="s">
        <v>163</v>
      </c>
      <c r="C3" s="6" t="s">
        <v>165</v>
      </c>
      <c r="D3" s="6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6" t="s">
        <v>166</v>
      </c>
      <c r="K3" s="6" t="s">
        <v>377</v>
      </c>
      <c r="N3" s="12" t="s">
        <v>568</v>
      </c>
      <c r="O3" s="12" t="s">
        <v>348</v>
      </c>
      <c r="P3" s="12" t="s">
        <v>624</v>
      </c>
      <c r="Q3" s="12" t="s">
        <v>156</v>
      </c>
      <c r="R3" s="12" t="s">
        <v>154</v>
      </c>
      <c r="S3" s="12" t="s">
        <v>158</v>
      </c>
      <c r="T3" s="12" t="s">
        <v>152</v>
      </c>
      <c r="U3" s="12" t="s">
        <v>470</v>
      </c>
      <c r="V3" s="12" t="s">
        <v>153</v>
      </c>
      <c r="W3" s="12" t="s">
        <v>596</v>
      </c>
      <c r="X3" s="12" t="s">
        <v>352</v>
      </c>
      <c r="Y3" s="12" t="s">
        <v>383</v>
      </c>
      <c r="Z3" s="11"/>
      <c r="AA3" s="11"/>
      <c r="AB3" s="11"/>
      <c r="AC3" s="11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ht="14.25" customHeight="1" x14ac:dyDescent="0.3">
      <c r="A4" t="str">
        <f>+K4</f>
        <v>HY  1</v>
      </c>
      <c r="B4" s="3">
        <v>1</v>
      </c>
      <c r="C4" s="3">
        <v>125</v>
      </c>
      <c r="D4" s="3" t="s">
        <v>1076</v>
      </c>
      <c r="E4" s="1" t="str">
        <f>+VLOOKUP($C4,MasterData!$B$4:$I$1003,2,"false")</f>
        <v>Isabella</v>
      </c>
      <c r="F4" s="1" t="str">
        <f>+VLOOKUP($C4,MasterData!$B$4:$I$1003,3,"false")</f>
        <v>Buchanan</v>
      </c>
      <c r="G4" s="1" t="str">
        <f>+VLOOKUP($C4,MasterData!$B$4:$I$1003,4,"false")</f>
        <v>HY</v>
      </c>
      <c r="H4" s="1" t="str">
        <f>+VLOOKUP($C4,MasterData!$B$4:$I$1003,5,"false")</f>
        <v>U13</v>
      </c>
      <c r="I4" s="3" t="str">
        <f>+VLOOKUP($C4,MasterData!$B$4:$I$1003,6,"false")</f>
        <v>G</v>
      </c>
      <c r="J4" s="26" t="str">
        <f t="shared" ref="J4:J38" si="0">TEXT(SUMPRODUCT(--(G4=$G$4:$G$597),--(B4&gt;$B$4:$B$597))+1,0)</f>
        <v>1</v>
      </c>
      <c r="K4" s="1" t="str">
        <f>+G4&amp;"  "&amp;J4</f>
        <v>HY  1</v>
      </c>
      <c r="M4">
        <v>1</v>
      </c>
      <c r="N4" s="30">
        <f t="shared" ref="N4:W9" si="1">+IF(ISNA(VLOOKUP(N$3&amp;"  "&amp;$M4,$A$3:$I$109,2,0)),"",VLOOKUP(N$3&amp;"  "&amp;$M4,$A$3:$I$109,2,0))</f>
        <v>1</v>
      </c>
      <c r="O4" s="30">
        <f t="shared" si="1"/>
        <v>2</v>
      </c>
      <c r="P4" s="30">
        <f t="shared" si="1"/>
        <v>3</v>
      </c>
      <c r="Q4" s="30">
        <f t="shared" si="1"/>
        <v>5</v>
      </c>
      <c r="R4" s="30">
        <f t="shared" si="1"/>
        <v>6</v>
      </c>
      <c r="S4" s="30">
        <f t="shared" si="1"/>
        <v>8</v>
      </c>
      <c r="T4" s="30">
        <f t="shared" si="1"/>
        <v>9</v>
      </c>
      <c r="U4" s="30">
        <f t="shared" si="1"/>
        <v>14</v>
      </c>
      <c r="V4" s="30">
        <f t="shared" si="1"/>
        <v>15</v>
      </c>
      <c r="W4" s="30">
        <f t="shared" si="1"/>
        <v>17</v>
      </c>
      <c r="X4" s="30">
        <f t="shared" ref="X4:AG9" si="2">+IF(ISNA(VLOOKUP(X$3&amp;"  "&amp;$M4,$A$3:$I$109,2,0)),"",VLOOKUP(X$3&amp;"  "&amp;$M4,$A$3:$I$109,2,0))</f>
        <v>18</v>
      </c>
      <c r="Y4" s="30">
        <f t="shared" si="2"/>
        <v>39</v>
      </c>
      <c r="Z4" s="30" t="str">
        <f t="shared" si="2"/>
        <v/>
      </c>
      <c r="AA4" s="30" t="str">
        <f t="shared" si="2"/>
        <v/>
      </c>
      <c r="AB4" s="30" t="str">
        <f t="shared" si="2"/>
        <v/>
      </c>
      <c r="AC4" s="30" t="str">
        <f t="shared" si="2"/>
        <v/>
      </c>
      <c r="AD4" s="30" t="str">
        <f t="shared" si="2"/>
        <v/>
      </c>
      <c r="AE4" s="30" t="str">
        <f t="shared" si="2"/>
        <v/>
      </c>
      <c r="AF4" s="30" t="str">
        <f t="shared" si="2"/>
        <v/>
      </c>
      <c r="AG4" s="30" t="str">
        <f t="shared" si="2"/>
        <v/>
      </c>
      <c r="AH4" s="30" t="str">
        <f t="shared" ref="AH4:AM9" si="3">+IF(ISNA(VLOOKUP(AH$3&amp;"  "&amp;$M4,$A$3:$I$109,2,0)),"",VLOOKUP(AH$3&amp;"  "&amp;$M4,$A$3:$I$109,2,0))</f>
        <v/>
      </c>
      <c r="AI4" s="30" t="str">
        <f t="shared" si="3"/>
        <v/>
      </c>
      <c r="AJ4" s="30" t="str">
        <f t="shared" si="3"/>
        <v/>
      </c>
      <c r="AK4" s="30" t="str">
        <f t="shared" si="3"/>
        <v/>
      </c>
      <c r="AL4" s="30" t="str">
        <f t="shared" si="3"/>
        <v/>
      </c>
      <c r="AM4" s="30" t="str">
        <f t="shared" si="3"/>
        <v/>
      </c>
    </row>
    <row r="5" spans="1:39" ht="14.25" customHeight="1" x14ac:dyDescent="0.3">
      <c r="A5" t="str">
        <f t="shared" ref="A5:A38" si="4">+K5</f>
        <v>CRA  1</v>
      </c>
      <c r="B5" s="3">
        <f>+B4+1</f>
        <v>2</v>
      </c>
      <c r="C5" s="3">
        <v>122</v>
      </c>
      <c r="D5" s="3" t="s">
        <v>1077</v>
      </c>
      <c r="E5" s="1" t="str">
        <f>+VLOOKUP($C5,MasterData!$B$4:$I$1003,2,"false")</f>
        <v>Bibi</v>
      </c>
      <c r="F5" s="1" t="str">
        <f>+VLOOKUP($C5,MasterData!$B$4:$I$1003,3,"false")</f>
        <v>Webb</v>
      </c>
      <c r="G5" s="1" t="str">
        <f>+VLOOKUP($C5,MasterData!$B$4:$I$1003,4,"false")</f>
        <v>CRA</v>
      </c>
      <c r="H5" s="1" t="str">
        <f>+VLOOKUP($C5,MasterData!$B$4:$I$1003,5,"false")</f>
        <v>U13</v>
      </c>
      <c r="I5" s="3" t="str">
        <f>+VLOOKUP($C5,MasterData!$B$4:$I$1003,6,"false")</f>
        <v>G</v>
      </c>
      <c r="J5" s="26" t="str">
        <f t="shared" si="0"/>
        <v>1</v>
      </c>
      <c r="K5" s="1" t="str">
        <f t="shared" ref="K5:K20" si="5">+G5&amp;"  "&amp;J5</f>
        <v>CRA  1</v>
      </c>
      <c r="M5">
        <v>2</v>
      </c>
      <c r="N5" s="30">
        <f t="shared" si="1"/>
        <v>4</v>
      </c>
      <c r="O5" s="30">
        <f t="shared" si="1"/>
        <v>12</v>
      </c>
      <c r="P5" s="30">
        <f t="shared" si="1"/>
        <v>23</v>
      </c>
      <c r="Q5" s="30" t="str">
        <f t="shared" si="1"/>
        <v/>
      </c>
      <c r="R5" s="30">
        <f t="shared" si="1"/>
        <v>26</v>
      </c>
      <c r="S5" s="30">
        <f t="shared" si="1"/>
        <v>24</v>
      </c>
      <c r="T5" s="30">
        <f t="shared" si="1"/>
        <v>11</v>
      </c>
      <c r="U5" s="30" t="str">
        <f t="shared" si="1"/>
        <v/>
      </c>
      <c r="V5" s="30">
        <f t="shared" si="1"/>
        <v>38</v>
      </c>
      <c r="W5" s="30" t="str">
        <f t="shared" si="1"/>
        <v/>
      </c>
      <c r="X5" s="30">
        <f t="shared" si="2"/>
        <v>25</v>
      </c>
      <c r="Y5" s="30" t="str">
        <f t="shared" si="2"/>
        <v/>
      </c>
      <c r="Z5" s="30" t="str">
        <f t="shared" si="2"/>
        <v/>
      </c>
      <c r="AA5" s="30" t="str">
        <f t="shared" si="2"/>
        <v/>
      </c>
      <c r="AB5" s="30" t="str">
        <f t="shared" si="2"/>
        <v/>
      </c>
      <c r="AC5" s="30" t="str">
        <f t="shared" si="2"/>
        <v/>
      </c>
      <c r="AD5" s="30" t="str">
        <f t="shared" si="2"/>
        <v/>
      </c>
      <c r="AE5" s="30" t="str">
        <f t="shared" si="2"/>
        <v/>
      </c>
      <c r="AF5" s="30" t="str">
        <f t="shared" si="2"/>
        <v/>
      </c>
      <c r="AG5" s="30" t="str">
        <f t="shared" si="2"/>
        <v/>
      </c>
      <c r="AH5" s="30" t="str">
        <f t="shared" si="3"/>
        <v/>
      </c>
      <c r="AI5" s="30" t="str">
        <f t="shared" si="3"/>
        <v/>
      </c>
      <c r="AJ5" s="30" t="str">
        <f t="shared" si="3"/>
        <v/>
      </c>
      <c r="AK5" s="30" t="str">
        <f t="shared" si="3"/>
        <v/>
      </c>
      <c r="AL5" s="30" t="str">
        <f t="shared" si="3"/>
        <v/>
      </c>
      <c r="AM5" s="30" t="str">
        <f t="shared" si="3"/>
        <v/>
      </c>
    </row>
    <row r="6" spans="1:39" ht="14.25" customHeight="1" x14ac:dyDescent="0.3">
      <c r="A6" t="str">
        <f t="shared" si="4"/>
        <v>EBR  1</v>
      </c>
      <c r="B6" s="3">
        <f t="shared" ref="B6:B45" si="6">+B5+1</f>
        <v>3</v>
      </c>
      <c r="C6" s="3">
        <v>120</v>
      </c>
      <c r="D6" s="3" t="s">
        <v>1078</v>
      </c>
      <c r="E6" s="1" t="str">
        <f>+VLOOKUP($C6,MasterData!$B$4:$I$1003,2,"false")</f>
        <v>Evie</v>
      </c>
      <c r="F6" s="1" t="str">
        <f>+VLOOKUP($C6,MasterData!$B$4:$I$1003,3,"false")</f>
        <v>Lennard</v>
      </c>
      <c r="G6" s="1" t="str">
        <f>+VLOOKUP($C6,MasterData!$B$4:$I$1003,4,"false")</f>
        <v>EBR</v>
      </c>
      <c r="H6" s="1" t="str">
        <f>+VLOOKUP($C6,MasterData!$B$4:$I$1003,5,"false")</f>
        <v>U13</v>
      </c>
      <c r="I6" s="3" t="str">
        <f>+VLOOKUP($C6,MasterData!$B$4:$I$1003,6,"false")</f>
        <v>G</v>
      </c>
      <c r="J6" s="26" t="str">
        <f t="shared" si="0"/>
        <v>1</v>
      </c>
      <c r="K6" s="1" t="str">
        <f t="shared" si="5"/>
        <v>EBR  1</v>
      </c>
      <c r="M6">
        <v>3</v>
      </c>
      <c r="N6" s="30">
        <f t="shared" si="1"/>
        <v>7</v>
      </c>
      <c r="O6" s="30">
        <f t="shared" si="1"/>
        <v>21</v>
      </c>
      <c r="P6" s="30">
        <f t="shared" si="1"/>
        <v>41</v>
      </c>
      <c r="Q6" s="30" t="str">
        <f t="shared" si="1"/>
        <v/>
      </c>
      <c r="R6" s="30" t="str">
        <f t="shared" si="1"/>
        <v/>
      </c>
      <c r="S6" s="30" t="str">
        <f t="shared" si="1"/>
        <v/>
      </c>
      <c r="T6" s="30">
        <f t="shared" si="1"/>
        <v>16</v>
      </c>
      <c r="U6" s="30" t="str">
        <f t="shared" si="1"/>
        <v/>
      </c>
      <c r="V6" s="30" t="str">
        <f t="shared" si="1"/>
        <v/>
      </c>
      <c r="W6" s="30" t="str">
        <f t="shared" si="1"/>
        <v/>
      </c>
      <c r="X6" s="30">
        <f t="shared" si="2"/>
        <v>35</v>
      </c>
      <c r="Y6" s="30" t="str">
        <f t="shared" si="2"/>
        <v/>
      </c>
      <c r="Z6" s="30" t="str">
        <f t="shared" si="2"/>
        <v/>
      </c>
      <c r="AA6" s="30" t="str">
        <f t="shared" si="2"/>
        <v/>
      </c>
      <c r="AB6" s="30" t="str">
        <f t="shared" si="2"/>
        <v/>
      </c>
      <c r="AC6" s="30" t="str">
        <f t="shared" si="2"/>
        <v/>
      </c>
      <c r="AD6" s="30" t="str">
        <f t="shared" si="2"/>
        <v/>
      </c>
      <c r="AE6" s="30" t="str">
        <f t="shared" si="2"/>
        <v/>
      </c>
      <c r="AF6" s="30" t="str">
        <f t="shared" si="2"/>
        <v/>
      </c>
      <c r="AG6" s="30" t="str">
        <f t="shared" si="2"/>
        <v/>
      </c>
      <c r="AH6" s="30" t="str">
        <f t="shared" si="3"/>
        <v/>
      </c>
      <c r="AI6" s="30" t="str">
        <f t="shared" si="3"/>
        <v/>
      </c>
      <c r="AJ6" s="30" t="str">
        <f t="shared" si="3"/>
        <v/>
      </c>
      <c r="AK6" s="30" t="str">
        <f t="shared" si="3"/>
        <v/>
      </c>
      <c r="AL6" s="30" t="str">
        <f t="shared" si="3"/>
        <v/>
      </c>
      <c r="AM6" s="30" t="str">
        <f t="shared" si="3"/>
        <v/>
      </c>
    </row>
    <row r="7" spans="1:39" ht="14.25" customHeight="1" x14ac:dyDescent="0.3">
      <c r="A7" t="str">
        <f t="shared" si="4"/>
        <v>HY  2</v>
      </c>
      <c r="B7" s="3">
        <f t="shared" si="6"/>
        <v>4</v>
      </c>
      <c r="C7" s="3">
        <v>137</v>
      </c>
      <c r="D7" s="3" t="s">
        <v>1079</v>
      </c>
      <c r="E7" s="1" t="str">
        <f>+VLOOKUP($C7,MasterData!$B$4:$I$1003,2,"false")</f>
        <v>Antalia</v>
      </c>
      <c r="F7" s="1" t="str">
        <f>+VLOOKUP($C7,MasterData!$B$4:$I$1003,3,"false")</f>
        <v>Cole</v>
      </c>
      <c r="G7" s="1" t="str">
        <f>+VLOOKUP($C7,MasterData!$B$4:$I$1003,4,"false")</f>
        <v>HY</v>
      </c>
      <c r="H7" s="1" t="str">
        <f>+VLOOKUP($C7,MasterData!$B$4:$I$1003,5,"false")</f>
        <v>U13</v>
      </c>
      <c r="I7" s="3" t="str">
        <f>+VLOOKUP($C7,MasterData!$B$4:$I$1003,6,"false")</f>
        <v>G</v>
      </c>
      <c r="J7" s="26" t="str">
        <f t="shared" si="0"/>
        <v>2</v>
      </c>
      <c r="K7" s="1" t="str">
        <f t="shared" si="5"/>
        <v>HY  2</v>
      </c>
      <c r="N7" s="30" t="str">
        <f t="shared" si="1"/>
        <v/>
      </c>
      <c r="O7" s="30" t="str">
        <f t="shared" si="1"/>
        <v/>
      </c>
      <c r="P7" s="30" t="str">
        <f t="shared" si="1"/>
        <v/>
      </c>
      <c r="Q7" s="30" t="str">
        <f t="shared" si="1"/>
        <v/>
      </c>
      <c r="R7" s="30" t="str">
        <f t="shared" si="1"/>
        <v/>
      </c>
      <c r="S7" s="30" t="str">
        <f t="shared" si="1"/>
        <v/>
      </c>
      <c r="T7" s="30" t="str">
        <f t="shared" si="1"/>
        <v/>
      </c>
      <c r="U7" s="30" t="str">
        <f t="shared" si="1"/>
        <v/>
      </c>
      <c r="V7" s="30" t="str">
        <f t="shared" si="1"/>
        <v/>
      </c>
      <c r="W7" s="30" t="str">
        <f t="shared" si="1"/>
        <v/>
      </c>
      <c r="X7" s="30" t="str">
        <f t="shared" si="2"/>
        <v/>
      </c>
      <c r="Y7" s="30" t="str">
        <f t="shared" si="2"/>
        <v/>
      </c>
      <c r="Z7" s="30" t="str">
        <f t="shared" si="2"/>
        <v/>
      </c>
      <c r="AA7" s="30" t="str">
        <f t="shared" si="2"/>
        <v/>
      </c>
      <c r="AB7" s="30" t="str">
        <f t="shared" si="2"/>
        <v/>
      </c>
      <c r="AC7" s="30" t="str">
        <f t="shared" si="2"/>
        <v/>
      </c>
      <c r="AD7" s="30" t="str">
        <f t="shared" si="2"/>
        <v/>
      </c>
      <c r="AE7" s="30" t="str">
        <f t="shared" si="2"/>
        <v/>
      </c>
      <c r="AF7" s="30" t="str">
        <f t="shared" si="2"/>
        <v/>
      </c>
      <c r="AG7" s="30" t="str">
        <f t="shared" si="2"/>
        <v/>
      </c>
      <c r="AH7" s="30" t="str">
        <f t="shared" si="3"/>
        <v/>
      </c>
      <c r="AI7" s="30" t="str">
        <f t="shared" si="3"/>
        <v/>
      </c>
      <c r="AJ7" s="30" t="str">
        <f t="shared" si="3"/>
        <v/>
      </c>
      <c r="AK7" s="30" t="str">
        <f t="shared" si="3"/>
        <v/>
      </c>
      <c r="AL7" s="30" t="str">
        <f t="shared" si="3"/>
        <v/>
      </c>
      <c r="AM7" s="30" t="str">
        <f t="shared" si="3"/>
        <v/>
      </c>
    </row>
    <row r="8" spans="1:39" ht="14.25" customHeight="1" x14ac:dyDescent="0.3">
      <c r="A8" t="str">
        <f t="shared" si="4"/>
        <v>HBS  1</v>
      </c>
      <c r="B8" s="3">
        <f t="shared" si="6"/>
        <v>5</v>
      </c>
      <c r="C8" s="3">
        <v>141</v>
      </c>
      <c r="D8" s="3" t="s">
        <v>1080</v>
      </c>
      <c r="E8" s="1" t="str">
        <f>+VLOOKUP($C8,MasterData!$B$4:$I$1003,2,"false")</f>
        <v>Izzy</v>
      </c>
      <c r="F8" s="1" t="str">
        <f>+VLOOKUP($C8,MasterData!$B$4:$I$1003,3,"false")</f>
        <v>Wheeler</v>
      </c>
      <c r="G8" s="1" t="str">
        <f>+VLOOKUP($C8,MasterData!$B$4:$I$1003,4,"false")</f>
        <v>HBS</v>
      </c>
      <c r="H8" s="1" t="str">
        <f>+VLOOKUP($C8,MasterData!$B$4:$I$1003,5,"false")</f>
        <v>U13</v>
      </c>
      <c r="I8" s="3" t="str">
        <f>+VLOOKUP($C8,MasterData!$B$4:$I$1003,6,"false")</f>
        <v>G</v>
      </c>
      <c r="J8" s="26" t="str">
        <f t="shared" si="0"/>
        <v>1</v>
      </c>
      <c r="K8" s="1" t="str">
        <f t="shared" si="5"/>
        <v>HBS  1</v>
      </c>
      <c r="N8" s="30" t="str">
        <f t="shared" si="1"/>
        <v/>
      </c>
      <c r="O8" s="30" t="str">
        <f t="shared" si="1"/>
        <v/>
      </c>
      <c r="P8" s="30" t="str">
        <f t="shared" si="1"/>
        <v/>
      </c>
      <c r="Q8" s="30" t="str">
        <f t="shared" si="1"/>
        <v/>
      </c>
      <c r="R8" s="30" t="str">
        <f t="shared" si="1"/>
        <v/>
      </c>
      <c r="S8" s="30" t="str">
        <f t="shared" si="1"/>
        <v/>
      </c>
      <c r="T8" s="30" t="str">
        <f t="shared" si="1"/>
        <v/>
      </c>
      <c r="U8" s="30" t="str">
        <f t="shared" si="1"/>
        <v/>
      </c>
      <c r="V8" s="30" t="str">
        <f t="shared" si="1"/>
        <v/>
      </c>
      <c r="W8" s="30" t="str">
        <f t="shared" si="1"/>
        <v/>
      </c>
      <c r="X8" s="30" t="str">
        <f t="shared" si="2"/>
        <v/>
      </c>
      <c r="Y8" s="30" t="str">
        <f t="shared" si="2"/>
        <v/>
      </c>
      <c r="Z8" s="30" t="str">
        <f t="shared" si="2"/>
        <v/>
      </c>
      <c r="AA8" s="30" t="str">
        <f t="shared" si="2"/>
        <v/>
      </c>
      <c r="AB8" s="30" t="str">
        <f t="shared" si="2"/>
        <v/>
      </c>
      <c r="AC8" s="30" t="str">
        <f t="shared" si="2"/>
        <v/>
      </c>
      <c r="AD8" s="30" t="str">
        <f t="shared" si="2"/>
        <v/>
      </c>
      <c r="AE8" s="30" t="str">
        <f t="shared" si="2"/>
        <v/>
      </c>
      <c r="AF8" s="30" t="str">
        <f t="shared" si="2"/>
        <v/>
      </c>
      <c r="AG8" s="30" t="str">
        <f t="shared" si="2"/>
        <v/>
      </c>
      <c r="AH8" s="30" t="str">
        <f t="shared" si="3"/>
        <v/>
      </c>
      <c r="AI8" s="30" t="str">
        <f t="shared" si="3"/>
        <v/>
      </c>
      <c r="AJ8" s="30" t="str">
        <f t="shared" si="3"/>
        <v/>
      </c>
      <c r="AK8" s="30" t="str">
        <f t="shared" si="3"/>
        <v/>
      </c>
      <c r="AL8" s="30" t="str">
        <f t="shared" si="3"/>
        <v/>
      </c>
      <c r="AM8" s="30" t="str">
        <f t="shared" si="3"/>
        <v/>
      </c>
    </row>
    <row r="9" spans="1:39" ht="14.25" customHeight="1" x14ac:dyDescent="0.3">
      <c r="A9" t="str">
        <f t="shared" si="4"/>
        <v>CHI  1</v>
      </c>
      <c r="B9" s="3">
        <f t="shared" si="6"/>
        <v>6</v>
      </c>
      <c r="C9" s="3">
        <v>159</v>
      </c>
      <c r="D9" s="3" t="s">
        <v>1080</v>
      </c>
      <c r="E9" s="1" t="str">
        <f>+VLOOKUP($C9,MasterData!$B$4:$I$1003,2,"false")</f>
        <v>Elodie</v>
      </c>
      <c r="F9" s="1" t="str">
        <f>+VLOOKUP($C9,MasterData!$B$4:$I$1003,3,"false")</f>
        <v>Hill</v>
      </c>
      <c r="G9" s="1" t="str">
        <f>+VLOOKUP($C9,MasterData!$B$4:$I$1003,4,"false")</f>
        <v>CHI</v>
      </c>
      <c r="H9" s="1" t="str">
        <f>+VLOOKUP($C9,MasterData!$B$4:$I$1003,5,"false")</f>
        <v>U13</v>
      </c>
      <c r="I9" s="3" t="str">
        <f>+VLOOKUP($C9,MasterData!$B$4:$I$1003,6,"false")</f>
        <v>G</v>
      </c>
      <c r="J9" s="26" t="str">
        <f t="shared" si="0"/>
        <v>1</v>
      </c>
      <c r="K9" s="1" t="str">
        <f t="shared" si="5"/>
        <v>CHI  1</v>
      </c>
      <c r="N9" s="30" t="str">
        <f t="shared" si="1"/>
        <v/>
      </c>
      <c r="O9" s="30" t="str">
        <f t="shared" si="1"/>
        <v/>
      </c>
      <c r="P9" s="30" t="str">
        <f t="shared" si="1"/>
        <v/>
      </c>
      <c r="Q9" s="30" t="str">
        <f t="shared" si="1"/>
        <v/>
      </c>
      <c r="R9" s="30" t="str">
        <f t="shared" si="1"/>
        <v/>
      </c>
      <c r="S9" s="30" t="str">
        <f t="shared" si="1"/>
        <v/>
      </c>
      <c r="T9" s="30" t="str">
        <f t="shared" si="1"/>
        <v/>
      </c>
      <c r="U9" s="30" t="str">
        <f t="shared" si="1"/>
        <v/>
      </c>
      <c r="V9" s="30" t="str">
        <f t="shared" si="1"/>
        <v/>
      </c>
      <c r="W9" s="30" t="str">
        <f t="shared" si="1"/>
        <v/>
      </c>
      <c r="X9" s="30" t="str">
        <f t="shared" si="2"/>
        <v/>
      </c>
      <c r="Y9" s="30" t="str">
        <f t="shared" si="2"/>
        <v/>
      </c>
      <c r="Z9" s="30" t="str">
        <f t="shared" si="2"/>
        <v/>
      </c>
      <c r="AA9" s="30" t="str">
        <f t="shared" si="2"/>
        <v/>
      </c>
      <c r="AB9" s="30" t="str">
        <f t="shared" si="2"/>
        <v/>
      </c>
      <c r="AC9" s="30" t="str">
        <f t="shared" si="2"/>
        <v/>
      </c>
      <c r="AD9" s="30" t="str">
        <f t="shared" si="2"/>
        <v/>
      </c>
      <c r="AE9" s="30" t="str">
        <f t="shared" si="2"/>
        <v/>
      </c>
      <c r="AF9" s="30" t="str">
        <f t="shared" si="2"/>
        <v/>
      </c>
      <c r="AG9" s="30" t="str">
        <f t="shared" si="2"/>
        <v/>
      </c>
      <c r="AH9" s="30" t="str">
        <f t="shared" si="3"/>
        <v/>
      </c>
      <c r="AI9" s="30" t="str">
        <f t="shared" si="3"/>
        <v/>
      </c>
      <c r="AJ9" s="30" t="str">
        <f t="shared" si="3"/>
        <v/>
      </c>
      <c r="AK9" s="30" t="str">
        <f t="shared" si="3"/>
        <v/>
      </c>
      <c r="AL9" s="30" t="str">
        <f t="shared" si="3"/>
        <v/>
      </c>
      <c r="AM9" s="30" t="str">
        <f t="shared" si="3"/>
        <v/>
      </c>
    </row>
    <row r="10" spans="1:39" ht="14.25" customHeight="1" x14ac:dyDescent="0.3">
      <c r="A10" t="str">
        <f t="shared" si="4"/>
        <v>HY  3</v>
      </c>
      <c r="B10" s="3">
        <f t="shared" si="6"/>
        <v>7</v>
      </c>
      <c r="C10" s="3">
        <v>138</v>
      </c>
      <c r="D10" s="3" t="s">
        <v>1081</v>
      </c>
      <c r="E10" s="1" t="str">
        <f>+VLOOKUP($C10,MasterData!$B$4:$I$1003,2,"false")</f>
        <v>Megan</v>
      </c>
      <c r="F10" s="1" t="str">
        <f>+VLOOKUP($C10,MasterData!$B$4:$I$1003,3,"false")</f>
        <v>Hopkins-Parry</v>
      </c>
      <c r="G10" s="1" t="str">
        <f>+VLOOKUP($C10,MasterData!$B$4:$I$1003,4,"false")</f>
        <v>HY</v>
      </c>
      <c r="H10" s="1" t="str">
        <f>+VLOOKUP($C10,MasterData!$B$4:$I$1003,5,"false")</f>
        <v>U13</v>
      </c>
      <c r="I10" s="3" t="str">
        <f>+VLOOKUP($C10,MasterData!$B$4:$I$1003,6,"false")</f>
        <v>G</v>
      </c>
      <c r="J10" s="26" t="str">
        <f t="shared" si="0"/>
        <v>3</v>
      </c>
      <c r="K10" s="1" t="str">
        <f t="shared" si="5"/>
        <v>HY  3</v>
      </c>
      <c r="M10" s="12" t="s">
        <v>378</v>
      </c>
      <c r="N10" s="31">
        <f>IF(N6="",1000,SUM(N4:N6))</f>
        <v>12</v>
      </c>
      <c r="O10" s="31">
        <f t="shared" ref="O10:AM10" si="7">IF(O6="",1000,SUM(O4:O6))</f>
        <v>35</v>
      </c>
      <c r="P10" s="31">
        <f t="shared" si="7"/>
        <v>67</v>
      </c>
      <c r="Q10" s="31">
        <f t="shared" si="7"/>
        <v>1000</v>
      </c>
      <c r="R10" s="31">
        <f t="shared" si="7"/>
        <v>1000</v>
      </c>
      <c r="S10" s="31">
        <f t="shared" si="7"/>
        <v>1000</v>
      </c>
      <c r="T10" s="31">
        <f t="shared" si="7"/>
        <v>36</v>
      </c>
      <c r="U10" s="31">
        <f t="shared" si="7"/>
        <v>1000</v>
      </c>
      <c r="V10" s="31">
        <f t="shared" si="7"/>
        <v>1000</v>
      </c>
      <c r="W10" s="31">
        <f t="shared" si="7"/>
        <v>1000</v>
      </c>
      <c r="X10" s="31">
        <f t="shared" si="7"/>
        <v>78</v>
      </c>
      <c r="Y10" s="31">
        <f t="shared" si="7"/>
        <v>1000</v>
      </c>
      <c r="Z10" s="31">
        <f t="shared" si="7"/>
        <v>1000</v>
      </c>
      <c r="AA10" s="31">
        <f t="shared" si="7"/>
        <v>1000</v>
      </c>
      <c r="AB10" s="31">
        <f t="shared" si="7"/>
        <v>1000</v>
      </c>
      <c r="AC10" s="31">
        <f t="shared" si="7"/>
        <v>1000</v>
      </c>
      <c r="AD10" s="31">
        <f t="shared" si="7"/>
        <v>1000</v>
      </c>
      <c r="AE10" s="31">
        <f t="shared" si="7"/>
        <v>1000</v>
      </c>
      <c r="AF10" s="31">
        <f t="shared" si="7"/>
        <v>1000</v>
      </c>
      <c r="AG10" s="31">
        <f t="shared" si="7"/>
        <v>1000</v>
      </c>
      <c r="AH10" s="31">
        <f t="shared" si="7"/>
        <v>1000</v>
      </c>
      <c r="AI10" s="31">
        <f t="shared" si="7"/>
        <v>1000</v>
      </c>
      <c r="AJ10" s="31">
        <f t="shared" si="7"/>
        <v>1000</v>
      </c>
      <c r="AK10" s="31">
        <f t="shared" si="7"/>
        <v>1000</v>
      </c>
      <c r="AL10" s="31">
        <f t="shared" si="7"/>
        <v>1000</v>
      </c>
      <c r="AM10" s="31">
        <f t="shared" si="7"/>
        <v>1000</v>
      </c>
    </row>
    <row r="11" spans="1:39" ht="14.25" customHeight="1" x14ac:dyDescent="0.3">
      <c r="A11" t="str">
        <f t="shared" si="4"/>
        <v>WDH  1</v>
      </c>
      <c r="B11" s="3">
        <f t="shared" si="6"/>
        <v>8</v>
      </c>
      <c r="C11" s="3">
        <v>153</v>
      </c>
      <c r="D11" s="3" t="s">
        <v>1082</v>
      </c>
      <c r="E11" s="1" t="str">
        <f>+VLOOKUP($C11,MasterData!$B$4:$I$1003,2,"false")</f>
        <v>Elise</v>
      </c>
      <c r="F11" s="1" t="str">
        <f>+VLOOKUP($C11,MasterData!$B$4:$I$1003,3,"false")</f>
        <v>Aston</v>
      </c>
      <c r="G11" s="1" t="str">
        <f>+VLOOKUP($C11,MasterData!$B$4:$I$1003,4,"false")</f>
        <v>WDH</v>
      </c>
      <c r="H11" s="1" t="str">
        <f>+VLOOKUP($C11,MasterData!$B$4:$I$1003,5,"false")</f>
        <v>U13</v>
      </c>
      <c r="I11" s="3" t="str">
        <f>+VLOOKUP($C11,MasterData!$B$4:$I$1003,6,"false")</f>
        <v>G</v>
      </c>
      <c r="J11" s="26" t="str">
        <f t="shared" si="0"/>
        <v>1</v>
      </c>
      <c r="K11" s="1" t="str">
        <f t="shared" si="5"/>
        <v>WDH  1</v>
      </c>
      <c r="M11" s="12" t="s">
        <v>163</v>
      </c>
      <c r="N11" s="32">
        <f>RANK(N10,($N$10:$AM$10,$N$19:$AM$19,$N$28:$AM$28, $N$37:$AM$37),1)</f>
        <v>1</v>
      </c>
      <c r="O11" s="32">
        <f>RANK(O10,($N$10:$AM$10,$N$19:$AM$19,$N$28:$AM$28, $N$37:$AM$37),1)</f>
        <v>2</v>
      </c>
      <c r="P11" s="32">
        <f>RANK(P10,($N$10:$AM$10,$N$19:$AM$19,$N$28:$AM$28, $N$37:$AM$37),1)</f>
        <v>5</v>
      </c>
      <c r="Q11" s="32">
        <f>RANK(Q10,($N$10:$AM$10,$N$19:$AM$19,$N$28:$AM$28, $N$37:$AM$37),1)</f>
        <v>9</v>
      </c>
      <c r="R11" s="32">
        <f>RANK(R10,($N$10:$AM$10,$N$19:$AM$19,$N$28:$AM$28, $N$37:$AM$37),1)</f>
        <v>9</v>
      </c>
      <c r="S11" s="32">
        <f>RANK(S10,($N$10:$AM$10,$N$19:$AM$19,$N$28:$AM$28, $N$37:$AM$37),1)</f>
        <v>9</v>
      </c>
      <c r="T11" s="32">
        <f>RANK(T10,($N$10:$AM$10,$N$19:$AM$19,$N$28:$AM$28, $N$37:$AM$37),1)</f>
        <v>3</v>
      </c>
      <c r="U11" s="32">
        <f>RANK(U10,($N$10:$AM$10,$N$19:$AM$19,$N$28:$AM$28, $N$37:$AM$37),1)</f>
        <v>9</v>
      </c>
      <c r="V11" s="32">
        <f>RANK(V10,($N$10:$AM$10,$N$19:$AM$19,$N$28:$AM$28, $N$37:$AM$37),1)</f>
        <v>9</v>
      </c>
      <c r="W11" s="32">
        <f>RANK(W10,($N$10:$AM$10,$N$19:$AM$19,$N$28:$AM$28, $N$37:$AM$37),1)</f>
        <v>9</v>
      </c>
      <c r="X11" s="32">
        <f>RANK(X10,($N$10:$AM$10,$N$19:$AM$19,$N$28:$AM$28, $N$37:$AM$37),1)</f>
        <v>7</v>
      </c>
      <c r="Y11" s="32">
        <f>RANK(Y10,($N$10:$AM$10,$N$19:$AM$19,$N$28:$AM$28, $N$37:$AM$37),1)</f>
        <v>9</v>
      </c>
      <c r="Z11" s="32">
        <f>RANK(Z10,($N$10:$AM$10,$N$19:$AM$19,$N$28:$AM$28, $N$37:$AM$37),1)</f>
        <v>9</v>
      </c>
      <c r="AA11" s="32">
        <f>RANK(AA10,($N$10:$AM$10,$N$19:$AM$19,$N$28:$AM$28, $N$37:$AM$37),1)</f>
        <v>9</v>
      </c>
      <c r="AB11" s="32">
        <f>RANK(AB10,($N$10:$AM$10,$N$19:$AM$19,$N$28:$AM$28, $N$37:$AM$37),1)</f>
        <v>9</v>
      </c>
      <c r="AC11" s="32">
        <f>RANK(AC10,($N$10:$AM$10,$N$19:$AM$19,$N$28:$AM$28, $N$37:$AM$37),1)</f>
        <v>9</v>
      </c>
      <c r="AD11" s="32">
        <f>RANK(AD10,($N$10:$AM$10,$N$19:$AM$19,$N$28:$AM$28, $N$37:$AM$37),1)</f>
        <v>9</v>
      </c>
      <c r="AE11" s="32">
        <f>RANK(AE10,($N$10:$AM$10,$N$19:$AM$19,$N$28:$AM$28, $N$37:$AM$37),1)</f>
        <v>9</v>
      </c>
      <c r="AF11" s="32">
        <f>RANK(AF10,($N$10:$AM$10,$N$19:$AM$19,$N$28:$AM$28, $N$37:$AM$37),1)</f>
        <v>9</v>
      </c>
      <c r="AG11" s="32">
        <f>RANK(AG10,($N$10:$AM$10,$N$19:$AM$19,$N$28:$AM$28, $N$37:$AM$37),1)</f>
        <v>9</v>
      </c>
      <c r="AH11" s="32">
        <f>RANK(AH10,($N$10:$AM$10,$N$19:$AM$19,$N$28:$AM$28, $N$37:$AM$37),1)</f>
        <v>9</v>
      </c>
      <c r="AI11" s="32">
        <f>RANK(AI10,($N$10:$AM$10,$N$19:$AM$19,$N$28:$AM$28, $N$37:$AM$37),1)</f>
        <v>9</v>
      </c>
      <c r="AJ11" s="32">
        <f>RANK(AJ10,($N$10:$AM$10,$N$19:$AM$19,$N$28:$AM$28, $N$37:$AM$37),1)</f>
        <v>9</v>
      </c>
      <c r="AK11" s="32">
        <f>RANK(AK10,($N$10:$AM$10,$N$19:$AM$19,$N$28:$AM$28, $N$37:$AM$37),1)</f>
        <v>9</v>
      </c>
      <c r="AL11" s="32">
        <f>RANK(AL10,($N$10:$AM$10,$N$19:$AM$19,$N$28:$AM$28, $N$37:$AM$37),1)</f>
        <v>9</v>
      </c>
      <c r="AM11" s="32">
        <f>RANK(AM10,($N$10:$AM$10,$N$19:$AM$19,$N$28:$AM$28, $N$37:$AM$37),1)</f>
        <v>9</v>
      </c>
    </row>
    <row r="12" spans="1:39" ht="14.25" customHeight="1" x14ac:dyDescent="0.3">
      <c r="A12" t="str">
        <f t="shared" si="4"/>
        <v>B&amp;H  1</v>
      </c>
      <c r="B12" s="3">
        <f t="shared" si="6"/>
        <v>9</v>
      </c>
      <c r="C12" s="3">
        <v>132</v>
      </c>
      <c r="D12" s="3" t="s">
        <v>1083</v>
      </c>
      <c r="E12" s="1" t="str">
        <f>+VLOOKUP($C12,MasterData!$B$4:$I$1003,2,"false")</f>
        <v>Juliana</v>
      </c>
      <c r="F12" s="1" t="str">
        <f>+VLOOKUP($C12,MasterData!$B$4:$I$1003,3,"false")</f>
        <v>Christopherson</v>
      </c>
      <c r="G12" s="1" t="str">
        <f>+VLOOKUP($C12,MasterData!$B$4:$I$1003,4,"false")</f>
        <v>B&amp;H</v>
      </c>
      <c r="H12" s="1" t="str">
        <f>+VLOOKUP($C12,MasterData!$B$4:$I$1003,5,"false")</f>
        <v>U13</v>
      </c>
      <c r="I12" s="3" t="str">
        <f>+VLOOKUP($C12,MasterData!$B$4:$I$1003,6,"false")</f>
        <v>G</v>
      </c>
      <c r="J12" s="26" t="str">
        <f t="shared" si="0"/>
        <v>1</v>
      </c>
      <c r="K12" s="1" t="str">
        <f t="shared" si="5"/>
        <v>B&amp;H  1</v>
      </c>
    </row>
    <row r="13" spans="1:39" ht="14.25" customHeight="1" x14ac:dyDescent="0.3">
      <c r="A13" t="str">
        <f t="shared" si="4"/>
        <v>HY  4</v>
      </c>
      <c r="B13" s="3">
        <f t="shared" si="6"/>
        <v>10</v>
      </c>
      <c r="C13" s="3">
        <v>129</v>
      </c>
      <c r="D13" s="3" t="s">
        <v>1084</v>
      </c>
      <c r="E13" s="1" t="str">
        <f>+VLOOKUP($C13,MasterData!$B$4:$I$1003,2,"false")</f>
        <v>Kitty</v>
      </c>
      <c r="F13" s="1" t="str">
        <f>+VLOOKUP($C13,MasterData!$B$4:$I$1003,3,"false")</f>
        <v>Morgan</v>
      </c>
      <c r="G13" s="1" t="str">
        <f>+VLOOKUP($C13,MasterData!$B$4:$I$1003,4,"false")</f>
        <v>HY</v>
      </c>
      <c r="H13" s="1" t="str">
        <f>+VLOOKUP($C13,MasterData!$B$4:$I$1003,5,"false")</f>
        <v>U13</v>
      </c>
      <c r="I13" s="3" t="str">
        <f>+VLOOKUP($C13,MasterData!$B$4:$I$1003,6,"false")</f>
        <v>G</v>
      </c>
      <c r="J13" s="26" t="str">
        <f t="shared" si="0"/>
        <v>4</v>
      </c>
      <c r="K13" s="1" t="str">
        <f t="shared" si="5"/>
        <v>HY  4</v>
      </c>
      <c r="M13">
        <v>4</v>
      </c>
      <c r="N13" s="30">
        <f t="shared" ref="N13:W18" si="8">+IF(ISNA(VLOOKUP(N$3&amp;"  "&amp;$M13,$A$3:$I$109,2,0)),"",VLOOKUP(N$3&amp;"  "&amp;$M13,$A$3:$I$109,2,0))</f>
        <v>10</v>
      </c>
      <c r="O13" s="30">
        <f t="shared" si="8"/>
        <v>30</v>
      </c>
      <c r="P13" s="30" t="str">
        <f t="shared" si="8"/>
        <v/>
      </c>
      <c r="Q13" s="30" t="str">
        <f t="shared" si="8"/>
        <v/>
      </c>
      <c r="R13" s="30" t="str">
        <f t="shared" si="8"/>
        <v/>
      </c>
      <c r="S13" s="30" t="str">
        <f t="shared" si="8"/>
        <v/>
      </c>
      <c r="T13" s="30">
        <f t="shared" si="8"/>
        <v>20</v>
      </c>
      <c r="U13" s="30" t="str">
        <f t="shared" si="8"/>
        <v/>
      </c>
      <c r="V13" s="30" t="str">
        <f t="shared" si="8"/>
        <v/>
      </c>
      <c r="W13" s="30" t="str">
        <f t="shared" si="8"/>
        <v/>
      </c>
      <c r="X13" s="30">
        <f t="shared" ref="X13:AG18" si="9">+IF(ISNA(VLOOKUP(X$3&amp;"  "&amp;$M13,$A$3:$I$109,2,0)),"",VLOOKUP(X$3&amp;"  "&amp;$M13,$A$3:$I$109,2,0))</f>
        <v>36</v>
      </c>
      <c r="Y13" s="30" t="str">
        <f t="shared" si="9"/>
        <v/>
      </c>
      <c r="Z13" s="30" t="str">
        <f t="shared" si="9"/>
        <v/>
      </c>
      <c r="AA13" s="30" t="str">
        <f t="shared" si="9"/>
        <v/>
      </c>
      <c r="AB13" s="30" t="str">
        <f t="shared" si="9"/>
        <v/>
      </c>
      <c r="AC13" s="30" t="str">
        <f t="shared" si="9"/>
        <v/>
      </c>
      <c r="AD13" s="30" t="str">
        <f t="shared" si="9"/>
        <v/>
      </c>
      <c r="AE13" s="30" t="str">
        <f t="shared" si="9"/>
        <v/>
      </c>
      <c r="AF13" s="30" t="str">
        <f t="shared" si="9"/>
        <v/>
      </c>
      <c r="AG13" s="30" t="str">
        <f t="shared" si="9"/>
        <v/>
      </c>
      <c r="AH13" s="30" t="str">
        <f t="shared" ref="AH13:AM18" si="10">+IF(ISNA(VLOOKUP(AH$3&amp;"  "&amp;$M13,$A$3:$I$109,2,0)),"",VLOOKUP(AH$3&amp;"  "&amp;$M13,$A$3:$I$109,2,0))</f>
        <v/>
      </c>
      <c r="AI13" s="30" t="str">
        <f t="shared" si="10"/>
        <v/>
      </c>
      <c r="AJ13" s="30" t="str">
        <f t="shared" si="10"/>
        <v/>
      </c>
      <c r="AK13" s="30" t="str">
        <f t="shared" si="10"/>
        <v/>
      </c>
      <c r="AL13" s="30" t="str">
        <f t="shared" si="10"/>
        <v/>
      </c>
      <c r="AM13" s="30" t="str">
        <f t="shared" si="10"/>
        <v/>
      </c>
    </row>
    <row r="14" spans="1:39" ht="14.25" customHeight="1" x14ac:dyDescent="0.3">
      <c r="A14" t="str">
        <f t="shared" si="4"/>
        <v>B&amp;H  2</v>
      </c>
      <c r="B14" s="3">
        <f t="shared" si="6"/>
        <v>11</v>
      </c>
      <c r="C14" s="3">
        <v>130</v>
      </c>
      <c r="D14" s="3" t="s">
        <v>1085</v>
      </c>
      <c r="E14" s="1" t="str">
        <f>+VLOOKUP($C14,MasterData!$B$4:$I$1003,2,"false")</f>
        <v>Gracie</v>
      </c>
      <c r="F14" s="1" t="str">
        <f>+VLOOKUP($C14,MasterData!$B$4:$I$1003,3,"false")</f>
        <v>Fox</v>
      </c>
      <c r="G14" s="1" t="str">
        <f>+VLOOKUP($C14,MasterData!$B$4:$I$1003,4,"false")</f>
        <v>B&amp;H</v>
      </c>
      <c r="H14" s="1" t="str">
        <f>+VLOOKUP($C14,MasterData!$B$4:$I$1003,5,"false")</f>
        <v>U13</v>
      </c>
      <c r="I14" s="3" t="str">
        <f>+VLOOKUP($C14,MasterData!$B$4:$I$1003,6,"false")</f>
        <v>G</v>
      </c>
      <c r="J14" s="26" t="str">
        <f t="shared" si="0"/>
        <v>2</v>
      </c>
      <c r="K14" s="1" t="str">
        <f t="shared" si="5"/>
        <v>B&amp;H  2</v>
      </c>
      <c r="M14">
        <v>5</v>
      </c>
      <c r="N14" s="30">
        <f t="shared" si="8"/>
        <v>13</v>
      </c>
      <c r="O14" s="30">
        <f t="shared" si="8"/>
        <v>37</v>
      </c>
      <c r="P14" s="30" t="str">
        <f t="shared" si="8"/>
        <v/>
      </c>
      <c r="Q14" s="30" t="str">
        <f t="shared" si="8"/>
        <v/>
      </c>
      <c r="R14" s="30" t="str">
        <f t="shared" si="8"/>
        <v/>
      </c>
      <c r="S14" s="30" t="str">
        <f t="shared" si="8"/>
        <v/>
      </c>
      <c r="T14" s="30">
        <f t="shared" si="8"/>
        <v>22</v>
      </c>
      <c r="U14" s="30" t="str">
        <f t="shared" si="8"/>
        <v/>
      </c>
      <c r="V14" s="30" t="str">
        <f t="shared" si="8"/>
        <v/>
      </c>
      <c r="W14" s="30" t="str">
        <f t="shared" si="8"/>
        <v/>
      </c>
      <c r="X14" s="30" t="str">
        <f t="shared" si="9"/>
        <v/>
      </c>
      <c r="Y14" s="30" t="str">
        <f t="shared" si="9"/>
        <v/>
      </c>
      <c r="Z14" s="30" t="str">
        <f t="shared" si="9"/>
        <v/>
      </c>
      <c r="AA14" s="30" t="str">
        <f t="shared" si="9"/>
        <v/>
      </c>
      <c r="AB14" s="30" t="str">
        <f t="shared" si="9"/>
        <v/>
      </c>
      <c r="AC14" s="30" t="str">
        <f t="shared" si="9"/>
        <v/>
      </c>
      <c r="AD14" s="30" t="str">
        <f t="shared" si="9"/>
        <v/>
      </c>
      <c r="AE14" s="30" t="str">
        <f t="shared" si="9"/>
        <v/>
      </c>
      <c r="AF14" s="30" t="str">
        <f t="shared" si="9"/>
        <v/>
      </c>
      <c r="AG14" s="30" t="str">
        <f t="shared" si="9"/>
        <v/>
      </c>
      <c r="AH14" s="30" t="str">
        <f t="shared" si="10"/>
        <v/>
      </c>
      <c r="AI14" s="30" t="str">
        <f t="shared" si="10"/>
        <v/>
      </c>
      <c r="AJ14" s="30" t="str">
        <f t="shared" si="10"/>
        <v/>
      </c>
      <c r="AK14" s="30" t="str">
        <f t="shared" si="10"/>
        <v/>
      </c>
      <c r="AL14" s="30" t="str">
        <f t="shared" si="10"/>
        <v/>
      </c>
      <c r="AM14" s="30" t="str">
        <f t="shared" si="10"/>
        <v/>
      </c>
    </row>
    <row r="15" spans="1:39" ht="14.25" customHeight="1" x14ac:dyDescent="0.3">
      <c r="A15" t="str">
        <f t="shared" si="4"/>
        <v>CRA  2</v>
      </c>
      <c r="B15" s="3">
        <f t="shared" si="6"/>
        <v>12</v>
      </c>
      <c r="C15" s="3">
        <v>123</v>
      </c>
      <c r="D15" s="3" t="s">
        <v>1086</v>
      </c>
      <c r="E15" s="1" t="str">
        <f>+VLOOKUP($C15,MasterData!$B$4:$I$1003,2,"false")</f>
        <v>Amelie</v>
      </c>
      <c r="F15" s="1" t="str">
        <f>+VLOOKUP($C15,MasterData!$B$4:$I$1003,3,"false")</f>
        <v>Whitehouse</v>
      </c>
      <c r="G15" s="1" t="str">
        <f>+VLOOKUP($C15,MasterData!$B$4:$I$1003,4,"false")</f>
        <v>CRA</v>
      </c>
      <c r="H15" s="1" t="str">
        <f>+VLOOKUP($C15,MasterData!$B$4:$I$1003,5,"false")</f>
        <v>U13</v>
      </c>
      <c r="I15" s="3" t="str">
        <f>+VLOOKUP($C15,MasterData!$B$4:$I$1003,6,"false")</f>
        <v>G</v>
      </c>
      <c r="J15" s="26" t="str">
        <f t="shared" si="0"/>
        <v>2</v>
      </c>
      <c r="K15" s="1" t="str">
        <f t="shared" si="5"/>
        <v>CRA  2</v>
      </c>
      <c r="M15">
        <v>6</v>
      </c>
      <c r="N15" s="30">
        <f t="shared" si="8"/>
        <v>29</v>
      </c>
      <c r="O15" s="30" t="str">
        <f t="shared" si="8"/>
        <v/>
      </c>
      <c r="P15" s="30" t="str">
        <f t="shared" si="8"/>
        <v/>
      </c>
      <c r="Q15" s="30" t="str">
        <f t="shared" si="8"/>
        <v/>
      </c>
      <c r="R15" s="30" t="str">
        <f t="shared" si="8"/>
        <v/>
      </c>
      <c r="S15" s="30" t="str">
        <f t="shared" si="8"/>
        <v/>
      </c>
      <c r="T15" s="30">
        <f t="shared" si="8"/>
        <v>27</v>
      </c>
      <c r="U15" s="30" t="str">
        <f t="shared" si="8"/>
        <v/>
      </c>
      <c r="V15" s="30" t="str">
        <f t="shared" si="8"/>
        <v/>
      </c>
      <c r="W15" s="30" t="str">
        <f t="shared" si="8"/>
        <v/>
      </c>
      <c r="X15" s="30" t="str">
        <f t="shared" si="9"/>
        <v/>
      </c>
      <c r="Y15" s="30" t="str">
        <f t="shared" si="9"/>
        <v/>
      </c>
      <c r="Z15" s="30" t="str">
        <f t="shared" si="9"/>
        <v/>
      </c>
      <c r="AA15" s="30" t="str">
        <f t="shared" si="9"/>
        <v/>
      </c>
      <c r="AB15" s="30" t="str">
        <f t="shared" si="9"/>
        <v/>
      </c>
      <c r="AC15" s="30" t="str">
        <f t="shared" si="9"/>
        <v/>
      </c>
      <c r="AD15" s="30" t="str">
        <f t="shared" si="9"/>
        <v/>
      </c>
      <c r="AE15" s="30" t="str">
        <f t="shared" si="9"/>
        <v/>
      </c>
      <c r="AF15" s="30" t="str">
        <f t="shared" si="9"/>
        <v/>
      </c>
      <c r="AG15" s="30" t="str">
        <f t="shared" si="9"/>
        <v/>
      </c>
      <c r="AH15" s="30" t="str">
        <f t="shared" si="10"/>
        <v/>
      </c>
      <c r="AI15" s="30" t="str">
        <f t="shared" si="10"/>
        <v/>
      </c>
      <c r="AJ15" s="30" t="str">
        <f t="shared" si="10"/>
        <v/>
      </c>
      <c r="AK15" s="30" t="str">
        <f t="shared" si="10"/>
        <v/>
      </c>
      <c r="AL15" s="30" t="str">
        <f t="shared" si="10"/>
        <v/>
      </c>
      <c r="AM15" s="30" t="str">
        <f t="shared" si="10"/>
        <v/>
      </c>
    </row>
    <row r="16" spans="1:39" ht="14.25" customHeight="1" x14ac:dyDescent="0.3">
      <c r="A16" t="str">
        <f t="shared" si="4"/>
        <v>HY  5</v>
      </c>
      <c r="B16" s="3">
        <f t="shared" si="6"/>
        <v>13</v>
      </c>
      <c r="C16" s="3">
        <v>525</v>
      </c>
      <c r="D16" s="3" t="s">
        <v>1087</v>
      </c>
      <c r="E16" s="1" t="str">
        <f>+VLOOKUP($C16,MasterData!$B$4:$I$1003,2,"false")</f>
        <v>Florence</v>
      </c>
      <c r="F16" s="1" t="s">
        <v>486</v>
      </c>
      <c r="G16" s="1" t="str">
        <f>+VLOOKUP($C16,MasterData!$B$4:$I$1003,4,"false")</f>
        <v>HY</v>
      </c>
      <c r="H16" s="1" t="str">
        <f>+VLOOKUP($C16,MasterData!$B$4:$I$1003,5,"false")</f>
        <v>U13</v>
      </c>
      <c r="I16" s="3" t="str">
        <f>+VLOOKUP($C16,MasterData!$B$4:$I$1003,6,"false")</f>
        <v>G</v>
      </c>
      <c r="J16" s="26" t="str">
        <f t="shared" si="0"/>
        <v>5</v>
      </c>
      <c r="K16" s="1" t="str">
        <f t="shared" si="5"/>
        <v>HY  5</v>
      </c>
      <c r="N16" s="30" t="str">
        <f t="shared" si="8"/>
        <v/>
      </c>
      <c r="O16" s="30" t="str">
        <f t="shared" si="8"/>
        <v/>
      </c>
      <c r="P16" s="30" t="str">
        <f t="shared" si="8"/>
        <v/>
      </c>
      <c r="Q16" s="30" t="str">
        <f t="shared" si="8"/>
        <v/>
      </c>
      <c r="R16" s="30" t="str">
        <f t="shared" si="8"/>
        <v/>
      </c>
      <c r="S16" s="30" t="str">
        <f t="shared" si="8"/>
        <v/>
      </c>
      <c r="T16" s="30" t="str">
        <f t="shared" si="8"/>
        <v/>
      </c>
      <c r="U16" s="30" t="str">
        <f t="shared" si="8"/>
        <v/>
      </c>
      <c r="V16" s="30" t="str">
        <f t="shared" si="8"/>
        <v/>
      </c>
      <c r="W16" s="30" t="str">
        <f t="shared" si="8"/>
        <v/>
      </c>
      <c r="X16" s="30" t="str">
        <f t="shared" si="9"/>
        <v/>
      </c>
      <c r="Y16" s="30" t="str">
        <f t="shared" si="9"/>
        <v/>
      </c>
      <c r="Z16" s="30" t="str">
        <f t="shared" si="9"/>
        <v/>
      </c>
      <c r="AA16" s="30" t="str">
        <f t="shared" si="9"/>
        <v/>
      </c>
      <c r="AB16" s="30" t="str">
        <f t="shared" si="9"/>
        <v/>
      </c>
      <c r="AC16" s="30" t="str">
        <f t="shared" si="9"/>
        <v/>
      </c>
      <c r="AD16" s="30" t="str">
        <f t="shared" si="9"/>
        <v/>
      </c>
      <c r="AE16" s="30" t="str">
        <f t="shared" si="9"/>
        <v/>
      </c>
      <c r="AF16" s="30" t="str">
        <f t="shared" si="9"/>
        <v/>
      </c>
      <c r="AG16" s="30" t="str">
        <f t="shared" si="9"/>
        <v/>
      </c>
      <c r="AH16" s="30" t="str">
        <f t="shared" si="10"/>
        <v/>
      </c>
      <c r="AI16" s="30" t="str">
        <f t="shared" si="10"/>
        <v/>
      </c>
      <c r="AJ16" s="30" t="str">
        <f t="shared" si="10"/>
        <v/>
      </c>
      <c r="AK16" s="30" t="str">
        <f t="shared" si="10"/>
        <v/>
      </c>
      <c r="AL16" s="30" t="str">
        <f t="shared" si="10"/>
        <v/>
      </c>
      <c r="AM16" s="30" t="str">
        <f t="shared" si="10"/>
        <v/>
      </c>
    </row>
    <row r="17" spans="1:39" ht="14.25" customHeight="1" x14ac:dyDescent="0.3">
      <c r="A17" t="str">
        <f t="shared" si="4"/>
        <v>SYN  1</v>
      </c>
      <c r="B17" s="3">
        <f t="shared" si="6"/>
        <v>14</v>
      </c>
      <c r="C17" s="3">
        <v>151</v>
      </c>
      <c r="D17" s="3" t="s">
        <v>1088</v>
      </c>
      <c r="E17" s="1" t="str">
        <f>+VLOOKUP($C17,MasterData!$B$4:$I$1003,2,"false")</f>
        <v>Mylie</v>
      </c>
      <c r="F17" s="1" t="str">
        <f>+VLOOKUP($C17,MasterData!$B$4:$I$1003,3,"false")</f>
        <v>Corbett</v>
      </c>
      <c r="G17" s="1" t="str">
        <f>+VLOOKUP($C17,MasterData!$B$4:$I$1003,4,"false")</f>
        <v>SYN</v>
      </c>
      <c r="H17" s="1" t="str">
        <f>+VLOOKUP($C17,MasterData!$B$4:$I$1003,5,"false")</f>
        <v>U13</v>
      </c>
      <c r="I17" s="3" t="str">
        <f>+VLOOKUP($C17,MasterData!$B$4:$I$1003,6,"false")</f>
        <v>G</v>
      </c>
      <c r="J17" s="26" t="str">
        <f t="shared" si="0"/>
        <v>1</v>
      </c>
      <c r="K17" s="1" t="str">
        <f t="shared" si="5"/>
        <v>SYN  1</v>
      </c>
      <c r="N17" s="30" t="str">
        <f t="shared" si="8"/>
        <v/>
      </c>
      <c r="O17" s="30" t="str">
        <f t="shared" si="8"/>
        <v/>
      </c>
      <c r="P17" s="30" t="str">
        <f t="shared" si="8"/>
        <v/>
      </c>
      <c r="Q17" s="30" t="str">
        <f t="shared" si="8"/>
        <v/>
      </c>
      <c r="R17" s="30" t="str">
        <f t="shared" si="8"/>
        <v/>
      </c>
      <c r="S17" s="30" t="str">
        <f t="shared" si="8"/>
        <v/>
      </c>
      <c r="T17" s="30" t="str">
        <f t="shared" si="8"/>
        <v/>
      </c>
      <c r="U17" s="30" t="str">
        <f t="shared" si="8"/>
        <v/>
      </c>
      <c r="V17" s="30" t="str">
        <f t="shared" si="8"/>
        <v/>
      </c>
      <c r="W17" s="30" t="str">
        <f t="shared" si="8"/>
        <v/>
      </c>
      <c r="X17" s="30" t="str">
        <f t="shared" si="9"/>
        <v/>
      </c>
      <c r="Y17" s="30" t="str">
        <f t="shared" si="9"/>
        <v/>
      </c>
      <c r="Z17" s="30" t="str">
        <f t="shared" si="9"/>
        <v/>
      </c>
      <c r="AA17" s="30" t="str">
        <f t="shared" si="9"/>
        <v/>
      </c>
      <c r="AB17" s="30" t="str">
        <f t="shared" si="9"/>
        <v/>
      </c>
      <c r="AC17" s="30" t="str">
        <f t="shared" si="9"/>
        <v/>
      </c>
      <c r="AD17" s="30" t="str">
        <f t="shared" si="9"/>
        <v/>
      </c>
      <c r="AE17" s="30" t="str">
        <f t="shared" si="9"/>
        <v/>
      </c>
      <c r="AF17" s="30" t="str">
        <f t="shared" si="9"/>
        <v/>
      </c>
      <c r="AG17" s="30" t="str">
        <f t="shared" si="9"/>
        <v/>
      </c>
      <c r="AH17" s="30" t="str">
        <f t="shared" si="10"/>
        <v/>
      </c>
      <c r="AI17" s="30" t="str">
        <f t="shared" si="10"/>
        <v/>
      </c>
      <c r="AJ17" s="30" t="str">
        <f t="shared" si="10"/>
        <v/>
      </c>
      <c r="AK17" s="30" t="str">
        <f t="shared" si="10"/>
        <v/>
      </c>
      <c r="AL17" s="30" t="str">
        <f t="shared" si="10"/>
        <v/>
      </c>
      <c r="AM17" s="30" t="str">
        <f t="shared" si="10"/>
        <v/>
      </c>
    </row>
    <row r="18" spans="1:39" ht="14.25" customHeight="1" x14ac:dyDescent="0.3">
      <c r="A18" t="str">
        <f t="shared" si="4"/>
        <v>PHX  1</v>
      </c>
      <c r="B18" s="3">
        <f t="shared" si="6"/>
        <v>15</v>
      </c>
      <c r="C18" s="3">
        <v>157</v>
      </c>
      <c r="D18" s="3" t="s">
        <v>1089</v>
      </c>
      <c r="E18" s="1" t="str">
        <f>+VLOOKUP($C18,MasterData!$B$4:$I$1003,2,"false")</f>
        <v>Iris</v>
      </c>
      <c r="F18" s="1" t="str">
        <f>+VLOOKUP($C18,MasterData!$B$4:$I$1003,3,"false")</f>
        <v>Hunter</v>
      </c>
      <c r="G18" s="1" t="str">
        <f>+VLOOKUP($C18,MasterData!$B$4:$I$1003,4,"false")</f>
        <v>PHX</v>
      </c>
      <c r="H18" s="1" t="str">
        <f>+VLOOKUP($C18,MasterData!$B$4:$I$1003,5,"false")</f>
        <v>U13</v>
      </c>
      <c r="I18" s="3" t="str">
        <f>+VLOOKUP($C18,MasterData!$B$4:$I$1003,6,"false")</f>
        <v>G</v>
      </c>
      <c r="J18" s="26" t="str">
        <f t="shared" si="0"/>
        <v>1</v>
      </c>
      <c r="K18" s="1" t="str">
        <f t="shared" si="5"/>
        <v>PHX  1</v>
      </c>
      <c r="N18" s="30" t="str">
        <f t="shared" si="8"/>
        <v/>
      </c>
      <c r="O18" s="30" t="str">
        <f t="shared" si="8"/>
        <v/>
      </c>
      <c r="P18" s="30" t="str">
        <f t="shared" si="8"/>
        <v/>
      </c>
      <c r="Q18" s="30" t="str">
        <f t="shared" si="8"/>
        <v/>
      </c>
      <c r="R18" s="30" t="str">
        <f t="shared" si="8"/>
        <v/>
      </c>
      <c r="S18" s="30" t="str">
        <f t="shared" si="8"/>
        <v/>
      </c>
      <c r="T18" s="30" t="str">
        <f t="shared" si="8"/>
        <v/>
      </c>
      <c r="U18" s="30" t="str">
        <f t="shared" si="8"/>
        <v/>
      </c>
      <c r="V18" s="30" t="str">
        <f t="shared" si="8"/>
        <v/>
      </c>
      <c r="W18" s="30" t="str">
        <f t="shared" si="8"/>
        <v/>
      </c>
      <c r="X18" s="30" t="str">
        <f t="shared" si="9"/>
        <v/>
      </c>
      <c r="Y18" s="30" t="str">
        <f t="shared" si="9"/>
        <v/>
      </c>
      <c r="Z18" s="30" t="str">
        <f t="shared" si="9"/>
        <v/>
      </c>
      <c r="AA18" s="30" t="str">
        <f t="shared" si="9"/>
        <v/>
      </c>
      <c r="AB18" s="30" t="str">
        <f t="shared" si="9"/>
        <v/>
      </c>
      <c r="AC18" s="30" t="str">
        <f t="shared" si="9"/>
        <v/>
      </c>
      <c r="AD18" s="30" t="str">
        <f t="shared" si="9"/>
        <v/>
      </c>
      <c r="AE18" s="30" t="str">
        <f t="shared" si="9"/>
        <v/>
      </c>
      <c r="AF18" s="30" t="str">
        <f t="shared" si="9"/>
        <v/>
      </c>
      <c r="AG18" s="30" t="str">
        <f t="shared" si="9"/>
        <v/>
      </c>
      <c r="AH18" s="30" t="str">
        <f t="shared" si="10"/>
        <v/>
      </c>
      <c r="AI18" s="30" t="str">
        <f t="shared" si="10"/>
        <v/>
      </c>
      <c r="AJ18" s="30" t="str">
        <f t="shared" si="10"/>
        <v/>
      </c>
      <c r="AK18" s="30" t="str">
        <f t="shared" si="10"/>
        <v/>
      </c>
      <c r="AL18" s="30" t="str">
        <f t="shared" si="10"/>
        <v/>
      </c>
      <c r="AM18" s="30" t="str">
        <f t="shared" si="10"/>
        <v/>
      </c>
    </row>
    <row r="19" spans="1:39" ht="14.25" customHeight="1" x14ac:dyDescent="0.3">
      <c r="A19" t="str">
        <f t="shared" si="4"/>
        <v>B&amp;H  3</v>
      </c>
      <c r="B19" s="3">
        <f t="shared" si="6"/>
        <v>16</v>
      </c>
      <c r="C19" s="3">
        <v>118</v>
      </c>
      <c r="D19" s="3" t="s">
        <v>1090</v>
      </c>
      <c r="E19" s="1" t="str">
        <f>+VLOOKUP($C19,MasterData!$B$4:$I$1003,2,"false")</f>
        <v>Elodie</v>
      </c>
      <c r="F19" s="1" t="str">
        <f>+VLOOKUP($C19,MasterData!$B$4:$I$1003,3,"false")</f>
        <v>Clayton</v>
      </c>
      <c r="G19" s="1" t="str">
        <f>+VLOOKUP($C19,MasterData!$B$4:$I$1003,4,"false")</f>
        <v>B&amp;H</v>
      </c>
      <c r="H19" s="1" t="str">
        <f>+VLOOKUP($C19,MasterData!$B$4:$I$1003,5,"false")</f>
        <v>U13</v>
      </c>
      <c r="I19" s="3" t="str">
        <f>+VLOOKUP($C19,MasterData!$B$4:$I$1003,6,"false")</f>
        <v>G</v>
      </c>
      <c r="J19" s="26" t="str">
        <f t="shared" si="0"/>
        <v>3</v>
      </c>
      <c r="K19" s="1" t="str">
        <f t="shared" si="5"/>
        <v>B&amp;H  3</v>
      </c>
      <c r="M19" s="12" t="s">
        <v>378</v>
      </c>
      <c r="N19" s="31">
        <f>IF(N15="",1000,SUM(N13:N15))</f>
        <v>52</v>
      </c>
      <c r="O19" s="31">
        <f t="shared" ref="O19:AM19" si="11">IF(O15="",1000,SUM(O13:O15))</f>
        <v>1000</v>
      </c>
      <c r="P19" s="31">
        <f t="shared" si="11"/>
        <v>1000</v>
      </c>
      <c r="Q19" s="31">
        <f t="shared" si="11"/>
        <v>1000</v>
      </c>
      <c r="R19" s="31">
        <f t="shared" si="11"/>
        <v>1000</v>
      </c>
      <c r="S19" s="31">
        <f t="shared" si="11"/>
        <v>1000</v>
      </c>
      <c r="T19" s="31">
        <f t="shared" si="11"/>
        <v>69</v>
      </c>
      <c r="U19" s="31">
        <f t="shared" si="11"/>
        <v>1000</v>
      </c>
      <c r="V19" s="31">
        <f t="shared" si="11"/>
        <v>1000</v>
      </c>
      <c r="W19" s="31">
        <f t="shared" si="11"/>
        <v>1000</v>
      </c>
      <c r="X19" s="31">
        <f t="shared" si="11"/>
        <v>1000</v>
      </c>
      <c r="Y19" s="31">
        <f t="shared" si="11"/>
        <v>1000</v>
      </c>
      <c r="Z19" s="31">
        <f t="shared" si="11"/>
        <v>1000</v>
      </c>
      <c r="AA19" s="31">
        <f t="shared" si="11"/>
        <v>1000</v>
      </c>
      <c r="AB19" s="31">
        <f t="shared" si="11"/>
        <v>1000</v>
      </c>
      <c r="AC19" s="31">
        <f t="shared" si="11"/>
        <v>1000</v>
      </c>
      <c r="AD19" s="31">
        <f t="shared" si="11"/>
        <v>1000</v>
      </c>
      <c r="AE19" s="31">
        <f t="shared" si="11"/>
        <v>1000</v>
      </c>
      <c r="AF19" s="31">
        <f t="shared" si="11"/>
        <v>1000</v>
      </c>
      <c r="AG19" s="31">
        <f t="shared" si="11"/>
        <v>1000</v>
      </c>
      <c r="AH19" s="31">
        <f t="shared" si="11"/>
        <v>1000</v>
      </c>
      <c r="AI19" s="31">
        <f t="shared" si="11"/>
        <v>1000</v>
      </c>
      <c r="AJ19" s="31">
        <f t="shared" si="11"/>
        <v>1000</v>
      </c>
      <c r="AK19" s="31">
        <f t="shared" si="11"/>
        <v>1000</v>
      </c>
      <c r="AL19" s="31">
        <f t="shared" si="11"/>
        <v>1000</v>
      </c>
      <c r="AM19" s="31">
        <f t="shared" si="11"/>
        <v>1000</v>
      </c>
    </row>
    <row r="20" spans="1:39" ht="14.25" customHeight="1" x14ac:dyDescent="0.3">
      <c r="A20" t="str">
        <f t="shared" si="4"/>
        <v>BWK  1</v>
      </c>
      <c r="B20" s="3">
        <f t="shared" si="6"/>
        <v>17</v>
      </c>
      <c r="C20" s="3">
        <v>135</v>
      </c>
      <c r="D20" s="3" t="s">
        <v>1091</v>
      </c>
      <c r="E20" s="1" t="str">
        <f>+VLOOKUP($C20,MasterData!$B$4:$I$1003,2,"false")</f>
        <v>Molly</v>
      </c>
      <c r="F20" s="1" t="str">
        <f>+VLOOKUP($C20,MasterData!$B$4:$I$1003,3,"false")</f>
        <v>Burton</v>
      </c>
      <c r="G20" s="1" t="str">
        <f>+VLOOKUP($C20,MasterData!$B$4:$I$1003,4,"false")</f>
        <v>BWK</v>
      </c>
      <c r="H20" s="1" t="str">
        <f>+VLOOKUP($C20,MasterData!$B$4:$I$1003,5,"false")</f>
        <v>U13</v>
      </c>
      <c r="I20" s="3" t="str">
        <f>+VLOOKUP($C20,MasterData!$B$4:$I$1003,6,"false")</f>
        <v>G</v>
      </c>
      <c r="J20" s="26" t="str">
        <f t="shared" si="0"/>
        <v>1</v>
      </c>
      <c r="K20" s="1" t="str">
        <f t="shared" si="5"/>
        <v>BWK  1</v>
      </c>
      <c r="M20" s="12" t="s">
        <v>163</v>
      </c>
      <c r="N20" s="32">
        <f>RANK(N19,($N$10:$AM$10,$N$19:$AM$19,$N$28:$AM$28, $N$37:$AM$37),1)</f>
        <v>4</v>
      </c>
      <c r="O20" s="32">
        <f>RANK(O19,($N$10:$AM$10,$N$19:$AM$19,$N$28:$AM$28, $N$37:$AM$37),1)</f>
        <v>9</v>
      </c>
      <c r="P20" s="32">
        <f>RANK(P19,($N$10:$AM$10,$N$19:$AM$19,$N$28:$AM$28, $N$37:$AM$37),1)</f>
        <v>9</v>
      </c>
      <c r="Q20" s="32">
        <f>RANK(Q19,($N$10:$AM$10,$N$19:$AM$19,$N$28:$AM$28, $N$37:$AM$37),1)</f>
        <v>9</v>
      </c>
      <c r="R20" s="32">
        <f>RANK(R19,($N$10:$AM$10,$N$19:$AM$19,$N$28:$AM$28, $N$37:$AM$37),1)</f>
        <v>9</v>
      </c>
      <c r="S20" s="32">
        <f>RANK(S19,($N$10:$AM$10,$N$19:$AM$19,$N$28:$AM$28, $N$37:$AM$37),1)</f>
        <v>9</v>
      </c>
      <c r="T20" s="32">
        <f>RANK(T19,($N$10:$AM$10,$N$19:$AM$19,$N$28:$AM$28, $N$37:$AM$37),1)</f>
        <v>6</v>
      </c>
      <c r="U20" s="32">
        <f>RANK(U19,($N$10:$AM$10,$N$19:$AM$19,$N$28:$AM$28, $N$37:$AM$37),1)</f>
        <v>9</v>
      </c>
      <c r="V20" s="32">
        <f>RANK(V19,($N$10:$AM$10,$N$19:$AM$19,$N$28:$AM$28, $N$37:$AM$37),1)</f>
        <v>9</v>
      </c>
      <c r="W20" s="32">
        <f>RANK(W19,($N$10:$AM$10,$N$19:$AM$19,$N$28:$AM$28, $N$37:$AM$37),1)</f>
        <v>9</v>
      </c>
      <c r="X20" s="32">
        <f>RANK(X19,($N$10:$AM$10,$N$19:$AM$19,$N$28:$AM$28, $N$37:$AM$37),1)</f>
        <v>9</v>
      </c>
      <c r="Y20" s="32">
        <f>RANK(Y19,($N$10:$AM$10,$N$19:$AM$19,$N$28:$AM$28, $N$37:$AM$37),1)</f>
        <v>9</v>
      </c>
      <c r="Z20" s="32">
        <f>RANK(Z19,($N$10:$AM$10,$N$19:$AM$19,$N$28:$AM$28, $N$37:$AM$37),1)</f>
        <v>9</v>
      </c>
      <c r="AA20" s="32">
        <f>RANK(AA19,($N$10:$AM$10,$N$19:$AM$19,$N$28:$AM$28, $N$37:$AM$37),1)</f>
        <v>9</v>
      </c>
      <c r="AB20" s="32">
        <f>RANK(AB19,($N$10:$AM$10,$N$19:$AM$19,$N$28:$AM$28, $N$37:$AM$37),1)</f>
        <v>9</v>
      </c>
      <c r="AC20" s="32">
        <f>RANK(AC19,($N$10:$AM$10,$N$19:$AM$19,$N$28:$AM$28, $N$37:$AM$37),1)</f>
        <v>9</v>
      </c>
      <c r="AD20" s="32">
        <f>RANK(AD19,($N$10:$AM$10,$N$19:$AM$19,$N$28:$AM$28, $N$37:$AM$37),1)</f>
        <v>9</v>
      </c>
      <c r="AE20" s="32">
        <f>RANK(AE19,($N$10:$AM$10,$N$19:$AM$19,$N$28:$AM$28, $N$37:$AM$37),1)</f>
        <v>9</v>
      </c>
      <c r="AF20" s="32">
        <f>RANK(AF19,($N$10:$AM$10,$N$19:$AM$19,$N$28:$AM$28, $N$37:$AM$37),1)</f>
        <v>9</v>
      </c>
      <c r="AG20" s="32">
        <f>RANK(AG19,($N$10:$AM$10,$N$19:$AM$19,$N$28:$AM$28, $N$37:$AM$37),1)</f>
        <v>9</v>
      </c>
      <c r="AH20" s="32">
        <f>RANK(AH19,($N$10:$AM$10,$N$19:$AM$19,$N$28:$AM$28, $N$37:$AM$37),1)</f>
        <v>9</v>
      </c>
      <c r="AI20" s="32">
        <f>RANK(AI19,($N$10:$AM$10,$N$19:$AM$19,$N$28:$AM$28, $N$37:$AM$37),1)</f>
        <v>9</v>
      </c>
      <c r="AJ20" s="32">
        <f>RANK(AJ19,($N$10:$AM$10,$N$19:$AM$19,$N$28:$AM$28, $N$37:$AM$37),1)</f>
        <v>9</v>
      </c>
      <c r="AK20" s="32">
        <f>RANK(AK19,($N$10:$AM$10,$N$19:$AM$19,$N$28:$AM$28, $N$37:$AM$37),1)</f>
        <v>9</v>
      </c>
      <c r="AL20" s="32">
        <f>RANK(AL19,($N$10:$AM$10,$N$19:$AM$19,$N$28:$AM$28, $N$37:$AM$37),1)</f>
        <v>9</v>
      </c>
      <c r="AM20" s="32">
        <f>RANK(AM19,($N$10:$AM$10,$N$19:$AM$19,$N$28:$AM$28, $N$37:$AM$37),1)</f>
        <v>9</v>
      </c>
    </row>
    <row r="21" spans="1:39" ht="14.25" customHeight="1" x14ac:dyDescent="0.3">
      <c r="A21" t="str">
        <f t="shared" si="4"/>
        <v>HAS  1</v>
      </c>
      <c r="B21" s="3">
        <f t="shared" si="6"/>
        <v>18</v>
      </c>
      <c r="C21" s="3">
        <v>158</v>
      </c>
      <c r="D21" s="3" t="s">
        <v>1092</v>
      </c>
      <c r="E21" s="1" t="str">
        <f>+VLOOKUP($C21,MasterData!$B$4:$I$1003,2,"false")</f>
        <v>Rosie</v>
      </c>
      <c r="F21" s="1" t="str">
        <f>+VLOOKUP($C21,MasterData!$B$4:$I$1003,3,"false")</f>
        <v>Ferguson</v>
      </c>
      <c r="G21" s="1" t="str">
        <f>+VLOOKUP($C21,MasterData!$B$4:$I$1003,4,"false")</f>
        <v>HAS</v>
      </c>
      <c r="H21" s="1" t="str">
        <f>+VLOOKUP($C21,MasterData!$B$4:$I$1003,5,"false")</f>
        <v>U13</v>
      </c>
      <c r="I21" s="3" t="str">
        <f>+VLOOKUP($C21,MasterData!$B$4:$I$1003,6,"false")</f>
        <v>G</v>
      </c>
      <c r="J21" s="26" t="str">
        <f t="shared" si="0"/>
        <v>1</v>
      </c>
      <c r="K21" s="1" t="str">
        <f t="shared" ref="K21:K38" si="12">+G21&amp;"  "&amp;J21</f>
        <v>HAS  1</v>
      </c>
    </row>
    <row r="22" spans="1:39" ht="14.25" customHeight="1" x14ac:dyDescent="0.3">
      <c r="A22" t="str">
        <f t="shared" si="4"/>
        <v>LEW  1</v>
      </c>
      <c r="B22" s="3">
        <f t="shared" si="6"/>
        <v>19</v>
      </c>
      <c r="C22" s="3">
        <v>131</v>
      </c>
      <c r="D22" s="3" t="s">
        <v>1093</v>
      </c>
      <c r="E22" s="1" t="str">
        <f>+VLOOKUP($C22,MasterData!$B$4:$I$1003,2,"false")</f>
        <v>Florence</v>
      </c>
      <c r="F22" s="1" t="str">
        <f>+VLOOKUP($C22,MasterData!$B$4:$I$1003,3,"false")</f>
        <v>Tuesday</v>
      </c>
      <c r="G22" s="1" t="s">
        <v>157</v>
      </c>
      <c r="H22" s="1" t="str">
        <f>+VLOOKUP($C22,MasterData!$B$4:$I$1003,5,"false")</f>
        <v>U13</v>
      </c>
      <c r="I22" s="3" t="str">
        <f>+VLOOKUP($C22,MasterData!$B$4:$I$1003,6,"false")</f>
        <v>G</v>
      </c>
      <c r="J22" s="26" t="str">
        <f t="shared" si="0"/>
        <v>1</v>
      </c>
      <c r="K22" s="1" t="str">
        <f t="shared" si="12"/>
        <v>LEW  1</v>
      </c>
      <c r="M22">
        <v>7</v>
      </c>
      <c r="N22" s="30">
        <f t="shared" ref="N22:W27" si="13">+IF(ISNA(VLOOKUP(N$3&amp;"  "&amp;$M22,$A$3:$I$109,2,0)),"",VLOOKUP(N$3&amp;"  "&amp;$M22,$A$3:$I$109,2,0))</f>
        <v>31</v>
      </c>
      <c r="O22" s="30" t="str">
        <f t="shared" si="13"/>
        <v/>
      </c>
      <c r="P22" s="30" t="str">
        <f t="shared" si="13"/>
        <v/>
      </c>
      <c r="Q22" s="30" t="str">
        <f t="shared" si="13"/>
        <v/>
      </c>
      <c r="R22" s="30" t="str">
        <f t="shared" si="13"/>
        <v/>
      </c>
      <c r="S22" s="30" t="str">
        <f t="shared" si="13"/>
        <v/>
      </c>
      <c r="T22" s="30">
        <f t="shared" si="13"/>
        <v>28</v>
      </c>
      <c r="U22" s="30" t="str">
        <f t="shared" si="13"/>
        <v/>
      </c>
      <c r="V22" s="30" t="str">
        <f t="shared" si="13"/>
        <v/>
      </c>
      <c r="W22" s="30" t="str">
        <f t="shared" si="13"/>
        <v/>
      </c>
      <c r="X22" s="30" t="str">
        <f t="shared" ref="X22:AG27" si="14">+IF(ISNA(VLOOKUP(X$3&amp;"  "&amp;$M22,$A$3:$I$109,2,0)),"",VLOOKUP(X$3&amp;"  "&amp;$M22,$A$3:$I$109,2,0))</f>
        <v/>
      </c>
      <c r="Y22" s="30" t="str">
        <f t="shared" si="14"/>
        <v/>
      </c>
      <c r="Z22" s="30" t="str">
        <f t="shared" si="14"/>
        <v/>
      </c>
      <c r="AA22" s="30" t="str">
        <f t="shared" si="14"/>
        <v/>
      </c>
      <c r="AB22" s="30" t="str">
        <f t="shared" si="14"/>
        <v/>
      </c>
      <c r="AC22" s="30" t="str">
        <f t="shared" si="14"/>
        <v/>
      </c>
      <c r="AD22" s="30" t="str">
        <f t="shared" si="14"/>
        <v/>
      </c>
      <c r="AE22" s="30" t="str">
        <f t="shared" si="14"/>
        <v/>
      </c>
      <c r="AF22" s="30" t="str">
        <f t="shared" si="14"/>
        <v/>
      </c>
      <c r="AG22" s="30" t="str">
        <f t="shared" si="14"/>
        <v/>
      </c>
      <c r="AH22" s="30" t="str">
        <f t="shared" ref="AH22:AM27" si="15">+IF(ISNA(VLOOKUP(AH$3&amp;"  "&amp;$M22,$A$3:$I$109,2,0)),"",VLOOKUP(AH$3&amp;"  "&amp;$M22,$A$3:$I$109,2,0))</f>
        <v/>
      </c>
      <c r="AI22" s="30" t="str">
        <f t="shared" si="15"/>
        <v/>
      </c>
      <c r="AJ22" s="30" t="str">
        <f t="shared" si="15"/>
        <v/>
      </c>
      <c r="AK22" s="30" t="str">
        <f t="shared" si="15"/>
        <v/>
      </c>
      <c r="AL22" s="30" t="str">
        <f t="shared" si="15"/>
        <v/>
      </c>
      <c r="AM22" s="30" t="str">
        <f t="shared" si="15"/>
        <v/>
      </c>
    </row>
    <row r="23" spans="1:39" ht="14.25" customHeight="1" x14ac:dyDescent="0.3">
      <c r="A23" t="str">
        <f t="shared" si="4"/>
        <v>B&amp;H  4</v>
      </c>
      <c r="B23" s="3">
        <f t="shared" si="6"/>
        <v>20</v>
      </c>
      <c r="C23" s="3">
        <v>127</v>
      </c>
      <c r="D23" s="3" t="s">
        <v>1094</v>
      </c>
      <c r="E23" s="1" t="str">
        <f>+VLOOKUP($C23,MasterData!$B$4:$I$1003,2,"false")</f>
        <v>Mia</v>
      </c>
      <c r="F23" s="1" t="str">
        <f>+VLOOKUP($C23,MasterData!$B$4:$I$1003,3,"false")</f>
        <v>Potton</v>
      </c>
      <c r="G23" s="1" t="str">
        <f>+VLOOKUP($C23,MasterData!$B$4:$I$1003,4,"false")</f>
        <v>B&amp;H</v>
      </c>
      <c r="H23" s="1" t="str">
        <f>+VLOOKUP($C23,MasterData!$B$4:$I$1003,5,"false")</f>
        <v>U13</v>
      </c>
      <c r="I23" s="3" t="str">
        <f>+VLOOKUP($C23,MasterData!$B$4:$I$1003,6,"false")</f>
        <v>G</v>
      </c>
      <c r="J23" s="26" t="str">
        <f t="shared" si="0"/>
        <v>4</v>
      </c>
      <c r="K23" s="1" t="str">
        <f t="shared" si="12"/>
        <v>B&amp;H  4</v>
      </c>
      <c r="M23">
        <v>8</v>
      </c>
      <c r="N23" s="30">
        <f t="shared" si="13"/>
        <v>32</v>
      </c>
      <c r="O23" s="30" t="str">
        <f t="shared" si="13"/>
        <v/>
      </c>
      <c r="P23" s="30" t="str">
        <f t="shared" si="13"/>
        <v/>
      </c>
      <c r="Q23" s="30" t="str">
        <f t="shared" si="13"/>
        <v/>
      </c>
      <c r="R23" s="30" t="str">
        <f t="shared" si="13"/>
        <v/>
      </c>
      <c r="S23" s="30" t="str">
        <f t="shared" si="13"/>
        <v/>
      </c>
      <c r="T23" s="30">
        <f t="shared" si="13"/>
        <v>34</v>
      </c>
      <c r="U23" s="30" t="str">
        <f t="shared" si="13"/>
        <v/>
      </c>
      <c r="V23" s="30" t="str">
        <f t="shared" si="13"/>
        <v/>
      </c>
      <c r="W23" s="30" t="str">
        <f t="shared" si="13"/>
        <v/>
      </c>
      <c r="X23" s="30" t="str">
        <f t="shared" si="14"/>
        <v/>
      </c>
      <c r="Y23" s="30" t="str">
        <f t="shared" si="14"/>
        <v/>
      </c>
      <c r="Z23" s="30" t="str">
        <f t="shared" si="14"/>
        <v/>
      </c>
      <c r="AA23" s="30" t="str">
        <f t="shared" si="14"/>
        <v/>
      </c>
      <c r="AB23" s="30" t="str">
        <f t="shared" si="14"/>
        <v/>
      </c>
      <c r="AC23" s="30" t="str">
        <f t="shared" si="14"/>
        <v/>
      </c>
      <c r="AD23" s="30" t="str">
        <f t="shared" si="14"/>
        <v/>
      </c>
      <c r="AE23" s="30" t="str">
        <f t="shared" si="14"/>
        <v/>
      </c>
      <c r="AF23" s="30" t="str">
        <f t="shared" si="14"/>
        <v/>
      </c>
      <c r="AG23" s="30" t="str">
        <f t="shared" si="14"/>
        <v/>
      </c>
      <c r="AH23" s="30" t="str">
        <f t="shared" si="15"/>
        <v/>
      </c>
      <c r="AI23" s="30" t="str">
        <f t="shared" si="15"/>
        <v/>
      </c>
      <c r="AJ23" s="30" t="str">
        <f t="shared" si="15"/>
        <v/>
      </c>
      <c r="AK23" s="30" t="str">
        <f t="shared" si="15"/>
        <v/>
      </c>
      <c r="AL23" s="30" t="str">
        <f t="shared" si="15"/>
        <v/>
      </c>
      <c r="AM23" s="30" t="str">
        <f t="shared" si="15"/>
        <v/>
      </c>
    </row>
    <row r="24" spans="1:39" ht="14.25" customHeight="1" x14ac:dyDescent="0.3">
      <c r="A24" t="str">
        <f t="shared" si="4"/>
        <v>CRA  3</v>
      </c>
      <c r="B24" s="3">
        <f t="shared" si="6"/>
        <v>21</v>
      </c>
      <c r="C24" s="3">
        <v>124</v>
      </c>
      <c r="D24" s="3" t="s">
        <v>1095</v>
      </c>
      <c r="E24" s="1" t="str">
        <f>+VLOOKUP($C24,MasterData!$B$4:$I$1003,2,"false")</f>
        <v>Annabel</v>
      </c>
      <c r="F24" s="1" t="str">
        <f>+VLOOKUP($C24,MasterData!$B$4:$I$1003,3,"false")</f>
        <v>Axford</v>
      </c>
      <c r="G24" s="1" t="str">
        <f>+VLOOKUP($C24,MasterData!$B$4:$I$1003,4,"false")</f>
        <v>CRA</v>
      </c>
      <c r="H24" s="1" t="str">
        <f>+VLOOKUP($C24,MasterData!$B$4:$I$1003,5,"false")</f>
        <v>U13</v>
      </c>
      <c r="I24" s="3" t="str">
        <f>+VLOOKUP($C24,MasterData!$B$4:$I$1003,6,"false")</f>
        <v>G</v>
      </c>
      <c r="J24" s="26" t="str">
        <f t="shared" si="0"/>
        <v>3</v>
      </c>
      <c r="K24" s="1" t="str">
        <f t="shared" si="12"/>
        <v>CRA  3</v>
      </c>
      <c r="M24">
        <v>9</v>
      </c>
      <c r="N24" s="30">
        <f t="shared" si="13"/>
        <v>33</v>
      </c>
      <c r="O24" s="30" t="str">
        <f t="shared" si="13"/>
        <v/>
      </c>
      <c r="P24" s="30" t="str">
        <f t="shared" si="13"/>
        <v/>
      </c>
      <c r="Q24" s="30" t="str">
        <f t="shared" si="13"/>
        <v/>
      </c>
      <c r="R24" s="30" t="str">
        <f t="shared" si="13"/>
        <v/>
      </c>
      <c r="S24" s="30" t="str">
        <f t="shared" si="13"/>
        <v/>
      </c>
      <c r="T24" s="30" t="str">
        <f t="shared" si="13"/>
        <v/>
      </c>
      <c r="U24" s="30" t="str">
        <f t="shared" si="13"/>
        <v/>
      </c>
      <c r="V24" s="30" t="str">
        <f t="shared" si="13"/>
        <v/>
      </c>
      <c r="W24" s="30" t="str">
        <f t="shared" si="13"/>
        <v/>
      </c>
      <c r="X24" s="30" t="str">
        <f t="shared" si="14"/>
        <v/>
      </c>
      <c r="Y24" s="30" t="str">
        <f t="shared" si="14"/>
        <v/>
      </c>
      <c r="Z24" s="30" t="str">
        <f t="shared" si="14"/>
        <v/>
      </c>
      <c r="AA24" s="30" t="str">
        <f t="shared" si="14"/>
        <v/>
      </c>
      <c r="AB24" s="30" t="str">
        <f t="shared" si="14"/>
        <v/>
      </c>
      <c r="AC24" s="30" t="str">
        <f t="shared" si="14"/>
        <v/>
      </c>
      <c r="AD24" s="30" t="str">
        <f t="shared" si="14"/>
        <v/>
      </c>
      <c r="AE24" s="30" t="str">
        <f t="shared" si="14"/>
        <v/>
      </c>
      <c r="AF24" s="30" t="str">
        <f t="shared" si="14"/>
        <v/>
      </c>
      <c r="AG24" s="30" t="str">
        <f t="shared" si="14"/>
        <v/>
      </c>
      <c r="AH24" s="30" t="str">
        <f t="shared" si="15"/>
        <v/>
      </c>
      <c r="AI24" s="30" t="str">
        <f t="shared" si="15"/>
        <v/>
      </c>
      <c r="AJ24" s="30" t="str">
        <f t="shared" si="15"/>
        <v/>
      </c>
      <c r="AK24" s="30" t="str">
        <f t="shared" si="15"/>
        <v/>
      </c>
      <c r="AL24" s="30" t="str">
        <f t="shared" si="15"/>
        <v/>
      </c>
      <c r="AM24" s="30" t="str">
        <f t="shared" si="15"/>
        <v/>
      </c>
    </row>
    <row r="25" spans="1:39" ht="14.25" customHeight="1" x14ac:dyDescent="0.3">
      <c r="A25" t="str">
        <f t="shared" si="4"/>
        <v>B&amp;H  5</v>
      </c>
      <c r="B25" s="3">
        <f t="shared" si="6"/>
        <v>22</v>
      </c>
      <c r="C25" s="3">
        <v>154</v>
      </c>
      <c r="D25" s="3" t="s">
        <v>1096</v>
      </c>
      <c r="E25" s="1" t="str">
        <f>+VLOOKUP($C25,MasterData!$B$4:$I$1003,2,"false")</f>
        <v>Kira</v>
      </c>
      <c r="F25" s="1" t="str">
        <f>+VLOOKUP($C25,MasterData!$B$4:$I$1003,3,"false")</f>
        <v>Dunford</v>
      </c>
      <c r="G25" s="1" t="str">
        <f>+VLOOKUP($C25,MasterData!$B$4:$I$1003,4,"false")</f>
        <v>B&amp;H</v>
      </c>
      <c r="H25" s="1" t="str">
        <f>+VLOOKUP($C25,MasterData!$B$4:$I$1003,5,"false")</f>
        <v>U13</v>
      </c>
      <c r="I25" s="3" t="str">
        <f>+VLOOKUP($C25,MasterData!$B$4:$I$1003,6,"false")</f>
        <v>G</v>
      </c>
      <c r="J25" s="26" t="str">
        <f t="shared" si="0"/>
        <v>5</v>
      </c>
      <c r="K25" s="1" t="str">
        <f t="shared" si="12"/>
        <v>B&amp;H  5</v>
      </c>
      <c r="N25" s="30" t="str">
        <f t="shared" si="13"/>
        <v/>
      </c>
      <c r="O25" s="30" t="str">
        <f t="shared" si="13"/>
        <v/>
      </c>
      <c r="P25" s="30" t="str">
        <f t="shared" si="13"/>
        <v/>
      </c>
      <c r="Q25" s="30" t="str">
        <f t="shared" si="13"/>
        <v/>
      </c>
      <c r="R25" s="30" t="str">
        <f t="shared" si="13"/>
        <v/>
      </c>
      <c r="S25" s="30" t="str">
        <f t="shared" si="13"/>
        <v/>
      </c>
      <c r="T25" s="30" t="str">
        <f t="shared" si="13"/>
        <v/>
      </c>
      <c r="U25" s="30" t="str">
        <f t="shared" si="13"/>
        <v/>
      </c>
      <c r="V25" s="30" t="str">
        <f t="shared" si="13"/>
        <v/>
      </c>
      <c r="W25" s="30" t="str">
        <f t="shared" si="13"/>
        <v/>
      </c>
      <c r="X25" s="30" t="str">
        <f t="shared" si="14"/>
        <v/>
      </c>
      <c r="Y25" s="30" t="str">
        <f t="shared" si="14"/>
        <v/>
      </c>
      <c r="Z25" s="30" t="str">
        <f t="shared" si="14"/>
        <v/>
      </c>
      <c r="AA25" s="30" t="str">
        <f t="shared" si="14"/>
        <v/>
      </c>
      <c r="AB25" s="30" t="str">
        <f t="shared" si="14"/>
        <v/>
      </c>
      <c r="AC25" s="30" t="str">
        <f t="shared" si="14"/>
        <v/>
      </c>
      <c r="AD25" s="30" t="str">
        <f t="shared" si="14"/>
        <v/>
      </c>
      <c r="AE25" s="30" t="str">
        <f t="shared" si="14"/>
        <v/>
      </c>
      <c r="AF25" s="30" t="str">
        <f t="shared" si="14"/>
        <v/>
      </c>
      <c r="AG25" s="30" t="str">
        <f t="shared" si="14"/>
        <v/>
      </c>
      <c r="AH25" s="30" t="str">
        <f t="shared" si="15"/>
        <v/>
      </c>
      <c r="AI25" s="30" t="str">
        <f t="shared" si="15"/>
        <v/>
      </c>
      <c r="AJ25" s="30" t="str">
        <f t="shared" si="15"/>
        <v/>
      </c>
      <c r="AK25" s="30" t="str">
        <f t="shared" si="15"/>
        <v/>
      </c>
      <c r="AL25" s="30" t="str">
        <f t="shared" si="15"/>
        <v/>
      </c>
      <c r="AM25" s="30" t="str">
        <f t="shared" si="15"/>
        <v/>
      </c>
    </row>
    <row r="26" spans="1:39" ht="14.25" customHeight="1" x14ac:dyDescent="0.3">
      <c r="A26" t="str">
        <f t="shared" si="4"/>
        <v>EBR  2</v>
      </c>
      <c r="B26" s="3">
        <f t="shared" si="6"/>
        <v>23</v>
      </c>
      <c r="C26" s="3">
        <v>146</v>
      </c>
      <c r="D26" s="3" t="s">
        <v>1097</v>
      </c>
      <c r="E26" s="1" t="str">
        <f>+VLOOKUP($C26,MasterData!$B$4:$I$1003,2,"false")</f>
        <v>Lexie</v>
      </c>
      <c r="F26" s="1" t="str">
        <f>+VLOOKUP($C26,MasterData!$B$4:$I$1003,3,"false")</f>
        <v>Mclean</v>
      </c>
      <c r="G26" s="1" t="str">
        <f>+VLOOKUP($C26,MasterData!$B$4:$I$1003,4,"false")</f>
        <v>EBR</v>
      </c>
      <c r="H26" s="1" t="str">
        <f>+VLOOKUP($C26,MasterData!$B$4:$I$1003,5,"false")</f>
        <v>U13</v>
      </c>
      <c r="I26" s="3" t="str">
        <f>+VLOOKUP($C26,MasterData!$B$4:$I$1003,6,"false")</f>
        <v>G</v>
      </c>
      <c r="J26" s="26" t="str">
        <f t="shared" si="0"/>
        <v>2</v>
      </c>
      <c r="K26" s="1" t="str">
        <f t="shared" si="12"/>
        <v>EBR  2</v>
      </c>
      <c r="N26" s="30" t="str">
        <f t="shared" si="13"/>
        <v/>
      </c>
      <c r="O26" s="30" t="str">
        <f t="shared" si="13"/>
        <v/>
      </c>
      <c r="P26" s="30" t="str">
        <f t="shared" si="13"/>
        <v/>
      </c>
      <c r="Q26" s="30" t="str">
        <f t="shared" si="13"/>
        <v/>
      </c>
      <c r="R26" s="30" t="str">
        <f t="shared" si="13"/>
        <v/>
      </c>
      <c r="S26" s="30" t="str">
        <f t="shared" si="13"/>
        <v/>
      </c>
      <c r="T26" s="30" t="str">
        <f t="shared" si="13"/>
        <v/>
      </c>
      <c r="U26" s="30" t="str">
        <f t="shared" si="13"/>
        <v/>
      </c>
      <c r="V26" s="30" t="str">
        <f t="shared" si="13"/>
        <v/>
      </c>
      <c r="W26" s="30" t="str">
        <f t="shared" si="13"/>
        <v/>
      </c>
      <c r="X26" s="30" t="str">
        <f t="shared" si="14"/>
        <v/>
      </c>
      <c r="Y26" s="30" t="str">
        <f t="shared" si="14"/>
        <v/>
      </c>
      <c r="Z26" s="30" t="str">
        <f t="shared" si="14"/>
        <v/>
      </c>
      <c r="AA26" s="30" t="str">
        <f t="shared" si="14"/>
        <v/>
      </c>
      <c r="AB26" s="30" t="str">
        <f t="shared" si="14"/>
        <v/>
      </c>
      <c r="AC26" s="30" t="str">
        <f t="shared" si="14"/>
        <v/>
      </c>
      <c r="AD26" s="30" t="str">
        <f t="shared" si="14"/>
        <v/>
      </c>
      <c r="AE26" s="30" t="str">
        <f t="shared" si="14"/>
        <v/>
      </c>
      <c r="AF26" s="30" t="str">
        <f t="shared" si="14"/>
        <v/>
      </c>
      <c r="AG26" s="30" t="str">
        <f t="shared" si="14"/>
        <v/>
      </c>
      <c r="AH26" s="30" t="str">
        <f t="shared" si="15"/>
        <v/>
      </c>
      <c r="AI26" s="30" t="str">
        <f t="shared" si="15"/>
        <v/>
      </c>
      <c r="AJ26" s="30" t="str">
        <f t="shared" si="15"/>
        <v/>
      </c>
      <c r="AK26" s="30" t="str">
        <f t="shared" si="15"/>
        <v/>
      </c>
      <c r="AL26" s="30" t="str">
        <f t="shared" si="15"/>
        <v/>
      </c>
      <c r="AM26" s="30" t="str">
        <f t="shared" si="15"/>
        <v/>
      </c>
    </row>
    <row r="27" spans="1:39" ht="14.25" customHeight="1" x14ac:dyDescent="0.3">
      <c r="A27" t="str">
        <f t="shared" si="4"/>
        <v>WDH  2</v>
      </c>
      <c r="B27" s="3">
        <f t="shared" si="6"/>
        <v>24</v>
      </c>
      <c r="C27" s="3">
        <v>156</v>
      </c>
      <c r="D27" s="3" t="s">
        <v>1098</v>
      </c>
      <c r="E27" s="1" t="str">
        <f>+VLOOKUP($C27,MasterData!$B$4:$I$1003,2,"false")</f>
        <v>Maria</v>
      </c>
      <c r="F27" s="1" t="str">
        <f>+VLOOKUP($C27,MasterData!$B$4:$I$1003,3,"false")</f>
        <v>Oâ€™Brien</v>
      </c>
      <c r="G27" s="1" t="str">
        <f>+VLOOKUP($C27,MasterData!$B$4:$I$1003,4,"false")</f>
        <v>WDH</v>
      </c>
      <c r="H27" s="1" t="str">
        <f>+VLOOKUP($C27,MasterData!$B$4:$I$1003,5,"false")</f>
        <v>U13</v>
      </c>
      <c r="I27" s="3" t="str">
        <f>+VLOOKUP($C27,MasterData!$B$4:$I$1003,6,"false")</f>
        <v>G</v>
      </c>
      <c r="J27" s="26" t="str">
        <f t="shared" si="0"/>
        <v>2</v>
      </c>
      <c r="K27" s="1" t="str">
        <f t="shared" si="12"/>
        <v>WDH  2</v>
      </c>
      <c r="N27" s="30" t="str">
        <f t="shared" si="13"/>
        <v/>
      </c>
      <c r="O27" s="30" t="str">
        <f t="shared" si="13"/>
        <v/>
      </c>
      <c r="P27" s="30" t="str">
        <f t="shared" si="13"/>
        <v/>
      </c>
      <c r="Q27" s="30" t="str">
        <f t="shared" si="13"/>
        <v/>
      </c>
      <c r="R27" s="30" t="str">
        <f t="shared" si="13"/>
        <v/>
      </c>
      <c r="S27" s="30" t="str">
        <f t="shared" si="13"/>
        <v/>
      </c>
      <c r="T27" s="30" t="str">
        <f t="shared" si="13"/>
        <v/>
      </c>
      <c r="U27" s="30" t="str">
        <f t="shared" si="13"/>
        <v/>
      </c>
      <c r="V27" s="30" t="str">
        <f t="shared" si="13"/>
        <v/>
      </c>
      <c r="W27" s="30" t="str">
        <f t="shared" si="13"/>
        <v/>
      </c>
      <c r="X27" s="30" t="str">
        <f t="shared" si="14"/>
        <v/>
      </c>
      <c r="Y27" s="30" t="str">
        <f t="shared" si="14"/>
        <v/>
      </c>
      <c r="Z27" s="30" t="str">
        <f t="shared" si="14"/>
        <v/>
      </c>
      <c r="AA27" s="30" t="str">
        <f t="shared" si="14"/>
        <v/>
      </c>
      <c r="AB27" s="30" t="str">
        <f t="shared" si="14"/>
        <v/>
      </c>
      <c r="AC27" s="30" t="str">
        <f t="shared" si="14"/>
        <v/>
      </c>
      <c r="AD27" s="30" t="str">
        <f t="shared" si="14"/>
        <v/>
      </c>
      <c r="AE27" s="30" t="str">
        <f t="shared" si="14"/>
        <v/>
      </c>
      <c r="AF27" s="30" t="str">
        <f t="shared" si="14"/>
        <v/>
      </c>
      <c r="AG27" s="30" t="str">
        <f t="shared" si="14"/>
        <v/>
      </c>
      <c r="AH27" s="30" t="str">
        <f t="shared" si="15"/>
        <v/>
      </c>
      <c r="AI27" s="30" t="str">
        <f t="shared" si="15"/>
        <v/>
      </c>
      <c r="AJ27" s="30" t="str">
        <f t="shared" si="15"/>
        <v/>
      </c>
      <c r="AK27" s="30" t="str">
        <f t="shared" si="15"/>
        <v/>
      </c>
      <c r="AL27" s="30" t="str">
        <f t="shared" si="15"/>
        <v/>
      </c>
      <c r="AM27" s="30" t="str">
        <f t="shared" si="15"/>
        <v/>
      </c>
    </row>
    <row r="28" spans="1:39" ht="14.25" customHeight="1" x14ac:dyDescent="0.3">
      <c r="A28" t="str">
        <f t="shared" si="4"/>
        <v>HAS  2</v>
      </c>
      <c r="B28" s="3">
        <f t="shared" si="6"/>
        <v>25</v>
      </c>
      <c r="C28" s="3">
        <v>140</v>
      </c>
      <c r="D28" s="3" t="s">
        <v>1099</v>
      </c>
      <c r="E28" s="1" t="str">
        <f>+VLOOKUP($C28,MasterData!$B$4:$I$1003,2,"false")</f>
        <v>Olivia</v>
      </c>
      <c r="F28" s="1" t="str">
        <f>+VLOOKUP($C28,MasterData!$B$4:$I$1003,3,"false")</f>
        <v>Henham</v>
      </c>
      <c r="G28" s="1" t="str">
        <f>+VLOOKUP($C28,MasterData!$B$4:$I$1003,4,"false")</f>
        <v>HAS</v>
      </c>
      <c r="H28" s="1" t="str">
        <f>+VLOOKUP($C28,MasterData!$B$4:$I$1003,5,"false")</f>
        <v>U13</v>
      </c>
      <c r="I28" s="3" t="str">
        <f>+VLOOKUP($C28,MasterData!$B$4:$I$1003,6,"false")</f>
        <v>G</v>
      </c>
      <c r="J28" s="26" t="str">
        <f t="shared" si="0"/>
        <v>2</v>
      </c>
      <c r="K28" s="1" t="str">
        <f t="shared" si="12"/>
        <v>HAS  2</v>
      </c>
      <c r="M28" s="12" t="s">
        <v>378</v>
      </c>
      <c r="N28" s="31">
        <f>IF(N24="",1000,SUM(N22:N24))</f>
        <v>96</v>
      </c>
      <c r="O28" s="31">
        <f t="shared" ref="O28:AM28" si="16">IF(O24="",1000,SUM(O22:O24))</f>
        <v>1000</v>
      </c>
      <c r="P28" s="31">
        <f t="shared" si="16"/>
        <v>1000</v>
      </c>
      <c r="Q28" s="31">
        <f t="shared" si="16"/>
        <v>1000</v>
      </c>
      <c r="R28" s="31">
        <f t="shared" si="16"/>
        <v>1000</v>
      </c>
      <c r="S28" s="31">
        <f t="shared" si="16"/>
        <v>1000</v>
      </c>
      <c r="T28" s="31">
        <f t="shared" si="16"/>
        <v>1000</v>
      </c>
      <c r="U28" s="31">
        <f t="shared" si="16"/>
        <v>1000</v>
      </c>
      <c r="V28" s="31">
        <f t="shared" si="16"/>
        <v>1000</v>
      </c>
      <c r="W28" s="31">
        <f t="shared" si="16"/>
        <v>1000</v>
      </c>
      <c r="X28" s="31">
        <f t="shared" si="16"/>
        <v>1000</v>
      </c>
      <c r="Y28" s="31">
        <f t="shared" si="16"/>
        <v>1000</v>
      </c>
      <c r="Z28" s="31">
        <f t="shared" si="16"/>
        <v>1000</v>
      </c>
      <c r="AA28" s="31">
        <f t="shared" si="16"/>
        <v>1000</v>
      </c>
      <c r="AB28" s="31">
        <f t="shared" si="16"/>
        <v>1000</v>
      </c>
      <c r="AC28" s="31">
        <f t="shared" si="16"/>
        <v>1000</v>
      </c>
      <c r="AD28" s="31">
        <f t="shared" si="16"/>
        <v>1000</v>
      </c>
      <c r="AE28" s="31">
        <f t="shared" si="16"/>
        <v>1000</v>
      </c>
      <c r="AF28" s="31">
        <f t="shared" si="16"/>
        <v>1000</v>
      </c>
      <c r="AG28" s="31">
        <f t="shared" si="16"/>
        <v>1000</v>
      </c>
      <c r="AH28" s="31">
        <f t="shared" si="16"/>
        <v>1000</v>
      </c>
      <c r="AI28" s="31">
        <f t="shared" si="16"/>
        <v>1000</v>
      </c>
      <c r="AJ28" s="31">
        <f t="shared" si="16"/>
        <v>1000</v>
      </c>
      <c r="AK28" s="31">
        <f t="shared" si="16"/>
        <v>1000</v>
      </c>
      <c r="AL28" s="31">
        <f t="shared" si="16"/>
        <v>1000</v>
      </c>
      <c r="AM28" s="31">
        <f t="shared" si="16"/>
        <v>1000</v>
      </c>
    </row>
    <row r="29" spans="1:39" ht="14.25" customHeight="1" x14ac:dyDescent="0.3">
      <c r="A29" t="str">
        <f t="shared" si="4"/>
        <v>CHI  2</v>
      </c>
      <c r="B29" s="3">
        <f t="shared" si="6"/>
        <v>26</v>
      </c>
      <c r="C29" s="3">
        <v>161</v>
      </c>
      <c r="D29" s="3" t="s">
        <v>1099</v>
      </c>
      <c r="E29" s="1" t="str">
        <f>+VLOOKUP($C29,MasterData!$B$4:$I$1003,2,"false")</f>
        <v>Isla</v>
      </c>
      <c r="F29" s="1" t="str">
        <f>+VLOOKUP($C29,MasterData!$B$4:$I$1003,3,"false")</f>
        <v>Hill</v>
      </c>
      <c r="G29" s="1" t="str">
        <f>+VLOOKUP($C29,MasterData!$B$4:$I$1003,4,"false")</f>
        <v>CHI</v>
      </c>
      <c r="H29" s="1" t="str">
        <f>+VLOOKUP($C29,MasterData!$B$4:$I$1003,5,"false")</f>
        <v>U13</v>
      </c>
      <c r="I29" s="3" t="str">
        <f>+VLOOKUP($C29,MasterData!$B$4:$I$1003,6,"false")</f>
        <v>G</v>
      </c>
      <c r="J29" s="26" t="str">
        <f t="shared" si="0"/>
        <v>2</v>
      </c>
      <c r="K29" s="1" t="str">
        <f t="shared" si="12"/>
        <v>CHI  2</v>
      </c>
      <c r="M29" s="12" t="s">
        <v>163</v>
      </c>
      <c r="N29" s="32">
        <f>RANK(N28,($N$10:$AM$10,$N$19:$AM$19,$N$28:$AM$28, $N$37:$AM$37),1)</f>
        <v>8</v>
      </c>
      <c r="O29" s="32">
        <f>RANK(O28,($N$10:$AM$10,$N$19:$AM$19,$N$28:$AM$28, $N$37:$AM$37),1)</f>
        <v>9</v>
      </c>
      <c r="P29" s="32">
        <f>RANK(P28,($N$10:$AM$10,$N$19:$AM$19,$N$28:$AM$28, $N$37:$AM$37),1)</f>
        <v>9</v>
      </c>
      <c r="Q29" s="32">
        <f>RANK(Q28,($N$10:$AM$10,$N$19:$AM$19,$N$28:$AM$28, $N$37:$AM$37),1)</f>
        <v>9</v>
      </c>
      <c r="R29" s="32">
        <f>RANK(R28,($N$10:$AM$10,$N$19:$AM$19,$N$28:$AM$28, $N$37:$AM$37),1)</f>
        <v>9</v>
      </c>
      <c r="S29" s="32">
        <f>RANK(S28,($N$10:$AM$10,$N$19:$AM$19,$N$28:$AM$28, $N$37:$AM$37),1)</f>
        <v>9</v>
      </c>
      <c r="T29" s="32">
        <f>RANK(T28,($N$10:$AM$10,$N$19:$AM$19,$N$28:$AM$28, $N$37:$AM$37),1)</f>
        <v>9</v>
      </c>
      <c r="U29" s="32">
        <f>RANK(U28,($N$10:$AM$10,$N$19:$AM$19,$N$28:$AM$28, $N$37:$AM$37),1)</f>
        <v>9</v>
      </c>
      <c r="V29" s="32">
        <f>RANK(V28,($N$10:$AM$10,$N$19:$AM$19,$N$28:$AM$28, $N$37:$AM$37),1)</f>
        <v>9</v>
      </c>
      <c r="W29" s="32">
        <f>RANK(W28,($N$10:$AM$10,$N$19:$AM$19,$N$28:$AM$28, $N$37:$AM$37),1)</f>
        <v>9</v>
      </c>
      <c r="X29" s="32">
        <f>RANK(X28,($N$10:$AM$10,$N$19:$AM$19,$N$28:$AM$28, $N$37:$AM$37),1)</f>
        <v>9</v>
      </c>
      <c r="Y29" s="32">
        <f>RANK(Y28,($N$10:$AM$10,$N$19:$AM$19,$N$28:$AM$28, $N$37:$AM$37),1)</f>
        <v>9</v>
      </c>
      <c r="Z29" s="32">
        <f>RANK(Z28,($N$10:$AM$10,$N$19:$AM$19,$N$28:$AM$28, $N$37:$AM$37),1)</f>
        <v>9</v>
      </c>
      <c r="AA29" s="32">
        <f>RANK(AA28,($N$10:$AM$10,$N$19:$AM$19,$N$28:$AM$28, $N$37:$AM$37),1)</f>
        <v>9</v>
      </c>
      <c r="AB29" s="32">
        <f>RANK(AB28,($N$10:$AM$10,$N$19:$AM$19,$N$28:$AM$28, $N$37:$AM$37),1)</f>
        <v>9</v>
      </c>
      <c r="AC29" s="32">
        <f>RANK(AC28,($N$10:$AM$10,$N$19:$AM$19,$N$28:$AM$28, $N$37:$AM$37),1)</f>
        <v>9</v>
      </c>
      <c r="AD29" s="32">
        <f>RANK(AD28,($N$10:$AM$10,$N$19:$AM$19,$N$28:$AM$28, $N$37:$AM$37),1)</f>
        <v>9</v>
      </c>
      <c r="AE29" s="32">
        <f>RANK(AE28,($N$10:$AM$10,$N$19:$AM$19,$N$28:$AM$28, $N$37:$AM$37),1)</f>
        <v>9</v>
      </c>
      <c r="AF29" s="32">
        <f>RANK(AF28,($N$10:$AM$10,$N$19:$AM$19,$N$28:$AM$28, $N$37:$AM$37),1)</f>
        <v>9</v>
      </c>
      <c r="AG29" s="32">
        <f>RANK(AG28,($N$10:$AM$10,$N$19:$AM$19,$N$28:$AM$28, $N$37:$AM$37),1)</f>
        <v>9</v>
      </c>
      <c r="AH29" s="32">
        <f>RANK(AH28,($N$10:$AM$10,$N$19:$AM$19,$N$28:$AM$28, $N$37:$AM$37),1)</f>
        <v>9</v>
      </c>
      <c r="AI29" s="32">
        <f>RANK(AI28,($N$10:$AM$10,$N$19:$AM$19,$N$28:$AM$28, $N$37:$AM$37),1)</f>
        <v>9</v>
      </c>
      <c r="AJ29" s="32">
        <f>RANK(AJ28,($N$10:$AM$10,$N$19:$AM$19,$N$28:$AM$28, $N$37:$AM$37),1)</f>
        <v>9</v>
      </c>
      <c r="AK29" s="32">
        <f>RANK(AK28,($N$10:$AM$10,$N$19:$AM$19,$N$28:$AM$28, $N$37:$AM$37),1)</f>
        <v>9</v>
      </c>
      <c r="AL29" s="32">
        <f>RANK(AL28,($N$10:$AM$10,$N$19:$AM$19,$N$28:$AM$28, $N$37:$AM$37),1)</f>
        <v>9</v>
      </c>
      <c r="AM29" s="32">
        <f>RANK(AM28,($N$10:$AM$10,$N$19:$AM$19,$N$28:$AM$28, $N$37:$AM$37),1)</f>
        <v>9</v>
      </c>
    </row>
    <row r="30" spans="1:39" ht="14.25" customHeight="1" x14ac:dyDescent="0.3">
      <c r="A30" t="str">
        <f t="shared" si="4"/>
        <v>B&amp;H  6</v>
      </c>
      <c r="B30" s="3">
        <f t="shared" si="6"/>
        <v>27</v>
      </c>
      <c r="C30" s="3">
        <v>155</v>
      </c>
      <c r="D30" s="3" t="s">
        <v>1100</v>
      </c>
      <c r="E30" s="1" t="str">
        <f>+VLOOKUP($C30,MasterData!$B$4:$I$1003,2,"false")</f>
        <v>Evie</v>
      </c>
      <c r="F30" s="1" t="str">
        <f>+VLOOKUP($C30,MasterData!$B$4:$I$1003,3,"false")</f>
        <v>Murray</v>
      </c>
      <c r="G30" s="1" t="str">
        <f>+VLOOKUP($C30,MasterData!$B$4:$I$1003,4,"false")</f>
        <v>B&amp;H</v>
      </c>
      <c r="H30" s="1" t="str">
        <f>+VLOOKUP($C30,MasterData!$B$4:$I$1003,5,"false")</f>
        <v>U13</v>
      </c>
      <c r="I30" s="3" t="str">
        <f>+VLOOKUP($C30,MasterData!$B$4:$I$1003,6,"false")</f>
        <v>G</v>
      </c>
      <c r="J30" s="26" t="str">
        <f t="shared" si="0"/>
        <v>6</v>
      </c>
      <c r="K30" s="1" t="str">
        <f t="shared" si="12"/>
        <v>B&amp;H  6</v>
      </c>
    </row>
    <row r="31" spans="1:39" ht="14.25" customHeight="1" x14ac:dyDescent="0.3">
      <c r="A31" t="str">
        <f t="shared" si="4"/>
        <v>B&amp;H  7</v>
      </c>
      <c r="B31" s="3">
        <f t="shared" si="6"/>
        <v>28</v>
      </c>
      <c r="C31" s="3">
        <v>144</v>
      </c>
      <c r="D31" s="3" t="s">
        <v>1101</v>
      </c>
      <c r="E31" s="1" t="str">
        <f>+VLOOKUP($C31,MasterData!$B$4:$I$1003,2,"false")</f>
        <v>Seren</v>
      </c>
      <c r="F31" s="1" t="str">
        <f>+VLOOKUP($C31,MasterData!$B$4:$I$1003,3,"false")</f>
        <v>Rowe</v>
      </c>
      <c r="G31" s="1" t="str">
        <f>+VLOOKUP($C31,MasterData!$B$4:$I$1003,4,"false")</f>
        <v>B&amp;H</v>
      </c>
      <c r="H31" s="1" t="str">
        <f>+VLOOKUP($C31,MasterData!$B$4:$I$1003,5,"false")</f>
        <v>U13</v>
      </c>
      <c r="I31" s="3" t="str">
        <f>+VLOOKUP($C31,MasterData!$B$4:$I$1003,6,"false")</f>
        <v>G</v>
      </c>
      <c r="J31" s="26" t="str">
        <f t="shared" si="0"/>
        <v>7</v>
      </c>
      <c r="K31" s="1" t="str">
        <f t="shared" si="12"/>
        <v>B&amp;H  7</v>
      </c>
      <c r="M31">
        <v>10</v>
      </c>
      <c r="N31" s="30">
        <f t="shared" ref="N31:W36" si="17">+IF(ISNA(VLOOKUP(N$3&amp;"  "&amp;$M31,$A$3:$I$109,2,0)),"",VLOOKUP(N$3&amp;"  "&amp;$M31,$A$3:$I$109,2,0))</f>
        <v>40</v>
      </c>
      <c r="O31" s="30" t="str">
        <f t="shared" si="17"/>
        <v/>
      </c>
      <c r="P31" s="30" t="str">
        <f t="shared" si="17"/>
        <v/>
      </c>
      <c r="Q31" s="30" t="str">
        <f t="shared" si="17"/>
        <v/>
      </c>
      <c r="R31" s="30" t="str">
        <f t="shared" si="17"/>
        <v/>
      </c>
      <c r="S31" s="30" t="str">
        <f t="shared" si="17"/>
        <v/>
      </c>
      <c r="T31" s="30" t="str">
        <f t="shared" si="17"/>
        <v/>
      </c>
      <c r="U31" s="30" t="str">
        <f t="shared" si="17"/>
        <v/>
      </c>
      <c r="V31" s="30" t="str">
        <f t="shared" si="17"/>
        <v/>
      </c>
      <c r="W31" s="30" t="str">
        <f t="shared" si="17"/>
        <v/>
      </c>
      <c r="X31" s="30" t="str">
        <f t="shared" ref="X31:AG36" si="18">+IF(ISNA(VLOOKUP(X$3&amp;"  "&amp;$M31,$A$3:$I$109,2,0)),"",VLOOKUP(X$3&amp;"  "&amp;$M31,$A$3:$I$109,2,0))</f>
        <v/>
      </c>
      <c r="Y31" s="30" t="str">
        <f t="shared" si="18"/>
        <v/>
      </c>
      <c r="Z31" s="30" t="str">
        <f t="shared" si="18"/>
        <v/>
      </c>
      <c r="AA31" s="30" t="str">
        <f t="shared" si="18"/>
        <v/>
      </c>
      <c r="AB31" s="30" t="str">
        <f t="shared" si="18"/>
        <v/>
      </c>
      <c r="AC31" s="30" t="str">
        <f t="shared" si="18"/>
        <v/>
      </c>
      <c r="AD31" s="30" t="str">
        <f t="shared" si="18"/>
        <v/>
      </c>
      <c r="AE31" s="30" t="str">
        <f t="shared" si="18"/>
        <v/>
      </c>
      <c r="AF31" s="30" t="str">
        <f t="shared" si="18"/>
        <v/>
      </c>
      <c r="AG31" s="30" t="str">
        <f t="shared" si="18"/>
        <v/>
      </c>
      <c r="AH31" s="30" t="str">
        <f t="shared" ref="AH31:AM36" si="19">+IF(ISNA(VLOOKUP(AH$3&amp;"  "&amp;$M31,$A$3:$I$109,2,0)),"",VLOOKUP(AH$3&amp;"  "&amp;$M31,$A$3:$I$109,2,0))</f>
        <v/>
      </c>
      <c r="AI31" s="30" t="str">
        <f t="shared" si="19"/>
        <v/>
      </c>
      <c r="AJ31" s="30" t="str">
        <f t="shared" si="19"/>
        <v/>
      </c>
      <c r="AK31" s="30" t="str">
        <f t="shared" si="19"/>
        <v/>
      </c>
      <c r="AL31" s="30" t="str">
        <f t="shared" si="19"/>
        <v/>
      </c>
      <c r="AM31" s="30" t="str">
        <f t="shared" si="19"/>
        <v/>
      </c>
    </row>
    <row r="32" spans="1:39" ht="14.25" customHeight="1" x14ac:dyDescent="0.3">
      <c r="A32" t="str">
        <f t="shared" si="4"/>
        <v>HY  6</v>
      </c>
      <c r="B32" s="3">
        <f t="shared" si="6"/>
        <v>29</v>
      </c>
      <c r="C32" s="3">
        <v>128</v>
      </c>
      <c r="D32" s="3" t="s">
        <v>1102</v>
      </c>
      <c r="E32" s="1" t="str">
        <f>+VLOOKUP($C32,MasterData!$B$4:$I$1003,2,"false")</f>
        <v>Beth</v>
      </c>
      <c r="F32" s="1" t="str">
        <f>+VLOOKUP($C32,MasterData!$B$4:$I$1003,3,"false")</f>
        <v>Wilson</v>
      </c>
      <c r="G32" s="1" t="str">
        <f>+VLOOKUP($C32,MasterData!$B$4:$I$1003,4,"false")</f>
        <v>HY</v>
      </c>
      <c r="H32" s="1" t="str">
        <f>+VLOOKUP($C32,MasterData!$B$4:$I$1003,5,"false")</f>
        <v>U13</v>
      </c>
      <c r="I32" s="3" t="str">
        <f>+VLOOKUP($C32,MasterData!$B$4:$I$1003,6,"false")</f>
        <v>G</v>
      </c>
      <c r="J32" s="26" t="str">
        <f t="shared" si="0"/>
        <v>6</v>
      </c>
      <c r="K32" s="1" t="str">
        <f t="shared" si="12"/>
        <v>HY  6</v>
      </c>
      <c r="M32">
        <v>11</v>
      </c>
      <c r="N32" s="30">
        <f t="shared" si="17"/>
        <v>42</v>
      </c>
      <c r="O32" s="30" t="str">
        <f t="shared" si="17"/>
        <v/>
      </c>
      <c r="P32" s="30" t="str">
        <f t="shared" si="17"/>
        <v/>
      </c>
      <c r="Q32" s="30" t="str">
        <f t="shared" si="17"/>
        <v/>
      </c>
      <c r="R32" s="30" t="str">
        <f t="shared" si="17"/>
        <v/>
      </c>
      <c r="S32" s="30" t="str">
        <f t="shared" si="17"/>
        <v/>
      </c>
      <c r="T32" s="30" t="str">
        <f t="shared" si="17"/>
        <v/>
      </c>
      <c r="U32" s="30" t="str">
        <f t="shared" si="17"/>
        <v/>
      </c>
      <c r="V32" s="30" t="str">
        <f t="shared" si="17"/>
        <v/>
      </c>
      <c r="W32" s="30" t="str">
        <f t="shared" si="17"/>
        <v/>
      </c>
      <c r="X32" s="30" t="str">
        <f t="shared" si="18"/>
        <v/>
      </c>
      <c r="Y32" s="30" t="str">
        <f t="shared" si="18"/>
        <v/>
      </c>
      <c r="Z32" s="30" t="str">
        <f t="shared" si="18"/>
        <v/>
      </c>
      <c r="AA32" s="30" t="str">
        <f t="shared" si="18"/>
        <v/>
      </c>
      <c r="AB32" s="30" t="str">
        <f t="shared" si="18"/>
        <v/>
      </c>
      <c r="AC32" s="30" t="str">
        <f t="shared" si="18"/>
        <v/>
      </c>
      <c r="AD32" s="30" t="str">
        <f t="shared" si="18"/>
        <v/>
      </c>
      <c r="AE32" s="30" t="str">
        <f t="shared" si="18"/>
        <v/>
      </c>
      <c r="AF32" s="30" t="str">
        <f t="shared" si="18"/>
        <v/>
      </c>
      <c r="AG32" s="30" t="str">
        <f t="shared" si="18"/>
        <v/>
      </c>
      <c r="AH32" s="30" t="str">
        <f t="shared" si="19"/>
        <v/>
      </c>
      <c r="AI32" s="30" t="str">
        <f t="shared" si="19"/>
        <v/>
      </c>
      <c r="AJ32" s="30" t="str">
        <f t="shared" si="19"/>
        <v/>
      </c>
      <c r="AK32" s="30" t="str">
        <f t="shared" si="19"/>
        <v/>
      </c>
      <c r="AL32" s="30" t="str">
        <f t="shared" si="19"/>
        <v/>
      </c>
      <c r="AM32" s="30" t="str">
        <f t="shared" si="19"/>
        <v/>
      </c>
    </row>
    <row r="33" spans="1:39" ht="14.25" customHeight="1" x14ac:dyDescent="0.3">
      <c r="A33" t="str">
        <f t="shared" si="4"/>
        <v>CRA  4</v>
      </c>
      <c r="B33" s="3">
        <f t="shared" si="6"/>
        <v>30</v>
      </c>
      <c r="C33" s="3">
        <v>160</v>
      </c>
      <c r="D33" s="3" t="s">
        <v>1103</v>
      </c>
      <c r="E33" s="1" t="str">
        <f>+VLOOKUP($C33,MasterData!$B$4:$I$1003,2,"false")</f>
        <v>RenÃ¨e</v>
      </c>
      <c r="F33" s="1" t="str">
        <f>+VLOOKUP($C33,MasterData!$B$4:$I$1003,3,"false")</f>
        <v>Daniels</v>
      </c>
      <c r="G33" s="1" t="str">
        <f>+VLOOKUP($C33,MasterData!$B$4:$I$1003,4,"false")</f>
        <v>CRA</v>
      </c>
      <c r="H33" s="1" t="str">
        <f>+VLOOKUP($C33,MasterData!$B$4:$I$1003,5,"false")</f>
        <v>U13</v>
      </c>
      <c r="I33" s="3" t="str">
        <f>+VLOOKUP($C33,MasterData!$B$4:$I$1003,6,"false")</f>
        <v>G</v>
      </c>
      <c r="J33" s="26" t="str">
        <f t="shared" si="0"/>
        <v>4</v>
      </c>
      <c r="K33" s="1" t="str">
        <f t="shared" si="12"/>
        <v>CRA  4</v>
      </c>
      <c r="M33">
        <v>12</v>
      </c>
      <c r="N33" s="30" t="str">
        <f t="shared" si="17"/>
        <v/>
      </c>
      <c r="O33" s="30" t="str">
        <f t="shared" si="17"/>
        <v/>
      </c>
      <c r="P33" s="30" t="str">
        <f t="shared" si="17"/>
        <v/>
      </c>
      <c r="Q33" s="30" t="str">
        <f t="shared" si="17"/>
        <v/>
      </c>
      <c r="R33" s="30" t="str">
        <f t="shared" si="17"/>
        <v/>
      </c>
      <c r="S33" s="30" t="str">
        <f t="shared" si="17"/>
        <v/>
      </c>
      <c r="T33" s="30" t="str">
        <f t="shared" si="17"/>
        <v/>
      </c>
      <c r="U33" s="30" t="str">
        <f t="shared" si="17"/>
        <v/>
      </c>
      <c r="V33" s="30" t="str">
        <f t="shared" si="17"/>
        <v/>
      </c>
      <c r="W33" s="30" t="str">
        <f t="shared" si="17"/>
        <v/>
      </c>
      <c r="X33" s="30" t="str">
        <f t="shared" si="18"/>
        <v/>
      </c>
      <c r="Y33" s="30" t="str">
        <f t="shared" si="18"/>
        <v/>
      </c>
      <c r="Z33" s="30" t="str">
        <f t="shared" si="18"/>
        <v/>
      </c>
      <c r="AA33" s="30" t="str">
        <f t="shared" si="18"/>
        <v/>
      </c>
      <c r="AB33" s="30" t="str">
        <f t="shared" si="18"/>
        <v/>
      </c>
      <c r="AC33" s="30" t="str">
        <f t="shared" si="18"/>
        <v/>
      </c>
      <c r="AD33" s="30" t="str">
        <f t="shared" si="18"/>
        <v/>
      </c>
      <c r="AE33" s="30" t="str">
        <f t="shared" si="18"/>
        <v/>
      </c>
      <c r="AF33" s="30" t="str">
        <f t="shared" si="18"/>
        <v/>
      </c>
      <c r="AG33" s="30" t="str">
        <f t="shared" si="18"/>
        <v/>
      </c>
      <c r="AH33" s="30" t="str">
        <f t="shared" si="19"/>
        <v/>
      </c>
      <c r="AI33" s="30" t="str">
        <f t="shared" si="19"/>
        <v/>
      </c>
      <c r="AJ33" s="30" t="str">
        <f t="shared" si="19"/>
        <v/>
      </c>
      <c r="AK33" s="30" t="str">
        <f t="shared" si="19"/>
        <v/>
      </c>
      <c r="AL33" s="30" t="str">
        <f t="shared" si="19"/>
        <v/>
      </c>
      <c r="AM33" s="30" t="str">
        <f t="shared" si="19"/>
        <v/>
      </c>
    </row>
    <row r="34" spans="1:39" ht="14.25" customHeight="1" x14ac:dyDescent="0.3">
      <c r="A34" t="str">
        <f t="shared" si="4"/>
        <v>HY  7</v>
      </c>
      <c r="B34" s="3">
        <f t="shared" si="6"/>
        <v>31</v>
      </c>
      <c r="C34" s="3">
        <v>143</v>
      </c>
      <c r="D34" s="3" t="s">
        <v>1104</v>
      </c>
      <c r="E34" s="1" t="str">
        <f>+VLOOKUP($C34,MasterData!$B$4:$I$1003,2,"false")</f>
        <v>Daisy</v>
      </c>
      <c r="F34" s="1" t="str">
        <f>+VLOOKUP($C34,MasterData!$B$4:$I$1003,3,"false")</f>
        <v>Welch</v>
      </c>
      <c r="G34" s="1" t="str">
        <f>+VLOOKUP($C34,MasterData!$B$4:$I$1003,4,"false")</f>
        <v>HY</v>
      </c>
      <c r="H34" s="1" t="str">
        <f>+VLOOKUP($C34,MasterData!$B$4:$I$1003,5,"false")</f>
        <v>U13</v>
      </c>
      <c r="I34" s="3" t="str">
        <f>+VLOOKUP($C34,MasterData!$B$4:$I$1003,6,"false")</f>
        <v>G</v>
      </c>
      <c r="J34" s="26" t="str">
        <f t="shared" si="0"/>
        <v>7</v>
      </c>
      <c r="K34" s="1" t="str">
        <f t="shared" si="12"/>
        <v>HY  7</v>
      </c>
      <c r="N34" s="30" t="str">
        <f t="shared" si="17"/>
        <v/>
      </c>
      <c r="O34" s="30" t="str">
        <f t="shared" si="17"/>
        <v/>
      </c>
      <c r="P34" s="30" t="str">
        <f t="shared" si="17"/>
        <v/>
      </c>
      <c r="Q34" s="30" t="str">
        <f t="shared" si="17"/>
        <v/>
      </c>
      <c r="R34" s="30" t="str">
        <f t="shared" si="17"/>
        <v/>
      </c>
      <c r="S34" s="30" t="str">
        <f t="shared" si="17"/>
        <v/>
      </c>
      <c r="T34" s="30" t="str">
        <f t="shared" si="17"/>
        <v/>
      </c>
      <c r="U34" s="30" t="str">
        <f t="shared" si="17"/>
        <v/>
      </c>
      <c r="V34" s="30" t="str">
        <f t="shared" si="17"/>
        <v/>
      </c>
      <c r="W34" s="30" t="str">
        <f t="shared" si="17"/>
        <v/>
      </c>
      <c r="X34" s="30" t="str">
        <f t="shared" si="18"/>
        <v/>
      </c>
      <c r="Y34" s="30" t="str">
        <f t="shared" si="18"/>
        <v/>
      </c>
      <c r="Z34" s="30" t="str">
        <f t="shared" si="18"/>
        <v/>
      </c>
      <c r="AA34" s="30" t="str">
        <f t="shared" si="18"/>
        <v/>
      </c>
      <c r="AB34" s="30" t="str">
        <f t="shared" si="18"/>
        <v/>
      </c>
      <c r="AC34" s="30" t="str">
        <f t="shared" si="18"/>
        <v/>
      </c>
      <c r="AD34" s="30" t="str">
        <f t="shared" si="18"/>
        <v/>
      </c>
      <c r="AE34" s="30" t="str">
        <f t="shared" si="18"/>
        <v/>
      </c>
      <c r="AF34" s="30" t="str">
        <f t="shared" si="18"/>
        <v/>
      </c>
      <c r="AG34" s="30" t="str">
        <f t="shared" si="18"/>
        <v/>
      </c>
      <c r="AH34" s="30" t="str">
        <f t="shared" si="19"/>
        <v/>
      </c>
      <c r="AI34" s="30" t="str">
        <f t="shared" si="19"/>
        <v/>
      </c>
      <c r="AJ34" s="30" t="str">
        <f t="shared" si="19"/>
        <v/>
      </c>
      <c r="AK34" s="30" t="str">
        <f t="shared" si="19"/>
        <v/>
      </c>
      <c r="AL34" s="30" t="str">
        <f t="shared" si="19"/>
        <v/>
      </c>
      <c r="AM34" s="30" t="str">
        <f t="shared" si="19"/>
        <v/>
      </c>
    </row>
    <row r="35" spans="1:39" ht="14.25" customHeight="1" x14ac:dyDescent="0.3">
      <c r="A35" t="str">
        <f t="shared" si="4"/>
        <v>HY  8</v>
      </c>
      <c r="B35" s="3">
        <f t="shared" si="6"/>
        <v>32</v>
      </c>
      <c r="C35" s="3">
        <v>133</v>
      </c>
      <c r="D35" s="3" t="s">
        <v>1105</v>
      </c>
      <c r="E35" s="1" t="str">
        <f>+VLOOKUP($C35,MasterData!$B$4:$I$1003,2,"false")</f>
        <v>Olivia</v>
      </c>
      <c r="F35" s="1" t="str">
        <f>+VLOOKUP($C35,MasterData!$B$4:$I$1003,3,"false")</f>
        <v>Collins</v>
      </c>
      <c r="G35" s="1" t="str">
        <f>+VLOOKUP($C35,MasterData!$B$4:$I$1003,4,"false")</f>
        <v>HY</v>
      </c>
      <c r="H35" s="1" t="str">
        <f>+VLOOKUP($C35,MasterData!$B$4:$I$1003,5,"false")</f>
        <v>U13</v>
      </c>
      <c r="I35" s="3" t="str">
        <f>+VLOOKUP($C35,MasterData!$B$4:$I$1003,6,"false")</f>
        <v>G</v>
      </c>
      <c r="J35" s="26" t="str">
        <f t="shared" si="0"/>
        <v>8</v>
      </c>
      <c r="K35" s="1" t="str">
        <f t="shared" si="12"/>
        <v>HY  8</v>
      </c>
      <c r="N35" s="30" t="str">
        <f t="shared" si="17"/>
        <v/>
      </c>
      <c r="O35" s="30" t="str">
        <f t="shared" si="17"/>
        <v/>
      </c>
      <c r="P35" s="30" t="str">
        <f t="shared" si="17"/>
        <v/>
      </c>
      <c r="Q35" s="30" t="str">
        <f t="shared" si="17"/>
        <v/>
      </c>
      <c r="R35" s="30" t="str">
        <f t="shared" si="17"/>
        <v/>
      </c>
      <c r="S35" s="30" t="str">
        <f t="shared" si="17"/>
        <v/>
      </c>
      <c r="T35" s="30" t="str">
        <f t="shared" si="17"/>
        <v/>
      </c>
      <c r="U35" s="30" t="str">
        <f t="shared" si="17"/>
        <v/>
      </c>
      <c r="V35" s="30" t="str">
        <f t="shared" si="17"/>
        <v/>
      </c>
      <c r="W35" s="30" t="str">
        <f t="shared" si="17"/>
        <v/>
      </c>
      <c r="X35" s="30" t="str">
        <f t="shared" si="18"/>
        <v/>
      </c>
      <c r="Y35" s="30" t="str">
        <f t="shared" si="18"/>
        <v/>
      </c>
      <c r="Z35" s="30" t="str">
        <f t="shared" si="18"/>
        <v/>
      </c>
      <c r="AA35" s="30" t="str">
        <f t="shared" si="18"/>
        <v/>
      </c>
      <c r="AB35" s="30" t="str">
        <f t="shared" si="18"/>
        <v/>
      </c>
      <c r="AC35" s="30" t="str">
        <f t="shared" si="18"/>
        <v/>
      </c>
      <c r="AD35" s="30" t="str">
        <f t="shared" si="18"/>
        <v/>
      </c>
      <c r="AE35" s="30" t="str">
        <f t="shared" si="18"/>
        <v/>
      </c>
      <c r="AF35" s="30" t="str">
        <f t="shared" si="18"/>
        <v/>
      </c>
      <c r="AG35" s="30" t="str">
        <f t="shared" si="18"/>
        <v/>
      </c>
      <c r="AH35" s="30" t="str">
        <f t="shared" si="19"/>
        <v/>
      </c>
      <c r="AI35" s="30" t="str">
        <f t="shared" si="19"/>
        <v/>
      </c>
      <c r="AJ35" s="30" t="str">
        <f t="shared" si="19"/>
        <v/>
      </c>
      <c r="AK35" s="30" t="str">
        <f t="shared" si="19"/>
        <v/>
      </c>
      <c r="AL35" s="30" t="str">
        <f t="shared" si="19"/>
        <v/>
      </c>
      <c r="AM35" s="30" t="str">
        <f t="shared" si="19"/>
        <v/>
      </c>
    </row>
    <row r="36" spans="1:39" ht="14.25" customHeight="1" x14ac:dyDescent="0.3">
      <c r="A36" t="str">
        <f t="shared" si="4"/>
        <v>HY  9</v>
      </c>
      <c r="B36" s="3">
        <f t="shared" si="6"/>
        <v>33</v>
      </c>
      <c r="C36" s="3">
        <v>139</v>
      </c>
      <c r="D36" s="3" t="s">
        <v>1106</v>
      </c>
      <c r="E36" s="1" t="str">
        <f>+VLOOKUP($C36,MasterData!$B$4:$I$1003,2,"false")</f>
        <v>Ava</v>
      </c>
      <c r="F36" s="1" t="str">
        <f>+VLOOKUP($C36,MasterData!$B$4:$I$1003,3,"false")</f>
        <v>Morrissy</v>
      </c>
      <c r="G36" s="1" t="str">
        <f>+VLOOKUP($C36,MasterData!$B$4:$I$1003,4,"false")</f>
        <v>HY</v>
      </c>
      <c r="H36" s="1" t="str">
        <f>+VLOOKUP($C36,MasterData!$B$4:$I$1003,5,"false")</f>
        <v>U13</v>
      </c>
      <c r="I36" s="3" t="str">
        <f>+VLOOKUP($C36,MasterData!$B$4:$I$1003,6,"false")</f>
        <v>G</v>
      </c>
      <c r="J36" s="26" t="str">
        <f t="shared" si="0"/>
        <v>9</v>
      </c>
      <c r="K36" s="1" t="str">
        <f t="shared" si="12"/>
        <v>HY  9</v>
      </c>
      <c r="N36" s="30" t="str">
        <f t="shared" si="17"/>
        <v/>
      </c>
      <c r="O36" s="30" t="str">
        <f t="shared" si="17"/>
        <v/>
      </c>
      <c r="P36" s="30" t="str">
        <f t="shared" si="17"/>
        <v/>
      </c>
      <c r="Q36" s="30" t="str">
        <f t="shared" si="17"/>
        <v/>
      </c>
      <c r="R36" s="30" t="str">
        <f t="shared" si="17"/>
        <v/>
      </c>
      <c r="S36" s="30" t="str">
        <f t="shared" si="17"/>
        <v/>
      </c>
      <c r="T36" s="30" t="str">
        <f t="shared" si="17"/>
        <v/>
      </c>
      <c r="U36" s="30" t="str">
        <f t="shared" si="17"/>
        <v/>
      </c>
      <c r="V36" s="30" t="str">
        <f t="shared" si="17"/>
        <v/>
      </c>
      <c r="W36" s="30" t="str">
        <f t="shared" si="17"/>
        <v/>
      </c>
      <c r="X36" s="30" t="str">
        <f t="shared" si="18"/>
        <v/>
      </c>
      <c r="Y36" s="30" t="str">
        <f t="shared" si="18"/>
        <v/>
      </c>
      <c r="Z36" s="30" t="str">
        <f t="shared" si="18"/>
        <v/>
      </c>
      <c r="AA36" s="30" t="str">
        <f t="shared" si="18"/>
        <v/>
      </c>
      <c r="AB36" s="30" t="str">
        <f t="shared" si="18"/>
        <v/>
      </c>
      <c r="AC36" s="30" t="str">
        <f t="shared" si="18"/>
        <v/>
      </c>
      <c r="AD36" s="30" t="str">
        <f t="shared" si="18"/>
        <v/>
      </c>
      <c r="AE36" s="30" t="str">
        <f t="shared" si="18"/>
        <v/>
      </c>
      <c r="AF36" s="30" t="str">
        <f t="shared" si="18"/>
        <v/>
      </c>
      <c r="AG36" s="30" t="str">
        <f t="shared" si="18"/>
        <v/>
      </c>
      <c r="AH36" s="30" t="str">
        <f t="shared" si="19"/>
        <v/>
      </c>
      <c r="AI36" s="30" t="str">
        <f t="shared" si="19"/>
        <v/>
      </c>
      <c r="AJ36" s="30" t="str">
        <f t="shared" si="19"/>
        <v/>
      </c>
      <c r="AK36" s="30" t="str">
        <f t="shared" si="19"/>
        <v/>
      </c>
      <c r="AL36" s="30" t="str">
        <f t="shared" si="19"/>
        <v/>
      </c>
      <c r="AM36" s="30" t="str">
        <f t="shared" si="19"/>
        <v/>
      </c>
    </row>
    <row r="37" spans="1:39" ht="14.25" customHeight="1" x14ac:dyDescent="0.3">
      <c r="A37" t="str">
        <f t="shared" si="4"/>
        <v>B&amp;H  8</v>
      </c>
      <c r="B37" s="3">
        <f t="shared" si="6"/>
        <v>34</v>
      </c>
      <c r="C37" s="3">
        <v>142</v>
      </c>
      <c r="D37" s="3" t="s">
        <v>1107</v>
      </c>
      <c r="E37" s="1" t="str">
        <f>+VLOOKUP($C37,MasterData!$B$4:$I$1003,2,"false")</f>
        <v>Mia</v>
      </c>
      <c r="F37" s="1" t="str">
        <f>+VLOOKUP($C37,MasterData!$B$4:$I$1003,3,"false")</f>
        <v>Diacci</v>
      </c>
      <c r="G37" s="1" t="str">
        <f>+VLOOKUP($C37,MasterData!$B$4:$I$1003,4,"false")</f>
        <v>B&amp;H</v>
      </c>
      <c r="H37" s="1" t="str">
        <f>+VLOOKUP($C37,MasterData!$B$4:$I$1003,5,"false")</f>
        <v>U13</v>
      </c>
      <c r="I37" s="3" t="str">
        <f>+VLOOKUP($C37,MasterData!$B$4:$I$1003,6,"false")</f>
        <v>G</v>
      </c>
      <c r="J37" s="26" t="str">
        <f t="shared" si="0"/>
        <v>8</v>
      </c>
      <c r="K37" s="1" t="str">
        <f t="shared" si="12"/>
        <v>B&amp;H  8</v>
      </c>
      <c r="M37" s="12" t="s">
        <v>378</v>
      </c>
      <c r="N37" s="31">
        <f>IF(N33="",1000,SUM(N31:N33))</f>
        <v>1000</v>
      </c>
      <c r="O37" s="31">
        <f t="shared" ref="O37:AM37" si="20">IF(O33="",1000,SUM(O31:O33))</f>
        <v>1000</v>
      </c>
      <c r="P37" s="31">
        <f t="shared" si="20"/>
        <v>1000</v>
      </c>
      <c r="Q37" s="31">
        <f t="shared" si="20"/>
        <v>1000</v>
      </c>
      <c r="R37" s="31">
        <f t="shared" si="20"/>
        <v>1000</v>
      </c>
      <c r="S37" s="31">
        <f t="shared" si="20"/>
        <v>1000</v>
      </c>
      <c r="T37" s="31">
        <f t="shared" si="20"/>
        <v>1000</v>
      </c>
      <c r="U37" s="31">
        <f t="shared" si="20"/>
        <v>1000</v>
      </c>
      <c r="V37" s="31">
        <f t="shared" si="20"/>
        <v>1000</v>
      </c>
      <c r="W37" s="31">
        <f t="shared" si="20"/>
        <v>1000</v>
      </c>
      <c r="X37" s="31">
        <f t="shared" si="20"/>
        <v>1000</v>
      </c>
      <c r="Y37" s="31">
        <f t="shared" si="20"/>
        <v>1000</v>
      </c>
      <c r="Z37" s="31">
        <f t="shared" si="20"/>
        <v>1000</v>
      </c>
      <c r="AA37" s="31">
        <f t="shared" si="20"/>
        <v>1000</v>
      </c>
      <c r="AB37" s="31">
        <f t="shared" si="20"/>
        <v>1000</v>
      </c>
      <c r="AC37" s="31">
        <f t="shared" si="20"/>
        <v>1000</v>
      </c>
      <c r="AD37" s="31">
        <f t="shared" si="20"/>
        <v>1000</v>
      </c>
      <c r="AE37" s="31">
        <f t="shared" si="20"/>
        <v>1000</v>
      </c>
      <c r="AF37" s="31">
        <f t="shared" si="20"/>
        <v>1000</v>
      </c>
      <c r="AG37" s="31">
        <f t="shared" si="20"/>
        <v>1000</v>
      </c>
      <c r="AH37" s="31">
        <f t="shared" si="20"/>
        <v>1000</v>
      </c>
      <c r="AI37" s="31">
        <f t="shared" si="20"/>
        <v>1000</v>
      </c>
      <c r="AJ37" s="31">
        <f t="shared" si="20"/>
        <v>1000</v>
      </c>
      <c r="AK37" s="31">
        <f t="shared" si="20"/>
        <v>1000</v>
      </c>
      <c r="AL37" s="31">
        <f t="shared" si="20"/>
        <v>1000</v>
      </c>
      <c r="AM37" s="31">
        <f t="shared" si="20"/>
        <v>1000</v>
      </c>
    </row>
    <row r="38" spans="1:39" ht="14.25" customHeight="1" x14ac:dyDescent="0.3">
      <c r="A38" t="str">
        <f t="shared" si="4"/>
        <v>HAS  3</v>
      </c>
      <c r="B38" s="3">
        <f t="shared" si="6"/>
        <v>35</v>
      </c>
      <c r="C38" s="3">
        <v>149</v>
      </c>
      <c r="D38" s="3" t="s">
        <v>1108</v>
      </c>
      <c r="E38" s="1" t="str">
        <f>+VLOOKUP($C38,MasterData!$B$4:$I$1003,2,"false")</f>
        <v>Connie</v>
      </c>
      <c r="F38" s="1" t="str">
        <f>+VLOOKUP($C38,MasterData!$B$4:$I$1003,3,"false")</f>
        <v>Davis</v>
      </c>
      <c r="G38" s="1" t="str">
        <f>+VLOOKUP($C38,MasterData!$B$4:$I$1003,4,"false")</f>
        <v>HAS</v>
      </c>
      <c r="H38" s="1" t="str">
        <f>+VLOOKUP($C38,MasterData!$B$4:$I$1003,5,"false")</f>
        <v>U13</v>
      </c>
      <c r="I38" s="3" t="str">
        <f>+VLOOKUP($C38,MasterData!$B$4:$I$1003,6,"false")</f>
        <v>G</v>
      </c>
      <c r="J38" s="26" t="str">
        <f t="shared" si="0"/>
        <v>3</v>
      </c>
      <c r="K38" s="1" t="str">
        <f t="shared" si="12"/>
        <v>HAS  3</v>
      </c>
      <c r="M38" s="12" t="s">
        <v>163</v>
      </c>
      <c r="N38" s="32">
        <f>RANK(N37,($N$10:$AM$10,$N$19:$AM$19,$N$28:$AM$28, $N$37:$AM$37),1)</f>
        <v>9</v>
      </c>
      <c r="O38" s="32">
        <f>RANK(O37,($N$10:$AM$10,$N$19:$AM$19,$N$28:$AM$28, $N$37:$AM$37),1)</f>
        <v>9</v>
      </c>
      <c r="P38" s="32">
        <f>RANK(P37,($N$10:$AM$10,$N$19:$AM$19,$N$28:$AM$28, $N$37:$AM$37),1)</f>
        <v>9</v>
      </c>
      <c r="Q38" s="32">
        <f>RANK(Q37,($N$10:$AM$10,$N$19:$AM$19,$N$28:$AM$28, $N$37:$AM$37),1)</f>
        <v>9</v>
      </c>
      <c r="R38" s="32">
        <f>RANK(R37,($N$10:$AM$10,$N$19:$AM$19,$N$28:$AM$28, $N$37:$AM$37),1)</f>
        <v>9</v>
      </c>
      <c r="S38" s="32">
        <f>RANK(S37,($N$10:$AM$10,$N$19:$AM$19,$N$28:$AM$28, $N$37:$AM$37),1)</f>
        <v>9</v>
      </c>
      <c r="T38" s="32">
        <f>RANK(T37,($N$10:$AM$10,$N$19:$AM$19,$N$28:$AM$28, $N$37:$AM$37),1)</f>
        <v>9</v>
      </c>
      <c r="U38" s="32">
        <f>RANK(U37,($N$10:$AM$10,$N$19:$AM$19,$N$28:$AM$28, $N$37:$AM$37),1)</f>
        <v>9</v>
      </c>
      <c r="V38" s="32">
        <f>RANK(V37,($N$10:$AM$10,$N$19:$AM$19,$N$28:$AM$28, $N$37:$AM$37),1)</f>
        <v>9</v>
      </c>
      <c r="W38" s="32">
        <f>RANK(W37,($N$10:$AM$10,$N$19:$AM$19,$N$28:$AM$28, $N$37:$AM$37),1)</f>
        <v>9</v>
      </c>
      <c r="X38" s="32">
        <f>RANK(X37,($N$10:$AM$10,$N$19:$AM$19,$N$28:$AM$28, $N$37:$AM$37),1)</f>
        <v>9</v>
      </c>
      <c r="Y38" s="32">
        <f>RANK(Y37,($N$10:$AM$10,$N$19:$AM$19,$N$28:$AM$28, $N$37:$AM$37),1)</f>
        <v>9</v>
      </c>
      <c r="Z38" s="32">
        <f>RANK(Z37,($N$10:$AM$10,$N$19:$AM$19,$N$28:$AM$28, $N$37:$AM$37),1)</f>
        <v>9</v>
      </c>
      <c r="AA38" s="32">
        <f>RANK(AA37,($N$10:$AM$10,$N$19:$AM$19,$N$28:$AM$28, $N$37:$AM$37),1)</f>
        <v>9</v>
      </c>
      <c r="AB38" s="32">
        <f>RANK(AB37,($N$10:$AM$10,$N$19:$AM$19,$N$28:$AM$28, $N$37:$AM$37),1)</f>
        <v>9</v>
      </c>
      <c r="AC38" s="32">
        <f>RANK(AC37,($N$10:$AM$10,$N$19:$AM$19,$N$28:$AM$28, $N$37:$AM$37),1)</f>
        <v>9</v>
      </c>
      <c r="AD38" s="32">
        <f>RANK(AD37,($N$10:$AM$10,$N$19:$AM$19,$N$28:$AM$28, $N$37:$AM$37),1)</f>
        <v>9</v>
      </c>
      <c r="AE38" s="32">
        <f>RANK(AE37,($N$10:$AM$10,$N$19:$AM$19,$N$28:$AM$28, $N$37:$AM$37),1)</f>
        <v>9</v>
      </c>
      <c r="AF38" s="32">
        <f>RANK(AF37,($N$10:$AM$10,$N$19:$AM$19,$N$28:$AM$28, $N$37:$AM$37),1)</f>
        <v>9</v>
      </c>
      <c r="AG38" s="32">
        <f>RANK(AG37,($N$10:$AM$10,$N$19:$AM$19,$N$28:$AM$28, $N$37:$AM$37),1)</f>
        <v>9</v>
      </c>
      <c r="AH38" s="32">
        <f>RANK(AH37,($N$10:$AM$10,$N$19:$AM$19,$N$28:$AM$28, $N$37:$AM$37),1)</f>
        <v>9</v>
      </c>
      <c r="AI38" s="32">
        <f>RANK(AI37,($N$10:$AM$10,$N$19:$AM$19,$N$28:$AM$28, $N$37:$AM$37),1)</f>
        <v>9</v>
      </c>
      <c r="AJ38" s="32">
        <f>RANK(AJ37,($N$10:$AM$10,$N$19:$AM$19,$N$28:$AM$28, $N$37:$AM$37),1)</f>
        <v>9</v>
      </c>
      <c r="AK38" s="32">
        <f>RANK(AK37,($N$10:$AM$10,$N$19:$AM$19,$N$28:$AM$28, $N$37:$AM$37),1)</f>
        <v>9</v>
      </c>
      <c r="AL38" s="32">
        <f>RANK(AL37,($N$10:$AM$10,$N$19:$AM$19,$N$28:$AM$28, $N$37:$AM$37),1)</f>
        <v>9</v>
      </c>
      <c r="AM38" s="32">
        <f>RANK(AM37,($N$10:$AM$10,$N$19:$AM$19,$N$28:$AM$28, $N$37:$AM$37),1)</f>
        <v>9</v>
      </c>
    </row>
    <row r="39" spans="1:39" ht="14.25" customHeight="1" x14ac:dyDescent="0.3">
      <c r="A39" t="str">
        <f t="shared" ref="A39:A45" si="21">+K39</f>
        <v>HAS  4</v>
      </c>
      <c r="B39" s="3">
        <f t="shared" si="6"/>
        <v>36</v>
      </c>
      <c r="C39" s="3">
        <v>150</v>
      </c>
      <c r="D39" t="s">
        <v>1109</v>
      </c>
      <c r="E39" s="1" t="str">
        <f>+VLOOKUP($C39,MasterData!$B$4:$I$1003,2,"false")</f>
        <v>Amy</v>
      </c>
      <c r="F39" s="1" t="str">
        <f>+VLOOKUP($C39,MasterData!$B$4:$I$1003,3,"false")</f>
        <v>Hunneman</v>
      </c>
      <c r="G39" s="1" t="str">
        <f>+VLOOKUP($C39,MasterData!$B$4:$I$1003,4,"false")</f>
        <v>HAS</v>
      </c>
      <c r="H39" s="1" t="str">
        <f>+VLOOKUP($C39,MasterData!$B$4:$I$1003,5,"false")</f>
        <v>U13</v>
      </c>
      <c r="I39" s="3" t="str">
        <f>+VLOOKUP($C39,MasterData!$B$4:$I$1003,6,"false")</f>
        <v>G</v>
      </c>
      <c r="J39" s="26" t="str">
        <f t="shared" ref="J39:J45" si="22">TEXT(SUMPRODUCT(--(G39=$G$4:$G$597),--(B39&gt;$B$4:$B$597))+1,0)</f>
        <v>4</v>
      </c>
      <c r="K39" s="1" t="str">
        <f t="shared" ref="K39:K45" si="23">+G39&amp;"  "&amp;J39</f>
        <v>HAS  4</v>
      </c>
    </row>
    <row r="40" spans="1:39" ht="14.25" customHeight="1" x14ac:dyDescent="0.3">
      <c r="A40" t="str">
        <f t="shared" si="21"/>
        <v>CRA  5</v>
      </c>
      <c r="B40" s="3">
        <f t="shared" si="6"/>
        <v>37</v>
      </c>
      <c r="C40" s="3">
        <v>126</v>
      </c>
      <c r="D40" t="s">
        <v>1110</v>
      </c>
      <c r="E40" s="1" t="str">
        <f>+VLOOKUP($C40,MasterData!$B$4:$I$1003,2,"false")</f>
        <v>Callie</v>
      </c>
      <c r="F40" s="1" t="str">
        <f>+VLOOKUP($C40,MasterData!$B$4:$I$1003,3,"false")</f>
        <v>Goodbourn</v>
      </c>
      <c r="G40" s="1" t="str">
        <f>+VLOOKUP($C40,MasterData!$B$4:$I$1003,4,"false")</f>
        <v>CRA</v>
      </c>
      <c r="H40" s="1" t="str">
        <f>+VLOOKUP($C40,MasterData!$B$4:$I$1003,5,"false")</f>
        <v>U13</v>
      </c>
      <c r="I40" s="3" t="str">
        <f>+VLOOKUP($C40,MasterData!$B$4:$I$1003,6,"false")</f>
        <v>G</v>
      </c>
      <c r="J40" s="26" t="str">
        <f t="shared" si="22"/>
        <v>5</v>
      </c>
      <c r="K40" s="1" t="str">
        <f t="shared" si="23"/>
        <v>CRA  5</v>
      </c>
    </row>
    <row r="41" spans="1:39" ht="14.25" customHeight="1" x14ac:dyDescent="0.3">
      <c r="A41" t="str">
        <f t="shared" si="21"/>
        <v>PHX  2</v>
      </c>
      <c r="B41" s="3">
        <f t="shared" si="6"/>
        <v>38</v>
      </c>
      <c r="C41" s="3">
        <v>147</v>
      </c>
      <c r="D41" t="s">
        <v>1111</v>
      </c>
      <c r="E41" s="1" t="str">
        <f>+VLOOKUP($C41,MasterData!$B$4:$I$1003,2,"false")</f>
        <v>Uma</v>
      </c>
      <c r="F41" s="1" t="str">
        <f>+VLOOKUP($C41,MasterData!$B$4:$I$1003,3,"false")</f>
        <v>Clark</v>
      </c>
      <c r="G41" s="1" t="str">
        <f>+VLOOKUP($C41,MasterData!$B$4:$I$1003,4,"false")</f>
        <v>PHX</v>
      </c>
      <c r="H41" s="1" t="str">
        <f>+VLOOKUP($C41,MasterData!$B$4:$I$1003,5,"false")</f>
        <v>U13</v>
      </c>
      <c r="I41" s="3" t="str">
        <f>+VLOOKUP($C41,MasterData!$B$4:$I$1003,6,"false")</f>
        <v>G</v>
      </c>
      <c r="J41" s="26" t="str">
        <f t="shared" si="22"/>
        <v>2</v>
      </c>
      <c r="K41" s="1" t="str">
        <f t="shared" si="23"/>
        <v>PHX  2</v>
      </c>
    </row>
    <row r="42" spans="1:39" ht="14.25" customHeight="1" x14ac:dyDescent="0.3">
      <c r="A42" t="str">
        <f t="shared" si="21"/>
        <v>BR&amp;T  1</v>
      </c>
      <c r="B42" s="3">
        <f t="shared" si="6"/>
        <v>39</v>
      </c>
      <c r="C42" s="3">
        <v>148</v>
      </c>
      <c r="D42" t="s">
        <v>1112</v>
      </c>
      <c r="E42" s="1" t="str">
        <f>+VLOOKUP($C42,MasterData!$B$4:$I$1003,2,"false")</f>
        <v>Demelza</v>
      </c>
      <c r="F42" s="1" t="str">
        <f>+VLOOKUP($C42,MasterData!$B$4:$I$1003,3,"false")</f>
        <v>McCrae</v>
      </c>
      <c r="G42" s="1" t="str">
        <f>+VLOOKUP($C42,MasterData!$B$4:$I$1003,4,"false")</f>
        <v>BR&amp;T</v>
      </c>
      <c r="H42" s="1" t="str">
        <f>+VLOOKUP($C42,MasterData!$B$4:$I$1003,5,"false")</f>
        <v>U13</v>
      </c>
      <c r="I42" s="3" t="str">
        <f>+VLOOKUP($C42,MasterData!$B$4:$I$1003,6,"false")</f>
        <v>G</v>
      </c>
      <c r="J42" s="26" t="str">
        <f t="shared" si="22"/>
        <v>1</v>
      </c>
      <c r="K42" s="1" t="str">
        <f t="shared" si="23"/>
        <v>BR&amp;T  1</v>
      </c>
    </row>
    <row r="43" spans="1:39" ht="14.25" customHeight="1" x14ac:dyDescent="0.3">
      <c r="A43" t="str">
        <f t="shared" si="21"/>
        <v>HY  10</v>
      </c>
      <c r="B43" s="3">
        <f t="shared" si="6"/>
        <v>40</v>
      </c>
      <c r="C43" s="3">
        <v>134</v>
      </c>
      <c r="D43" t="s">
        <v>1113</v>
      </c>
      <c r="E43" s="1" t="str">
        <f>+VLOOKUP($C43,MasterData!$B$4:$I$1003,2,"false")</f>
        <v>Ellen</v>
      </c>
      <c r="F43" s="1" t="str">
        <f>+VLOOKUP($C43,MasterData!$B$4:$I$1003,3,"false")</f>
        <v>Gates</v>
      </c>
      <c r="G43" s="1" t="str">
        <f>+VLOOKUP($C43,MasterData!$B$4:$I$1003,4,"false")</f>
        <v>HY</v>
      </c>
      <c r="H43" s="1" t="str">
        <f>+VLOOKUP($C43,MasterData!$B$4:$I$1003,5,"false")</f>
        <v>U13</v>
      </c>
      <c r="I43" s="3" t="str">
        <f>+VLOOKUP($C43,MasterData!$B$4:$I$1003,6,"false")</f>
        <v>G</v>
      </c>
      <c r="J43" s="26" t="str">
        <f t="shared" si="22"/>
        <v>10</v>
      </c>
      <c r="K43" s="1" t="str">
        <f t="shared" si="23"/>
        <v>HY  10</v>
      </c>
    </row>
    <row r="44" spans="1:39" ht="14.25" customHeight="1" x14ac:dyDescent="0.3">
      <c r="A44" t="str">
        <f t="shared" si="21"/>
        <v>EBR  3</v>
      </c>
      <c r="B44" s="3">
        <f t="shared" si="6"/>
        <v>41</v>
      </c>
      <c r="C44" s="3">
        <v>162</v>
      </c>
      <c r="D44" t="s">
        <v>1114</v>
      </c>
      <c r="E44" s="1" t="str">
        <f>+VLOOKUP($C44,MasterData!$B$4:$I$1003,2,"false")</f>
        <v>Alicia</v>
      </c>
      <c r="F44" s="1" t="str">
        <f>+VLOOKUP($C44,MasterData!$B$4:$I$1003,3,"false")</f>
        <v>Stone</v>
      </c>
      <c r="G44" s="1" t="str">
        <f>+VLOOKUP($C44,MasterData!$B$4:$I$1003,4,"false")</f>
        <v>EBR</v>
      </c>
      <c r="H44" s="1" t="str">
        <f>+VLOOKUP($C44,MasterData!$B$4:$I$1003,5,"false")</f>
        <v>U13</v>
      </c>
      <c r="I44" s="3" t="str">
        <f>+VLOOKUP($C44,MasterData!$B$4:$I$1003,6,"false")</f>
        <v>G</v>
      </c>
      <c r="J44" s="26" t="str">
        <f t="shared" si="22"/>
        <v>3</v>
      </c>
      <c r="K44" s="1" t="str">
        <f t="shared" si="23"/>
        <v>EBR  3</v>
      </c>
    </row>
    <row r="45" spans="1:39" ht="14.25" customHeight="1" x14ac:dyDescent="0.3">
      <c r="A45" t="str">
        <f t="shared" si="21"/>
        <v>HY  11</v>
      </c>
      <c r="B45" s="3">
        <f t="shared" si="6"/>
        <v>42</v>
      </c>
      <c r="C45" s="3">
        <v>145</v>
      </c>
      <c r="D45" t="s">
        <v>1115</v>
      </c>
      <c r="E45" s="1" t="str">
        <f>+VLOOKUP($C45,MasterData!$B$4:$I$1003,2,"false")</f>
        <v>Sophie</v>
      </c>
      <c r="F45" s="1" t="str">
        <f>+VLOOKUP($C45,MasterData!$B$4:$I$1003,3,"false")</f>
        <v>Sims</v>
      </c>
      <c r="G45" s="1" t="str">
        <f>+VLOOKUP($C45,MasterData!$B$4:$I$1003,4,"false")</f>
        <v>HY</v>
      </c>
      <c r="H45" s="1" t="str">
        <f>+VLOOKUP($C45,MasterData!$B$4:$I$1003,5,"false")</f>
        <v>U13</v>
      </c>
      <c r="I45" s="3" t="str">
        <f>+VLOOKUP($C45,MasterData!$B$4:$I$1003,6,"false")</f>
        <v>G</v>
      </c>
      <c r="J45" s="26" t="str">
        <f t="shared" si="22"/>
        <v>11</v>
      </c>
      <c r="K45" s="1" t="str">
        <f t="shared" si="23"/>
        <v>HY  11</v>
      </c>
    </row>
    <row r="46" spans="1:39" ht="14.25" customHeight="1" x14ac:dyDescent="0.3">
      <c r="D46" s="23"/>
      <c r="E46" s="1"/>
      <c r="F46" s="1"/>
      <c r="G46" s="1"/>
      <c r="H46" s="1"/>
      <c r="I46" s="3"/>
      <c r="J46" s="26"/>
      <c r="K46" s="1"/>
    </row>
    <row r="47" spans="1:39" ht="14.25" customHeight="1" x14ac:dyDescent="0.3">
      <c r="D47" s="23"/>
      <c r="E47" s="1"/>
      <c r="F47" s="1"/>
      <c r="G47" s="1"/>
      <c r="H47" s="1"/>
      <c r="I47" s="3"/>
      <c r="J47" s="26"/>
      <c r="K47" s="1"/>
    </row>
    <row r="48" spans="1:39" ht="14.25" customHeight="1" x14ac:dyDescent="0.3">
      <c r="D48" s="23"/>
      <c r="E48" s="1"/>
      <c r="F48" s="1"/>
      <c r="G48" s="1"/>
      <c r="H48" s="1"/>
      <c r="I48" s="3"/>
      <c r="J48" s="26"/>
      <c r="K48" s="1"/>
    </row>
    <row r="49" spans="3:11" ht="14.25" customHeight="1" x14ac:dyDescent="0.3">
      <c r="D49" s="23"/>
      <c r="E49" s="1"/>
      <c r="F49" s="1"/>
      <c r="G49" s="1"/>
      <c r="H49" s="1"/>
      <c r="I49" s="3"/>
      <c r="J49" s="26"/>
      <c r="K49" s="1"/>
    </row>
    <row r="50" spans="3:11" ht="14.25" customHeight="1" x14ac:dyDescent="0.3">
      <c r="D50" s="23"/>
      <c r="E50" s="1"/>
      <c r="F50" s="1"/>
      <c r="G50" s="1"/>
      <c r="H50" s="1"/>
      <c r="I50" s="3"/>
      <c r="J50" s="26"/>
      <c r="K50" s="1"/>
    </row>
    <row r="51" spans="3:11" ht="14.25" customHeight="1" x14ac:dyDescent="0.3">
      <c r="C51" s="25"/>
      <c r="D51" s="23"/>
      <c r="E51" s="1"/>
      <c r="F51" s="1"/>
      <c r="G51" s="1"/>
      <c r="H51" s="1"/>
      <c r="I51" s="3"/>
      <c r="J51" s="26"/>
      <c r="K51" s="1"/>
    </row>
    <row r="52" spans="3:11" ht="14.25" customHeight="1" x14ac:dyDescent="0.3">
      <c r="C52" s="25"/>
      <c r="D52" s="23"/>
      <c r="E52" s="1"/>
      <c r="F52" s="1"/>
      <c r="G52" s="1"/>
      <c r="H52" s="1"/>
      <c r="I52" s="3"/>
      <c r="J52" s="26"/>
      <c r="K52" s="1"/>
    </row>
    <row r="53" spans="3:11" ht="14.25" customHeight="1" x14ac:dyDescent="0.3">
      <c r="D53" s="3"/>
      <c r="E53" s="1"/>
      <c r="F53" s="1"/>
      <c r="G53" s="1"/>
      <c r="H53" s="1"/>
      <c r="I53" s="3"/>
    </row>
    <row r="54" spans="3:11" ht="14.25" customHeight="1" x14ac:dyDescent="0.3">
      <c r="D54" s="3"/>
      <c r="E54" s="1"/>
      <c r="F54" s="1"/>
      <c r="G54" s="1"/>
      <c r="H54" s="1"/>
      <c r="I54" s="3"/>
    </row>
    <row r="55" spans="3:11" ht="14.25" customHeight="1" x14ac:dyDescent="0.3">
      <c r="D55" s="3"/>
      <c r="E55" s="1"/>
      <c r="F55" s="1"/>
      <c r="G55" s="1"/>
      <c r="H55" s="1"/>
      <c r="I55" s="3"/>
    </row>
    <row r="56" spans="3:11" ht="14.25" customHeight="1" x14ac:dyDescent="0.3">
      <c r="D56" s="3"/>
      <c r="E56" s="1"/>
      <c r="F56" s="1"/>
      <c r="G56" s="1"/>
      <c r="H56" s="1"/>
      <c r="I56" s="3"/>
    </row>
    <row r="57" spans="3:11" ht="14.25" customHeight="1" x14ac:dyDescent="0.3">
      <c r="D57" s="3"/>
      <c r="E57" s="1"/>
      <c r="F57" s="1"/>
      <c r="G57" s="1"/>
      <c r="H57" s="1"/>
      <c r="I57" s="3"/>
    </row>
    <row r="58" spans="3:11" ht="14.25" customHeight="1" x14ac:dyDescent="0.3">
      <c r="D58" s="3"/>
      <c r="E58" s="1"/>
      <c r="F58" s="1"/>
      <c r="G58" s="1"/>
      <c r="H58" s="1"/>
      <c r="I58" s="3"/>
    </row>
    <row r="59" spans="3:11" ht="14.25" customHeight="1" x14ac:dyDescent="0.3">
      <c r="D59" s="3"/>
      <c r="E59" s="1"/>
      <c r="F59" s="1"/>
      <c r="G59" s="1"/>
      <c r="H59" s="1"/>
      <c r="I59" s="3"/>
    </row>
    <row r="60" spans="3:11" ht="14.25" customHeight="1" x14ac:dyDescent="0.3">
      <c r="D60" s="3"/>
      <c r="E60" s="1"/>
      <c r="F60" s="1"/>
      <c r="G60" s="1"/>
      <c r="H60" s="1"/>
      <c r="I60" s="3"/>
    </row>
    <row r="61" spans="3:11" ht="14.25" customHeight="1" x14ac:dyDescent="0.3">
      <c r="D61" s="3"/>
      <c r="E61" s="1"/>
      <c r="F61" s="1"/>
      <c r="G61" s="1"/>
      <c r="H61" s="1"/>
      <c r="I61" s="3"/>
    </row>
    <row r="62" spans="3:11" ht="14.25" customHeight="1" x14ac:dyDescent="0.3">
      <c r="D62" s="3"/>
      <c r="E62" s="1"/>
      <c r="F62" s="10" t="s">
        <v>0</v>
      </c>
      <c r="G62" s="1"/>
      <c r="H62" s="1"/>
      <c r="I62" s="3"/>
    </row>
    <row r="63" spans="3:11" ht="14.25" customHeight="1" x14ac:dyDescent="0.3">
      <c r="D63" s="3"/>
      <c r="E63" s="1"/>
      <c r="F63" s="1" t="s">
        <v>801</v>
      </c>
      <c r="G63" s="1"/>
      <c r="H63" s="1"/>
      <c r="I63" s="3"/>
    </row>
    <row r="64" spans="3:11" ht="14.25" customHeight="1" x14ac:dyDescent="0.3">
      <c r="D64" s="3"/>
      <c r="E64" s="1"/>
      <c r="F64" s="1" t="s">
        <v>573</v>
      </c>
      <c r="G64" s="1"/>
      <c r="H64" s="1"/>
      <c r="I64" s="3"/>
    </row>
    <row r="65" spans="4:9" ht="14.25" customHeight="1" x14ac:dyDescent="0.3">
      <c r="D65" s="3"/>
      <c r="E65" s="1"/>
      <c r="F65" s="1" t="s">
        <v>421</v>
      </c>
      <c r="G65" s="1"/>
      <c r="H65" s="1"/>
      <c r="I65" s="3"/>
    </row>
    <row r="66" spans="4:9" ht="14.25" customHeight="1" x14ac:dyDescent="0.3">
      <c r="D66" s="3"/>
      <c r="E66" s="1"/>
      <c r="F66" s="1" t="s">
        <v>359</v>
      </c>
      <c r="G66" s="1"/>
      <c r="H66" s="1"/>
      <c r="I66" s="3"/>
    </row>
    <row r="67" spans="4:9" ht="14.25" customHeight="1" x14ac:dyDescent="0.3">
      <c r="D67" s="3"/>
      <c r="E67" s="1"/>
      <c r="F67" s="1" t="s">
        <v>519</v>
      </c>
      <c r="G67" s="1"/>
      <c r="H67" s="1"/>
      <c r="I67" s="3"/>
    </row>
    <row r="68" spans="4:9" ht="14.25" customHeight="1" x14ac:dyDescent="0.3">
      <c r="D68" s="3"/>
      <c r="E68" s="1"/>
      <c r="F68" s="1" t="s">
        <v>797</v>
      </c>
      <c r="G68" s="1"/>
      <c r="H68" s="1"/>
      <c r="I68" s="3"/>
    </row>
    <row r="69" spans="4:9" ht="14.25" customHeight="1" x14ac:dyDescent="0.3">
      <c r="D69" s="3"/>
      <c r="E69" s="1"/>
      <c r="F69" s="1" t="s">
        <v>5</v>
      </c>
      <c r="G69" s="1"/>
      <c r="H69" s="1"/>
      <c r="I69" s="3"/>
    </row>
    <row r="70" spans="4:9" ht="14.25" customHeight="1" x14ac:dyDescent="0.3">
      <c r="D70" s="3"/>
      <c r="E70" s="1"/>
      <c r="F70" s="1" t="s">
        <v>488</v>
      </c>
      <c r="G70" s="1"/>
      <c r="H70" s="1"/>
      <c r="I70" s="3"/>
    </row>
    <row r="71" spans="4:9" ht="14.25" customHeight="1" x14ac:dyDescent="0.3">
      <c r="D71" s="3"/>
      <c r="E71" s="1"/>
      <c r="F71" s="1" t="s">
        <v>20</v>
      </c>
      <c r="G71" s="1"/>
      <c r="H71" s="1"/>
      <c r="I71" s="3"/>
    </row>
    <row r="72" spans="4:9" ht="14.25" customHeight="1" x14ac:dyDescent="0.3">
      <c r="D72" s="3"/>
      <c r="E72" s="1"/>
      <c r="F72" s="1" t="s">
        <v>396</v>
      </c>
      <c r="G72" s="1"/>
      <c r="H72" s="1"/>
      <c r="I72" s="3"/>
    </row>
    <row r="73" spans="4:9" ht="14.25" customHeight="1" x14ac:dyDescent="0.3">
      <c r="D73" s="3"/>
      <c r="E73" s="1"/>
      <c r="F73" s="1" t="s">
        <v>950</v>
      </c>
      <c r="G73" s="1"/>
      <c r="H73" s="1"/>
      <c r="I73" s="3"/>
    </row>
    <row r="74" spans="4:9" ht="14.25" customHeight="1" x14ac:dyDescent="0.3">
      <c r="D74" s="3"/>
      <c r="E74" s="1"/>
      <c r="F74" s="1" t="s">
        <v>110</v>
      </c>
      <c r="G74" s="1"/>
      <c r="H74" s="1"/>
      <c r="I74" s="3"/>
    </row>
    <row r="75" spans="4:9" ht="14.25" customHeight="1" x14ac:dyDescent="0.3">
      <c r="D75" s="3"/>
      <c r="E75" s="1"/>
      <c r="F75" s="1" t="s">
        <v>206</v>
      </c>
      <c r="G75" s="1"/>
      <c r="H75" s="1"/>
      <c r="I75" s="3"/>
    </row>
    <row r="76" spans="4:9" ht="14.25" customHeight="1" x14ac:dyDescent="0.3">
      <c r="D76" s="3"/>
      <c r="E76" s="1"/>
      <c r="F76" s="1" t="s">
        <v>517</v>
      </c>
      <c r="G76" s="1"/>
      <c r="H76" s="1"/>
      <c r="I76" s="3"/>
    </row>
    <row r="77" spans="4:9" ht="14.25" customHeight="1" x14ac:dyDescent="0.3">
      <c r="D77" s="3"/>
      <c r="E77" s="1"/>
      <c r="F77" s="1" t="s">
        <v>947</v>
      </c>
      <c r="G77" s="1"/>
      <c r="H77" s="1"/>
      <c r="I77" s="3"/>
    </row>
    <row r="78" spans="4:9" ht="14.25" customHeight="1" x14ac:dyDescent="0.3">
      <c r="D78" s="3"/>
      <c r="E78" s="1"/>
      <c r="F78" s="1" t="s">
        <v>21</v>
      </c>
      <c r="G78" s="1"/>
      <c r="H78" s="1"/>
      <c r="I78" s="3"/>
    </row>
    <row r="79" spans="4:9" ht="14.25" customHeight="1" x14ac:dyDescent="0.3">
      <c r="D79" s="3"/>
      <c r="E79" s="1"/>
      <c r="F79" s="1" t="s">
        <v>794</v>
      </c>
      <c r="G79" s="1"/>
      <c r="H79" s="1"/>
      <c r="I79" s="3"/>
    </row>
    <row r="80" spans="4:9" ht="14.25" customHeight="1" x14ac:dyDescent="0.3">
      <c r="D80" s="3"/>
      <c r="E80" s="1"/>
      <c r="F80" s="1" t="s">
        <v>38</v>
      </c>
      <c r="G80" s="1"/>
      <c r="H80" s="1"/>
      <c r="I80" s="3"/>
    </row>
    <row r="81" spans="4:9" ht="14.25" customHeight="1" x14ac:dyDescent="0.3">
      <c r="D81" s="3"/>
      <c r="E81" s="1"/>
      <c r="F81" s="1" t="s">
        <v>484</v>
      </c>
      <c r="G81" s="1"/>
      <c r="H81" s="1"/>
      <c r="I81" s="3"/>
    </row>
    <row r="82" spans="4:9" ht="14.25" customHeight="1" x14ac:dyDescent="0.3">
      <c r="D82" s="3"/>
      <c r="E82" s="1"/>
      <c r="F82" s="1" t="s">
        <v>948</v>
      </c>
      <c r="G82" s="1"/>
      <c r="H82" s="1"/>
      <c r="I82" s="3"/>
    </row>
    <row r="83" spans="4:9" ht="14.25" customHeight="1" x14ac:dyDescent="0.3">
      <c r="D83" s="3"/>
      <c r="E83" s="1"/>
      <c r="F83" s="1" t="s">
        <v>223</v>
      </c>
      <c r="G83" s="1"/>
      <c r="H83" s="1"/>
      <c r="I83" s="3"/>
    </row>
    <row r="84" spans="4:9" ht="14.25" customHeight="1" x14ac:dyDescent="0.3">
      <c r="D84" s="3"/>
      <c r="E84" s="1"/>
      <c r="F84" s="1" t="s">
        <v>529</v>
      </c>
      <c r="G84" s="1"/>
      <c r="H84" s="1"/>
      <c r="I84" s="3"/>
    </row>
    <row r="85" spans="4:9" ht="14.25" customHeight="1" x14ac:dyDescent="0.3">
      <c r="D85" s="3"/>
      <c r="E85" s="1"/>
      <c r="F85" s="1" t="s">
        <v>946</v>
      </c>
      <c r="G85" s="1"/>
      <c r="H85" s="1"/>
      <c r="I85" s="3"/>
    </row>
    <row r="86" spans="4:9" ht="14.25" customHeight="1" x14ac:dyDescent="0.3">
      <c r="D86" s="3"/>
      <c r="E86" s="1"/>
      <c r="F86" s="1" t="s">
        <v>757</v>
      </c>
      <c r="G86" s="1"/>
      <c r="H86" s="1"/>
      <c r="I86" s="3"/>
    </row>
    <row r="87" spans="4:9" ht="14.25" customHeight="1" x14ac:dyDescent="0.3">
      <c r="D87" s="3"/>
      <c r="E87" s="1"/>
      <c r="F87" s="1" t="s">
        <v>769</v>
      </c>
      <c r="G87" s="1"/>
      <c r="H87" s="1"/>
      <c r="I87" s="3"/>
    </row>
    <row r="88" spans="4:9" ht="14.25" customHeight="1" x14ac:dyDescent="0.3">
      <c r="D88" s="3"/>
      <c r="E88" s="1"/>
      <c r="F88" s="1" t="s">
        <v>373</v>
      </c>
      <c r="G88" s="1"/>
      <c r="H88" s="1"/>
      <c r="I88" s="3"/>
    </row>
    <row r="89" spans="4:9" ht="14.25" customHeight="1" x14ac:dyDescent="0.3">
      <c r="D89" s="3"/>
      <c r="E89" s="1"/>
      <c r="F89" s="1" t="s">
        <v>133</v>
      </c>
      <c r="G89" s="1"/>
      <c r="H89" s="1"/>
      <c r="I89" s="3"/>
    </row>
    <row r="90" spans="4:9" ht="14.25" customHeight="1" x14ac:dyDescent="0.3">
      <c r="D90" s="3"/>
      <c r="E90" s="1"/>
      <c r="F90" s="1" t="s">
        <v>492</v>
      </c>
      <c r="G90" s="1"/>
      <c r="H90" s="1"/>
      <c r="I90" s="3"/>
    </row>
    <row r="91" spans="4:9" ht="14.25" customHeight="1" x14ac:dyDescent="0.3">
      <c r="D91" s="3"/>
      <c r="E91" s="1"/>
      <c r="F91" s="1" t="s">
        <v>473</v>
      </c>
      <c r="G91" s="1"/>
      <c r="H91" s="1"/>
      <c r="I91" s="3"/>
    </row>
    <row r="92" spans="4:9" ht="14.25" customHeight="1" x14ac:dyDescent="0.3">
      <c r="D92" s="3"/>
      <c r="E92" s="1"/>
      <c r="F92" s="1" t="s">
        <v>944</v>
      </c>
      <c r="G92" s="1"/>
      <c r="H92" s="1"/>
      <c r="I92" s="3"/>
    </row>
    <row r="93" spans="4:9" ht="14.25" customHeight="1" x14ac:dyDescent="0.3">
      <c r="D93" s="3"/>
      <c r="E93" s="1"/>
      <c r="F93" s="1" t="s">
        <v>514</v>
      </c>
      <c r="G93" s="1"/>
      <c r="H93" s="1"/>
      <c r="I93" s="3"/>
    </row>
    <row r="94" spans="4:9" ht="14.25" customHeight="1" x14ac:dyDescent="0.3">
      <c r="D94" s="3"/>
      <c r="E94" s="1"/>
      <c r="F94" s="1" t="s">
        <v>26</v>
      </c>
      <c r="G94" s="1"/>
      <c r="H94" s="1"/>
      <c r="I94" s="3"/>
    </row>
    <row r="95" spans="4:9" ht="14.25" customHeight="1" x14ac:dyDescent="0.3">
      <c r="D95" s="3"/>
      <c r="E95" s="1"/>
      <c r="F95" t="s">
        <v>753</v>
      </c>
      <c r="G95" s="1"/>
      <c r="H95" s="1"/>
      <c r="I95" s="3"/>
    </row>
    <row r="96" spans="4:9" ht="14.25" customHeight="1" x14ac:dyDescent="0.3">
      <c r="D96" s="3"/>
      <c r="E96" s="1"/>
      <c r="F96" s="1" t="s">
        <v>953</v>
      </c>
      <c r="G96" s="1"/>
      <c r="H96" s="1"/>
      <c r="I96" s="3"/>
    </row>
    <row r="97" spans="2:14" ht="14.25" customHeight="1" x14ac:dyDescent="0.3">
      <c r="D97" s="3"/>
      <c r="E97" s="1"/>
      <c r="F97" s="1" t="s">
        <v>486</v>
      </c>
      <c r="G97" s="1"/>
      <c r="H97" s="1"/>
      <c r="I97" s="3"/>
    </row>
    <row r="98" spans="2:14" ht="14.25" customHeight="1" x14ac:dyDescent="0.3">
      <c r="D98" s="3"/>
      <c r="E98" s="1"/>
      <c r="F98" s="1" t="s">
        <v>486</v>
      </c>
      <c r="G98" s="1"/>
      <c r="H98" s="1"/>
      <c r="I98" s="3"/>
    </row>
    <row r="99" spans="2:14" ht="14.25" customHeight="1" x14ac:dyDescent="0.3">
      <c r="D99" s="3"/>
      <c r="E99" s="1"/>
      <c r="F99" s="1" t="s">
        <v>29</v>
      </c>
      <c r="G99" s="1"/>
      <c r="H99" s="1"/>
      <c r="I99" s="3"/>
    </row>
    <row r="100" spans="2:14" ht="14.25" customHeight="1" x14ac:dyDescent="0.3">
      <c r="D100" s="3"/>
      <c r="E100" s="1"/>
      <c r="F100" s="1" t="s">
        <v>452</v>
      </c>
      <c r="G100" s="1"/>
      <c r="H100" s="1"/>
      <c r="I100" s="3"/>
      <c r="N100" t="s">
        <v>568</v>
      </c>
    </row>
    <row r="101" spans="2:14" ht="14.25" customHeight="1" x14ac:dyDescent="0.3">
      <c r="D101" s="3"/>
      <c r="E101" s="1"/>
      <c r="F101" s="1" t="s">
        <v>533</v>
      </c>
      <c r="G101" s="1"/>
      <c r="H101" s="1"/>
      <c r="I101" s="3"/>
      <c r="N101" t="s">
        <v>348</v>
      </c>
    </row>
    <row r="102" spans="2:14" ht="14.25" customHeight="1" x14ac:dyDescent="0.3">
      <c r="D102" s="3"/>
      <c r="E102" s="1"/>
      <c r="F102" s="1" t="s">
        <v>481</v>
      </c>
      <c r="G102" s="1"/>
      <c r="H102" s="1"/>
      <c r="I102" s="3"/>
      <c r="N102" t="s">
        <v>624</v>
      </c>
    </row>
    <row r="103" spans="2:14" ht="14.25" customHeight="1" x14ac:dyDescent="0.3">
      <c r="D103" s="3"/>
      <c r="E103" s="1"/>
      <c r="F103" s="1" t="s">
        <v>760</v>
      </c>
      <c r="G103" s="1"/>
      <c r="H103" s="1"/>
      <c r="I103" s="3"/>
      <c r="N103" t="s">
        <v>156</v>
      </c>
    </row>
    <row r="104" spans="2:14" ht="14.25" customHeight="1" x14ac:dyDescent="0.3">
      <c r="F104" s="1" t="e">
        <v>#N/A</v>
      </c>
      <c r="N104" t="s">
        <v>154</v>
      </c>
    </row>
    <row r="105" spans="2:14" ht="14.25" customHeight="1" x14ac:dyDescent="0.3">
      <c r="N105" t="s">
        <v>158</v>
      </c>
    </row>
    <row r="106" spans="2:14" ht="14.25" customHeight="1" x14ac:dyDescent="0.3">
      <c r="N106" t="s">
        <v>152</v>
      </c>
    </row>
    <row r="107" spans="2:14" ht="14.25" customHeight="1" x14ac:dyDescent="0.3">
      <c r="B107" s="6" t="s">
        <v>163</v>
      </c>
      <c r="C107" s="6" t="s">
        <v>165</v>
      </c>
      <c r="D107" s="5" t="s">
        <v>151</v>
      </c>
      <c r="N107" t="s">
        <v>470</v>
      </c>
    </row>
    <row r="108" spans="2:14" ht="14.25" customHeight="1" x14ac:dyDescent="0.3">
      <c r="B108" s="3">
        <v>1</v>
      </c>
      <c r="C108" s="3">
        <v>118</v>
      </c>
      <c r="D108" s="3" t="s">
        <v>1076</v>
      </c>
      <c r="N108" t="s">
        <v>153</v>
      </c>
    </row>
    <row r="109" spans="2:14" ht="14.25" customHeight="1" x14ac:dyDescent="0.3">
      <c r="B109" s="3">
        <f>+B108+1</f>
        <v>2</v>
      </c>
      <c r="C109" s="3">
        <v>120</v>
      </c>
      <c r="D109" s="3" t="s">
        <v>1077</v>
      </c>
      <c r="N109" t="s">
        <v>596</v>
      </c>
    </row>
    <row r="110" spans="2:14" ht="14.25" customHeight="1" x14ac:dyDescent="0.3">
      <c r="B110" s="3">
        <f t="shared" ref="B110:B173" si="24">+B109+1</f>
        <v>3</v>
      </c>
      <c r="C110" s="3">
        <v>122</v>
      </c>
      <c r="D110" s="3" t="s">
        <v>1078</v>
      </c>
      <c r="N110" t="s">
        <v>352</v>
      </c>
    </row>
    <row r="111" spans="2:14" ht="14.25" customHeight="1" x14ac:dyDescent="0.3">
      <c r="B111" s="3">
        <f t="shared" si="24"/>
        <v>4</v>
      </c>
      <c r="C111" s="3">
        <v>123</v>
      </c>
      <c r="D111" s="3" t="s">
        <v>1079</v>
      </c>
      <c r="N111" t="s">
        <v>383</v>
      </c>
    </row>
    <row r="112" spans="2:14" ht="14.25" customHeight="1" x14ac:dyDescent="0.3">
      <c r="B112" s="3">
        <f t="shared" si="24"/>
        <v>5</v>
      </c>
      <c r="C112" s="3">
        <v>124</v>
      </c>
      <c r="D112" s="3" t="s">
        <v>1080</v>
      </c>
    </row>
    <row r="113" spans="2:4" ht="14.25" customHeight="1" x14ac:dyDescent="0.3">
      <c r="B113" s="3">
        <f t="shared" si="24"/>
        <v>6</v>
      </c>
      <c r="C113" s="3">
        <v>125</v>
      </c>
      <c r="D113" s="3" t="s">
        <v>1080</v>
      </c>
    </row>
    <row r="114" spans="2:4" ht="14.25" customHeight="1" x14ac:dyDescent="0.3">
      <c r="B114" s="3">
        <f t="shared" si="24"/>
        <v>7</v>
      </c>
      <c r="C114" s="3">
        <v>126</v>
      </c>
      <c r="D114" s="3" t="s">
        <v>1081</v>
      </c>
    </row>
    <row r="115" spans="2:4" ht="14.25" customHeight="1" x14ac:dyDescent="0.3">
      <c r="B115" s="3">
        <f t="shared" si="24"/>
        <v>8</v>
      </c>
      <c r="C115" s="3">
        <v>127</v>
      </c>
      <c r="D115" s="3" t="s">
        <v>1082</v>
      </c>
    </row>
    <row r="116" spans="2:4" ht="14.25" customHeight="1" x14ac:dyDescent="0.3">
      <c r="B116" s="3">
        <f t="shared" si="24"/>
        <v>9</v>
      </c>
      <c r="C116" s="3">
        <v>128</v>
      </c>
      <c r="D116" s="3" t="s">
        <v>1083</v>
      </c>
    </row>
    <row r="117" spans="2:4" ht="14.25" customHeight="1" x14ac:dyDescent="0.3">
      <c r="B117" s="3">
        <f t="shared" si="24"/>
        <v>10</v>
      </c>
      <c r="C117" s="3">
        <v>129</v>
      </c>
      <c r="D117" s="3" t="s">
        <v>1084</v>
      </c>
    </row>
    <row r="118" spans="2:4" ht="14.25" customHeight="1" x14ac:dyDescent="0.3">
      <c r="B118" s="3">
        <f t="shared" si="24"/>
        <v>11</v>
      </c>
      <c r="C118" s="3">
        <v>130</v>
      </c>
      <c r="D118" s="3" t="s">
        <v>1085</v>
      </c>
    </row>
    <row r="119" spans="2:4" ht="14.25" customHeight="1" x14ac:dyDescent="0.3">
      <c r="B119" s="3">
        <f t="shared" si="24"/>
        <v>12</v>
      </c>
      <c r="C119" s="3">
        <v>131</v>
      </c>
      <c r="D119" s="3" t="s">
        <v>1086</v>
      </c>
    </row>
    <row r="120" spans="2:4" ht="14.25" customHeight="1" x14ac:dyDescent="0.3">
      <c r="B120" s="3">
        <f t="shared" si="24"/>
        <v>13</v>
      </c>
      <c r="C120" s="3">
        <v>132</v>
      </c>
      <c r="D120" s="3" t="s">
        <v>1087</v>
      </c>
    </row>
    <row r="121" spans="2:4" ht="14.25" customHeight="1" x14ac:dyDescent="0.3">
      <c r="B121" s="3">
        <f t="shared" si="24"/>
        <v>14</v>
      </c>
      <c r="C121" s="3">
        <v>133</v>
      </c>
      <c r="D121" s="3" t="s">
        <v>1088</v>
      </c>
    </row>
    <row r="122" spans="2:4" ht="14.25" customHeight="1" x14ac:dyDescent="0.3">
      <c r="B122" s="3">
        <f t="shared" si="24"/>
        <v>15</v>
      </c>
      <c r="C122" s="3">
        <v>134</v>
      </c>
      <c r="D122" s="3" t="s">
        <v>1089</v>
      </c>
    </row>
    <row r="123" spans="2:4" ht="14.25" customHeight="1" x14ac:dyDescent="0.3">
      <c r="B123" s="3">
        <f t="shared" si="24"/>
        <v>16</v>
      </c>
      <c r="C123" s="3">
        <v>135</v>
      </c>
      <c r="D123" s="3" t="s">
        <v>1090</v>
      </c>
    </row>
    <row r="124" spans="2:4" ht="14.25" customHeight="1" x14ac:dyDescent="0.3">
      <c r="B124" s="3">
        <f t="shared" si="24"/>
        <v>17</v>
      </c>
      <c r="C124" s="3">
        <v>137</v>
      </c>
      <c r="D124" s="3" t="s">
        <v>1091</v>
      </c>
    </row>
    <row r="125" spans="2:4" ht="14.25" customHeight="1" x14ac:dyDescent="0.3">
      <c r="B125" s="3">
        <f t="shared" si="24"/>
        <v>18</v>
      </c>
      <c r="C125" s="3">
        <v>138</v>
      </c>
      <c r="D125" s="3" t="s">
        <v>1092</v>
      </c>
    </row>
    <row r="126" spans="2:4" ht="14.25" customHeight="1" x14ac:dyDescent="0.3">
      <c r="B126" s="3">
        <f t="shared" si="24"/>
        <v>19</v>
      </c>
      <c r="C126" s="3">
        <v>139</v>
      </c>
      <c r="D126" s="3" t="s">
        <v>1093</v>
      </c>
    </row>
    <row r="127" spans="2:4" ht="14.25" customHeight="1" x14ac:dyDescent="0.3">
      <c r="B127" s="3">
        <f t="shared" si="24"/>
        <v>20</v>
      </c>
      <c r="C127" s="3">
        <v>140</v>
      </c>
      <c r="D127" s="3" t="s">
        <v>1094</v>
      </c>
    </row>
    <row r="128" spans="2:4" ht="14.25" customHeight="1" x14ac:dyDescent="0.3">
      <c r="B128" s="3">
        <f t="shared" si="24"/>
        <v>21</v>
      </c>
      <c r="C128" s="3">
        <v>141</v>
      </c>
      <c r="D128" s="3" t="s">
        <v>1095</v>
      </c>
    </row>
    <row r="129" spans="2:4" ht="14.25" customHeight="1" x14ac:dyDescent="0.3">
      <c r="B129" s="3">
        <f t="shared" si="24"/>
        <v>22</v>
      </c>
      <c r="C129" s="3">
        <v>142</v>
      </c>
      <c r="D129" s="3" t="s">
        <v>1096</v>
      </c>
    </row>
    <row r="130" spans="2:4" ht="14.25" customHeight="1" x14ac:dyDescent="0.3">
      <c r="B130" s="3">
        <f t="shared" si="24"/>
        <v>23</v>
      </c>
      <c r="C130" s="3">
        <v>143</v>
      </c>
      <c r="D130" s="3" t="s">
        <v>1097</v>
      </c>
    </row>
    <row r="131" spans="2:4" ht="14.25" customHeight="1" x14ac:dyDescent="0.3">
      <c r="B131" s="3">
        <f t="shared" si="24"/>
        <v>24</v>
      </c>
      <c r="C131" s="3">
        <v>144</v>
      </c>
      <c r="D131" s="3" t="s">
        <v>1098</v>
      </c>
    </row>
    <row r="132" spans="2:4" ht="14.25" customHeight="1" x14ac:dyDescent="0.3">
      <c r="B132" s="3">
        <f t="shared" si="24"/>
        <v>25</v>
      </c>
      <c r="C132" s="3">
        <v>145</v>
      </c>
      <c r="D132" s="3" t="s">
        <v>1099</v>
      </c>
    </row>
    <row r="133" spans="2:4" ht="14.25" customHeight="1" x14ac:dyDescent="0.3">
      <c r="B133" s="3">
        <f t="shared" si="24"/>
        <v>26</v>
      </c>
      <c r="C133" s="3">
        <v>146</v>
      </c>
      <c r="D133" s="3" t="s">
        <v>1099</v>
      </c>
    </row>
    <row r="134" spans="2:4" ht="14.25" customHeight="1" x14ac:dyDescent="0.3">
      <c r="B134" s="3">
        <f t="shared" si="24"/>
        <v>27</v>
      </c>
      <c r="C134" s="3">
        <v>147</v>
      </c>
      <c r="D134" s="3" t="s">
        <v>1100</v>
      </c>
    </row>
    <row r="135" spans="2:4" ht="14.25" customHeight="1" x14ac:dyDescent="0.3">
      <c r="B135" s="3">
        <f t="shared" si="24"/>
        <v>28</v>
      </c>
      <c r="C135" s="3">
        <v>148</v>
      </c>
      <c r="D135" s="3" t="s">
        <v>1101</v>
      </c>
    </row>
    <row r="136" spans="2:4" ht="14.25" customHeight="1" x14ac:dyDescent="0.3">
      <c r="B136" s="3">
        <f t="shared" si="24"/>
        <v>29</v>
      </c>
      <c r="C136" s="3">
        <v>149</v>
      </c>
      <c r="D136" s="3" t="s">
        <v>1102</v>
      </c>
    </row>
    <row r="137" spans="2:4" ht="14.25" customHeight="1" x14ac:dyDescent="0.3">
      <c r="B137" s="3">
        <f t="shared" si="24"/>
        <v>30</v>
      </c>
      <c r="C137" s="3">
        <v>150</v>
      </c>
      <c r="D137" s="3" t="s">
        <v>1103</v>
      </c>
    </row>
    <row r="138" spans="2:4" ht="14.25" customHeight="1" x14ac:dyDescent="0.3">
      <c r="B138" s="3">
        <f t="shared" si="24"/>
        <v>31</v>
      </c>
      <c r="C138" s="3">
        <v>151</v>
      </c>
      <c r="D138" s="3" t="s">
        <v>1104</v>
      </c>
    </row>
    <row r="139" spans="2:4" ht="14.25" customHeight="1" x14ac:dyDescent="0.3">
      <c r="B139" s="3">
        <f t="shared" si="24"/>
        <v>32</v>
      </c>
      <c r="C139" s="3">
        <v>153</v>
      </c>
      <c r="D139" s="3" t="s">
        <v>1105</v>
      </c>
    </row>
    <row r="140" spans="2:4" ht="14.25" customHeight="1" x14ac:dyDescent="0.3">
      <c r="B140" s="3">
        <f t="shared" si="24"/>
        <v>33</v>
      </c>
      <c r="C140" s="3">
        <v>154</v>
      </c>
      <c r="D140" s="3" t="s">
        <v>1106</v>
      </c>
    </row>
    <row r="141" spans="2:4" ht="14.25" customHeight="1" x14ac:dyDescent="0.3">
      <c r="B141" s="3">
        <f t="shared" si="24"/>
        <v>34</v>
      </c>
      <c r="C141" s="3">
        <v>155</v>
      </c>
      <c r="D141" s="3" t="s">
        <v>1107</v>
      </c>
    </row>
    <row r="142" spans="2:4" ht="14.25" customHeight="1" x14ac:dyDescent="0.3">
      <c r="B142" s="3">
        <f t="shared" si="24"/>
        <v>35</v>
      </c>
      <c r="C142" s="3">
        <v>156</v>
      </c>
      <c r="D142" s="3" t="s">
        <v>1108</v>
      </c>
    </row>
    <row r="143" spans="2:4" ht="14.25" customHeight="1" x14ac:dyDescent="0.3">
      <c r="B143" s="3">
        <f t="shared" si="24"/>
        <v>36</v>
      </c>
      <c r="C143" s="3">
        <v>157</v>
      </c>
      <c r="D143" t="s">
        <v>1109</v>
      </c>
    </row>
    <row r="144" spans="2:4" ht="14.25" customHeight="1" x14ac:dyDescent="0.3">
      <c r="B144" s="3">
        <f t="shared" si="24"/>
        <v>37</v>
      </c>
      <c r="C144" s="3">
        <v>158</v>
      </c>
      <c r="D144" t="s">
        <v>1110</v>
      </c>
    </row>
    <row r="145" spans="2:4" ht="14.25" customHeight="1" x14ac:dyDescent="0.3">
      <c r="B145" s="3">
        <f t="shared" si="24"/>
        <v>38</v>
      </c>
      <c r="C145" s="3">
        <v>159</v>
      </c>
      <c r="D145" t="s">
        <v>1111</v>
      </c>
    </row>
    <row r="146" spans="2:4" ht="14.25" customHeight="1" x14ac:dyDescent="0.3">
      <c r="B146" s="3">
        <f t="shared" si="24"/>
        <v>39</v>
      </c>
      <c r="C146" s="3">
        <v>160</v>
      </c>
      <c r="D146" t="s">
        <v>1112</v>
      </c>
    </row>
    <row r="147" spans="2:4" ht="14.25" customHeight="1" x14ac:dyDescent="0.3">
      <c r="B147" s="3">
        <f t="shared" si="24"/>
        <v>40</v>
      </c>
      <c r="C147" s="3">
        <v>162</v>
      </c>
      <c r="D147" t="s">
        <v>1113</v>
      </c>
    </row>
    <row r="148" spans="2:4" ht="14.25" customHeight="1" x14ac:dyDescent="0.3">
      <c r="B148" s="3">
        <f t="shared" si="24"/>
        <v>41</v>
      </c>
      <c r="C148" s="3">
        <v>525</v>
      </c>
      <c r="D148" t="s">
        <v>1114</v>
      </c>
    </row>
    <row r="149" spans="2:4" ht="14.25" customHeight="1" x14ac:dyDescent="0.3">
      <c r="B149" s="3">
        <f t="shared" si="24"/>
        <v>42</v>
      </c>
      <c r="C149" s="3">
        <v>999</v>
      </c>
      <c r="D149" t="s">
        <v>1115</v>
      </c>
    </row>
    <row r="150" spans="2:4" ht="14.25" customHeight="1" x14ac:dyDescent="0.3">
      <c r="B150" s="3">
        <f t="shared" si="24"/>
        <v>43</v>
      </c>
    </row>
    <row r="151" spans="2:4" ht="14.25" customHeight="1" x14ac:dyDescent="0.3">
      <c r="B151" s="3">
        <f t="shared" si="24"/>
        <v>44</v>
      </c>
    </row>
    <row r="152" spans="2:4" ht="14.25" customHeight="1" x14ac:dyDescent="0.3">
      <c r="B152" s="3">
        <f t="shared" si="24"/>
        <v>45</v>
      </c>
    </row>
    <row r="153" spans="2:4" ht="14.25" customHeight="1" x14ac:dyDescent="0.3">
      <c r="B153" s="3">
        <f t="shared" si="24"/>
        <v>46</v>
      </c>
    </row>
    <row r="154" spans="2:4" ht="14.25" customHeight="1" x14ac:dyDescent="0.3">
      <c r="B154" s="3">
        <f t="shared" si="24"/>
        <v>47</v>
      </c>
    </row>
    <row r="155" spans="2:4" ht="14.25" customHeight="1" x14ac:dyDescent="0.3">
      <c r="B155" s="3">
        <f t="shared" si="24"/>
        <v>48</v>
      </c>
    </row>
    <row r="156" spans="2:4" ht="14.25" customHeight="1" x14ac:dyDescent="0.3">
      <c r="B156" s="3">
        <f t="shared" si="24"/>
        <v>49</v>
      </c>
    </row>
    <row r="157" spans="2:4" ht="14.25" customHeight="1" x14ac:dyDescent="0.3">
      <c r="B157" s="3">
        <f t="shared" si="24"/>
        <v>50</v>
      </c>
    </row>
    <row r="158" spans="2:4" ht="14.25" customHeight="1" x14ac:dyDescent="0.3">
      <c r="B158" s="3">
        <f t="shared" si="24"/>
        <v>51</v>
      </c>
    </row>
    <row r="159" spans="2:4" ht="14.25" customHeight="1" x14ac:dyDescent="0.3">
      <c r="B159" s="3">
        <f t="shared" si="24"/>
        <v>52</v>
      </c>
    </row>
    <row r="160" spans="2:4" ht="14.25" customHeight="1" x14ac:dyDescent="0.3">
      <c r="B160" s="3">
        <f t="shared" si="24"/>
        <v>53</v>
      </c>
    </row>
    <row r="161" spans="2:2" ht="14.25" customHeight="1" x14ac:dyDescent="0.3">
      <c r="B161" s="3">
        <f t="shared" si="24"/>
        <v>54</v>
      </c>
    </row>
    <row r="162" spans="2:2" ht="14.25" customHeight="1" x14ac:dyDescent="0.3">
      <c r="B162" s="3">
        <f t="shared" si="24"/>
        <v>55</v>
      </c>
    </row>
    <row r="163" spans="2:2" ht="14.25" customHeight="1" x14ac:dyDescent="0.3">
      <c r="B163" s="3">
        <f t="shared" si="24"/>
        <v>56</v>
      </c>
    </row>
    <row r="164" spans="2:2" ht="14.25" customHeight="1" x14ac:dyDescent="0.3">
      <c r="B164" s="3">
        <f t="shared" si="24"/>
        <v>57</v>
      </c>
    </row>
    <row r="165" spans="2:2" ht="14.25" customHeight="1" x14ac:dyDescent="0.3">
      <c r="B165" s="3">
        <f t="shared" si="24"/>
        <v>58</v>
      </c>
    </row>
    <row r="166" spans="2:2" ht="14.25" customHeight="1" x14ac:dyDescent="0.3">
      <c r="B166" s="3">
        <f t="shared" si="24"/>
        <v>59</v>
      </c>
    </row>
    <row r="167" spans="2:2" ht="14.25" customHeight="1" x14ac:dyDescent="0.3">
      <c r="B167" s="3">
        <f t="shared" si="24"/>
        <v>60</v>
      </c>
    </row>
    <row r="168" spans="2:2" ht="14.25" customHeight="1" x14ac:dyDescent="0.3">
      <c r="B168" s="3">
        <f t="shared" si="24"/>
        <v>61</v>
      </c>
    </row>
    <row r="169" spans="2:2" ht="14.25" customHeight="1" x14ac:dyDescent="0.3">
      <c r="B169" s="3">
        <f t="shared" si="24"/>
        <v>62</v>
      </c>
    </row>
    <row r="170" spans="2:2" ht="14.25" customHeight="1" x14ac:dyDescent="0.3">
      <c r="B170" s="3">
        <f t="shared" si="24"/>
        <v>63</v>
      </c>
    </row>
    <row r="171" spans="2:2" ht="14.25" customHeight="1" x14ac:dyDescent="0.3">
      <c r="B171" s="3">
        <f t="shared" si="24"/>
        <v>64</v>
      </c>
    </row>
    <row r="172" spans="2:2" ht="14.25" customHeight="1" x14ac:dyDescent="0.3">
      <c r="B172" s="3">
        <f t="shared" si="24"/>
        <v>65</v>
      </c>
    </row>
    <row r="173" spans="2:2" ht="14.25" customHeight="1" x14ac:dyDescent="0.3">
      <c r="B173" s="3">
        <f t="shared" si="24"/>
        <v>66</v>
      </c>
    </row>
    <row r="174" spans="2:2" ht="14.25" customHeight="1" x14ac:dyDescent="0.3">
      <c r="B174" s="3">
        <f t="shared" ref="B174:B207" si="25">+B173+1</f>
        <v>67</v>
      </c>
    </row>
    <row r="175" spans="2:2" ht="14.25" customHeight="1" x14ac:dyDescent="0.3">
      <c r="B175" s="3">
        <f t="shared" si="25"/>
        <v>68</v>
      </c>
    </row>
    <row r="176" spans="2:2" ht="14.25" customHeight="1" x14ac:dyDescent="0.3">
      <c r="B176" s="3">
        <f t="shared" si="25"/>
        <v>69</v>
      </c>
    </row>
    <row r="177" spans="2:2" ht="14.25" customHeight="1" x14ac:dyDescent="0.3">
      <c r="B177" s="3">
        <f t="shared" si="25"/>
        <v>70</v>
      </c>
    </row>
    <row r="178" spans="2:2" ht="14.25" customHeight="1" x14ac:dyDescent="0.3">
      <c r="B178" s="3">
        <f t="shared" si="25"/>
        <v>71</v>
      </c>
    </row>
    <row r="179" spans="2:2" ht="14.25" customHeight="1" x14ac:dyDescent="0.3">
      <c r="B179" s="3">
        <f t="shared" si="25"/>
        <v>72</v>
      </c>
    </row>
    <row r="180" spans="2:2" ht="14.25" customHeight="1" x14ac:dyDescent="0.3">
      <c r="B180" s="3">
        <f t="shared" si="25"/>
        <v>73</v>
      </c>
    </row>
    <row r="181" spans="2:2" ht="14.25" customHeight="1" x14ac:dyDescent="0.3">
      <c r="B181" s="3">
        <f t="shared" si="25"/>
        <v>74</v>
      </c>
    </row>
    <row r="182" spans="2:2" ht="14.25" customHeight="1" x14ac:dyDescent="0.3">
      <c r="B182" s="3">
        <f t="shared" si="25"/>
        <v>75</v>
      </c>
    </row>
    <row r="183" spans="2:2" ht="14.25" customHeight="1" x14ac:dyDescent="0.3">
      <c r="B183" s="3">
        <f t="shared" si="25"/>
        <v>76</v>
      </c>
    </row>
    <row r="184" spans="2:2" ht="14.25" customHeight="1" x14ac:dyDescent="0.3">
      <c r="B184" s="3">
        <f t="shared" si="25"/>
        <v>77</v>
      </c>
    </row>
    <row r="185" spans="2:2" ht="14.25" customHeight="1" x14ac:dyDescent="0.3">
      <c r="B185" s="3">
        <f t="shared" si="25"/>
        <v>78</v>
      </c>
    </row>
    <row r="186" spans="2:2" ht="14.25" customHeight="1" x14ac:dyDescent="0.3">
      <c r="B186" s="3">
        <f t="shared" si="25"/>
        <v>79</v>
      </c>
    </row>
    <row r="187" spans="2:2" ht="14.25" customHeight="1" x14ac:dyDescent="0.3">
      <c r="B187" s="3">
        <f t="shared" si="25"/>
        <v>80</v>
      </c>
    </row>
    <row r="188" spans="2:2" ht="14.25" customHeight="1" x14ac:dyDescent="0.3">
      <c r="B188" s="3">
        <f t="shared" si="25"/>
        <v>81</v>
      </c>
    </row>
    <row r="189" spans="2:2" ht="14.25" customHeight="1" x14ac:dyDescent="0.3">
      <c r="B189" s="3">
        <f t="shared" si="25"/>
        <v>82</v>
      </c>
    </row>
    <row r="190" spans="2:2" ht="14.25" customHeight="1" x14ac:dyDescent="0.3">
      <c r="B190" s="3">
        <f t="shared" si="25"/>
        <v>83</v>
      </c>
    </row>
    <row r="191" spans="2:2" ht="14.25" customHeight="1" x14ac:dyDescent="0.3">
      <c r="B191" s="3">
        <f t="shared" si="25"/>
        <v>84</v>
      </c>
    </row>
    <row r="192" spans="2:2" ht="14.25" customHeight="1" x14ac:dyDescent="0.3">
      <c r="B192" s="3">
        <f t="shared" si="25"/>
        <v>85</v>
      </c>
    </row>
    <row r="193" spans="2:2" ht="14.25" customHeight="1" x14ac:dyDescent="0.3">
      <c r="B193" s="3">
        <f t="shared" si="25"/>
        <v>86</v>
      </c>
    </row>
    <row r="194" spans="2:2" ht="14.25" customHeight="1" x14ac:dyDescent="0.3">
      <c r="B194" s="3">
        <f t="shared" si="25"/>
        <v>87</v>
      </c>
    </row>
    <row r="195" spans="2:2" ht="14.25" customHeight="1" x14ac:dyDescent="0.3">
      <c r="B195" s="3">
        <f t="shared" si="25"/>
        <v>88</v>
      </c>
    </row>
    <row r="196" spans="2:2" ht="14.25" customHeight="1" x14ac:dyDescent="0.3">
      <c r="B196" s="3">
        <f t="shared" si="25"/>
        <v>89</v>
      </c>
    </row>
    <row r="197" spans="2:2" ht="14.25" customHeight="1" x14ac:dyDescent="0.3">
      <c r="B197" s="3">
        <f t="shared" si="25"/>
        <v>90</v>
      </c>
    </row>
    <row r="198" spans="2:2" ht="14.25" customHeight="1" x14ac:dyDescent="0.3">
      <c r="B198" s="3">
        <f t="shared" si="25"/>
        <v>91</v>
      </c>
    </row>
    <row r="199" spans="2:2" ht="14.25" customHeight="1" x14ac:dyDescent="0.3">
      <c r="B199" s="3">
        <f t="shared" si="25"/>
        <v>92</v>
      </c>
    </row>
    <row r="200" spans="2:2" ht="14.25" customHeight="1" x14ac:dyDescent="0.3">
      <c r="B200" s="3">
        <f t="shared" si="25"/>
        <v>93</v>
      </c>
    </row>
    <row r="201" spans="2:2" ht="14.25" customHeight="1" x14ac:dyDescent="0.3">
      <c r="B201" s="3">
        <f t="shared" si="25"/>
        <v>94</v>
      </c>
    </row>
    <row r="202" spans="2:2" ht="14.25" customHeight="1" x14ac:dyDescent="0.3">
      <c r="B202" s="3">
        <f t="shared" si="25"/>
        <v>95</v>
      </c>
    </row>
    <row r="203" spans="2:2" ht="14.25" customHeight="1" x14ac:dyDescent="0.3">
      <c r="B203" s="3">
        <f t="shared" si="25"/>
        <v>96</v>
      </c>
    </row>
    <row r="204" spans="2:2" ht="14.25" customHeight="1" x14ac:dyDescent="0.3">
      <c r="B204" s="3">
        <f t="shared" si="25"/>
        <v>97</v>
      </c>
    </row>
    <row r="205" spans="2:2" ht="14.25" customHeight="1" x14ac:dyDescent="0.3">
      <c r="B205" s="3">
        <f t="shared" si="25"/>
        <v>98</v>
      </c>
    </row>
    <row r="206" spans="2:2" ht="14.25" customHeight="1" x14ac:dyDescent="0.3">
      <c r="B206" s="3">
        <f t="shared" si="25"/>
        <v>99</v>
      </c>
    </row>
    <row r="207" spans="2:2" ht="14.25" customHeight="1" x14ac:dyDescent="0.3">
      <c r="B207" s="3">
        <f t="shared" si="25"/>
        <v>100</v>
      </c>
    </row>
  </sheetData>
  <sortState xmlns:xlrd2="http://schemas.microsoft.com/office/spreadsheetml/2017/richdata2" ref="F63:F104">
    <sortCondition ref="F63:F104"/>
  </sortState>
  <mergeCells count="2">
    <mergeCell ref="B2:G2"/>
    <mergeCell ref="B1:G1"/>
  </mergeCells>
  <conditionalFormatting sqref="N11:AM11 N20:AM20 N29:AM29">
    <cfRule type="cellIs" dxfId="17" priority="1" operator="lessThanOrEqual">
      <formula>3</formula>
    </cfRule>
  </conditionalFormatting>
  <pageMargins left="0.39370078740157483" right="0.39370078740157483" top="0.39370078740157483" bottom="0.39370078740157483" header="0" footer="0"/>
  <pageSetup paperSize="9" scale="98" fitToHeight="0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tabColor rgb="FF92D050"/>
    <pageSetUpPr fitToPage="1"/>
  </sheetPr>
  <dimension ref="A1:AM207"/>
  <sheetViews>
    <sheetView workbookViewId="0">
      <pane ySplit="3" topLeftCell="A4" activePane="bottomLeft" state="frozen"/>
      <selection activeCell="P14" sqref="P14"/>
      <selection pane="bottomLeft" activeCell="A4" sqref="A4"/>
    </sheetView>
  </sheetViews>
  <sheetFormatPr defaultColWidth="9.109375"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5" max="5" width="10.44140625" bestFit="1" customWidth="1"/>
    <col min="6" max="6" width="16.332031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3" t="s">
        <v>585</v>
      </c>
      <c r="C1" s="63"/>
      <c r="D1" s="63"/>
      <c r="E1" s="63"/>
      <c r="F1" s="63"/>
      <c r="G1" s="63"/>
      <c r="H1" s="43"/>
      <c r="I1" s="41"/>
      <c r="N1" s="38" t="s">
        <v>570</v>
      </c>
    </row>
    <row r="2" spans="1:39" ht="14.25" customHeight="1" x14ac:dyDescent="0.3">
      <c r="B2" s="65" t="s">
        <v>44</v>
      </c>
      <c r="C2" s="65"/>
      <c r="D2" s="65"/>
      <c r="E2" s="65"/>
      <c r="F2" s="65"/>
      <c r="G2" s="65"/>
      <c r="N2" s="38"/>
    </row>
    <row r="3" spans="1:39" ht="14.25" customHeight="1" x14ac:dyDescent="0.3">
      <c r="A3" s="6" t="s">
        <v>343</v>
      </c>
      <c r="B3" s="6" t="s">
        <v>163</v>
      </c>
      <c r="C3" s="6" t="s">
        <v>165</v>
      </c>
      <c r="D3" s="6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11" t="s">
        <v>166</v>
      </c>
      <c r="K3" s="6" t="s">
        <v>377</v>
      </c>
      <c r="N3" s="12" t="s">
        <v>152</v>
      </c>
      <c r="O3" s="12" t="s">
        <v>157</v>
      </c>
      <c r="P3" s="12" t="s">
        <v>154</v>
      </c>
      <c r="Q3" s="12" t="s">
        <v>670</v>
      </c>
      <c r="R3" s="12" t="s">
        <v>153</v>
      </c>
      <c r="S3" s="12" t="s">
        <v>624</v>
      </c>
      <c r="T3" s="12" t="s">
        <v>596</v>
      </c>
      <c r="U3" s="12" t="s">
        <v>568</v>
      </c>
      <c r="V3" s="12" t="s">
        <v>352</v>
      </c>
      <c r="W3" s="12" t="s">
        <v>348</v>
      </c>
      <c r="X3" s="12" t="s">
        <v>158</v>
      </c>
      <c r="Y3" s="12" t="s">
        <v>156</v>
      </c>
      <c r="Z3" s="12"/>
      <c r="AA3" s="11"/>
      <c r="AB3" s="11"/>
      <c r="AC3" s="11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ht="14.25" customHeight="1" x14ac:dyDescent="0.3">
      <c r="A4" t="str">
        <f>+K4</f>
        <v>B&amp;H  1</v>
      </c>
      <c r="B4" s="3">
        <v>1</v>
      </c>
      <c r="C4" s="3">
        <v>97</v>
      </c>
      <c r="D4" s="23" t="s">
        <v>1117</v>
      </c>
      <c r="E4" s="1" t="str">
        <f>+VLOOKUP($C4,MasterData!$B$4:$I$1003,2,"false")</f>
        <v>George</v>
      </c>
      <c r="F4" s="1" t="str">
        <f>+VLOOKUP($C4,MasterData!$B$4:$I$1003,3,"false")</f>
        <v>Gilbert</v>
      </c>
      <c r="G4" s="1" t="str">
        <f>+VLOOKUP($C4,MasterData!$B$4:$I$1003,4,"false")</f>
        <v>B&amp;H</v>
      </c>
      <c r="H4" s="1" t="str">
        <f>+VLOOKUP($C4,MasterData!$B$4:$I$1003,5,"false")</f>
        <v>U13</v>
      </c>
      <c r="I4" s="3" t="str">
        <f>+VLOOKUP($C4,MasterData!$B$4:$I$1003,6,"false")</f>
        <v>B</v>
      </c>
      <c r="J4" s="26" t="str">
        <f t="shared" ref="J4:J33" si="0">TEXT(SUMPRODUCT(--(G4=$G$4:$G$597),--(B4&gt;$B$4:$B$597))+1,0)</f>
        <v>1</v>
      </c>
      <c r="K4" s="1" t="str">
        <f>+G4&amp;"  "&amp;J4</f>
        <v>B&amp;H  1</v>
      </c>
      <c r="M4">
        <v>1</v>
      </c>
      <c r="N4" s="30">
        <f t="shared" ref="N4:W9" si="1">+IF(ISNA(VLOOKUP(N$3&amp;"  "&amp;$M4,$A$3:$I$109,2,0)),"",VLOOKUP(N$3&amp;"  "&amp;$M4,$A$3:$I$109,2,0))</f>
        <v>1</v>
      </c>
      <c r="O4" s="30">
        <f t="shared" si="1"/>
        <v>3</v>
      </c>
      <c r="P4" s="30">
        <f t="shared" si="1"/>
        <v>4</v>
      </c>
      <c r="Q4" s="30">
        <f t="shared" si="1"/>
        <v>5</v>
      </c>
      <c r="R4" s="30">
        <f t="shared" si="1"/>
        <v>6</v>
      </c>
      <c r="S4" s="30">
        <f t="shared" si="1"/>
        <v>7</v>
      </c>
      <c r="T4" s="30">
        <f t="shared" si="1"/>
        <v>9</v>
      </c>
      <c r="U4" s="30">
        <f t="shared" si="1"/>
        <v>10</v>
      </c>
      <c r="V4" s="30">
        <f t="shared" si="1"/>
        <v>13</v>
      </c>
      <c r="W4" s="30">
        <f t="shared" si="1"/>
        <v>15</v>
      </c>
      <c r="X4" s="30">
        <f t="shared" ref="X4:AG9" si="2">+IF(ISNA(VLOOKUP(X$3&amp;"  "&amp;$M4,$A$3:$I$109,2,0)),"",VLOOKUP(X$3&amp;"  "&amp;$M4,$A$3:$I$109,2,0))</f>
        <v>26</v>
      </c>
      <c r="Y4" s="30">
        <f t="shared" si="2"/>
        <v>38</v>
      </c>
      <c r="Z4" s="30" t="str">
        <f t="shared" si="2"/>
        <v/>
      </c>
      <c r="AA4" s="30" t="str">
        <f t="shared" si="2"/>
        <v/>
      </c>
      <c r="AB4" s="30" t="str">
        <f t="shared" si="2"/>
        <v/>
      </c>
      <c r="AC4" s="30" t="str">
        <f t="shared" si="2"/>
        <v/>
      </c>
      <c r="AD4" s="30" t="str">
        <f t="shared" si="2"/>
        <v/>
      </c>
      <c r="AE4" s="30" t="str">
        <f t="shared" si="2"/>
        <v/>
      </c>
      <c r="AF4" s="30" t="str">
        <f t="shared" si="2"/>
        <v/>
      </c>
      <c r="AG4" s="30" t="str">
        <f t="shared" si="2"/>
        <v/>
      </c>
      <c r="AH4" s="30" t="str">
        <f t="shared" ref="AH4:AM9" si="3">+IF(ISNA(VLOOKUP(AH$3&amp;"  "&amp;$M4,$A$3:$I$109,2,0)),"",VLOOKUP(AH$3&amp;"  "&amp;$M4,$A$3:$I$109,2,0))</f>
        <v/>
      </c>
      <c r="AI4" s="30" t="str">
        <f t="shared" si="3"/>
        <v/>
      </c>
      <c r="AJ4" s="30" t="str">
        <f t="shared" si="3"/>
        <v/>
      </c>
      <c r="AK4" s="30" t="str">
        <f t="shared" si="3"/>
        <v/>
      </c>
      <c r="AL4" s="30" t="str">
        <f t="shared" si="3"/>
        <v/>
      </c>
      <c r="AM4" s="30" t="str">
        <f t="shared" si="3"/>
        <v/>
      </c>
    </row>
    <row r="5" spans="1:39" ht="14.25" customHeight="1" x14ac:dyDescent="0.3">
      <c r="A5" t="str">
        <f t="shared" ref="A5:A33" si="4">+K5</f>
        <v>B&amp;H  2</v>
      </c>
      <c r="B5" s="3">
        <f>+B4+1</f>
        <v>2</v>
      </c>
      <c r="C5" s="3">
        <v>107</v>
      </c>
      <c r="D5" s="23" t="s">
        <v>1118</v>
      </c>
      <c r="E5" s="1" t="str">
        <f>+VLOOKUP($C5,MasterData!$B$4:$I$1003,2,"false")</f>
        <v>Oliver</v>
      </c>
      <c r="F5" s="1" t="str">
        <f>+VLOOKUP($C5,MasterData!$B$4:$I$1003,3,"false")</f>
        <v>Goodman</v>
      </c>
      <c r="G5" s="1" t="str">
        <f>+VLOOKUP($C5,MasterData!$B$4:$I$1003,4,"false")</f>
        <v>B&amp;H</v>
      </c>
      <c r="H5" s="1" t="str">
        <f>+VLOOKUP($C5,MasterData!$B$4:$I$1003,5,"false")</f>
        <v>U13</v>
      </c>
      <c r="I5" s="3" t="str">
        <f>+VLOOKUP($C5,MasterData!$B$4:$I$1003,6,"false")</f>
        <v>B</v>
      </c>
      <c r="J5" s="26" t="str">
        <f t="shared" si="0"/>
        <v>2</v>
      </c>
      <c r="K5" s="1" t="str">
        <f t="shared" ref="K5:K20" si="5">+G5&amp;"  "&amp;J5</f>
        <v>B&amp;H  2</v>
      </c>
      <c r="M5">
        <v>2</v>
      </c>
      <c r="N5" s="30">
        <f t="shared" si="1"/>
        <v>2</v>
      </c>
      <c r="O5" s="30">
        <f t="shared" si="1"/>
        <v>12</v>
      </c>
      <c r="P5" s="30">
        <f t="shared" si="1"/>
        <v>21</v>
      </c>
      <c r="Q5" s="30" t="str">
        <f t="shared" si="1"/>
        <v/>
      </c>
      <c r="R5" s="30">
        <f t="shared" si="1"/>
        <v>23</v>
      </c>
      <c r="S5" s="30">
        <f t="shared" si="1"/>
        <v>8</v>
      </c>
      <c r="T5" s="30">
        <f t="shared" si="1"/>
        <v>14</v>
      </c>
      <c r="U5" s="30">
        <f t="shared" si="1"/>
        <v>37</v>
      </c>
      <c r="V5" s="30">
        <f t="shared" si="1"/>
        <v>48</v>
      </c>
      <c r="W5" s="30">
        <f t="shared" si="1"/>
        <v>29</v>
      </c>
      <c r="X5" s="30">
        <f t="shared" si="2"/>
        <v>40</v>
      </c>
      <c r="Y5" s="30">
        <f t="shared" si="2"/>
        <v>41</v>
      </c>
      <c r="Z5" s="30" t="str">
        <f t="shared" si="2"/>
        <v/>
      </c>
      <c r="AA5" s="30" t="str">
        <f t="shared" si="2"/>
        <v/>
      </c>
      <c r="AB5" s="30" t="str">
        <f t="shared" si="2"/>
        <v/>
      </c>
      <c r="AC5" s="30" t="str">
        <f t="shared" si="2"/>
        <v/>
      </c>
      <c r="AD5" s="30" t="str">
        <f t="shared" si="2"/>
        <v/>
      </c>
      <c r="AE5" s="30" t="str">
        <f t="shared" si="2"/>
        <v/>
      </c>
      <c r="AF5" s="30" t="str">
        <f t="shared" si="2"/>
        <v/>
      </c>
      <c r="AG5" s="30" t="str">
        <f t="shared" si="2"/>
        <v/>
      </c>
      <c r="AH5" s="30" t="str">
        <f t="shared" si="3"/>
        <v/>
      </c>
      <c r="AI5" s="30" t="str">
        <f t="shared" si="3"/>
        <v/>
      </c>
      <c r="AJ5" s="30" t="str">
        <f t="shared" si="3"/>
        <v/>
      </c>
      <c r="AK5" s="30" t="str">
        <f t="shared" si="3"/>
        <v/>
      </c>
      <c r="AL5" s="30" t="str">
        <f t="shared" si="3"/>
        <v/>
      </c>
      <c r="AM5" s="30" t="str">
        <f t="shared" si="3"/>
        <v/>
      </c>
    </row>
    <row r="6" spans="1:39" ht="14.25" customHeight="1" x14ac:dyDescent="0.3">
      <c r="A6" t="str">
        <f t="shared" si="4"/>
        <v>LEW  1</v>
      </c>
      <c r="B6" s="3">
        <f t="shared" ref="B6:B51" si="6">+B5+1</f>
        <v>3</v>
      </c>
      <c r="C6" s="3">
        <v>69</v>
      </c>
      <c r="D6" s="23" t="s">
        <v>1119</v>
      </c>
      <c r="E6" s="1" t="str">
        <f>+VLOOKUP($C6,MasterData!$B$4:$I$1003,2,"false")</f>
        <v>Michael</v>
      </c>
      <c r="F6" s="1" t="str">
        <f>+VLOOKUP($C6,MasterData!$B$4:$I$1003,3,"false")</f>
        <v>O'Connor</v>
      </c>
      <c r="G6" s="1" t="str">
        <f>+VLOOKUP($C6,MasterData!$B$4:$I$1003,4,"false")</f>
        <v>LEW</v>
      </c>
      <c r="H6" s="1" t="str">
        <f>+VLOOKUP($C6,MasterData!$B$4:$I$1003,5,"false")</f>
        <v>U13</v>
      </c>
      <c r="I6" s="3" t="str">
        <f>+VLOOKUP($C6,MasterData!$B$4:$I$1003,6,"false")</f>
        <v>B</v>
      </c>
      <c r="J6" s="26" t="str">
        <f t="shared" si="0"/>
        <v>1</v>
      </c>
      <c r="K6" s="1" t="str">
        <f t="shared" si="5"/>
        <v>LEW  1</v>
      </c>
      <c r="M6">
        <v>3</v>
      </c>
      <c r="N6" s="30">
        <f t="shared" si="1"/>
        <v>11</v>
      </c>
      <c r="O6" s="30">
        <f t="shared" si="1"/>
        <v>16</v>
      </c>
      <c r="P6" s="30">
        <f t="shared" si="1"/>
        <v>27</v>
      </c>
      <c r="Q6" s="30" t="str">
        <f t="shared" si="1"/>
        <v/>
      </c>
      <c r="R6" s="30">
        <f t="shared" si="1"/>
        <v>42</v>
      </c>
      <c r="S6" s="30">
        <f t="shared" si="1"/>
        <v>24</v>
      </c>
      <c r="T6" s="30">
        <f t="shared" si="1"/>
        <v>17</v>
      </c>
      <c r="U6" s="30" t="str">
        <f t="shared" si="1"/>
        <v/>
      </c>
      <c r="V6" s="30" t="str">
        <f t="shared" si="1"/>
        <v/>
      </c>
      <c r="W6" s="30">
        <f t="shared" si="1"/>
        <v>33</v>
      </c>
      <c r="X6" s="30" t="str">
        <f t="shared" si="2"/>
        <v/>
      </c>
      <c r="Y6" s="30">
        <f t="shared" si="2"/>
        <v>47</v>
      </c>
      <c r="Z6" s="30" t="str">
        <f t="shared" si="2"/>
        <v/>
      </c>
      <c r="AA6" s="30" t="str">
        <f t="shared" si="2"/>
        <v/>
      </c>
      <c r="AB6" s="30" t="str">
        <f t="shared" si="2"/>
        <v/>
      </c>
      <c r="AC6" s="30" t="str">
        <f t="shared" si="2"/>
        <v/>
      </c>
      <c r="AD6" s="30" t="str">
        <f t="shared" si="2"/>
        <v/>
      </c>
      <c r="AE6" s="30" t="str">
        <f t="shared" si="2"/>
        <v/>
      </c>
      <c r="AF6" s="30" t="str">
        <f t="shared" si="2"/>
        <v/>
      </c>
      <c r="AG6" s="30" t="str">
        <f t="shared" si="2"/>
        <v/>
      </c>
      <c r="AH6" s="30" t="str">
        <f t="shared" si="3"/>
        <v/>
      </c>
      <c r="AI6" s="30" t="str">
        <f t="shared" si="3"/>
        <v/>
      </c>
      <c r="AJ6" s="30" t="str">
        <f t="shared" si="3"/>
        <v/>
      </c>
      <c r="AK6" s="30" t="str">
        <f t="shared" si="3"/>
        <v/>
      </c>
      <c r="AL6" s="30" t="str">
        <f t="shared" si="3"/>
        <v/>
      </c>
      <c r="AM6" s="30" t="str">
        <f t="shared" si="3"/>
        <v/>
      </c>
    </row>
    <row r="7" spans="1:39" ht="14.25" customHeight="1" x14ac:dyDescent="0.3">
      <c r="A7" t="str">
        <f t="shared" si="4"/>
        <v>CHI  1</v>
      </c>
      <c r="B7" s="3">
        <f t="shared" si="6"/>
        <v>4</v>
      </c>
      <c r="C7" s="3">
        <v>116</v>
      </c>
      <c r="D7" s="23" t="s">
        <v>1120</v>
      </c>
      <c r="E7" s="1" t="str">
        <f>+VLOOKUP($C7,MasterData!$B$4:$I$1003,2,"false")</f>
        <v>Matthew</v>
      </c>
      <c r="F7" s="1" t="str">
        <f>+VLOOKUP($C7,MasterData!$B$4:$I$1003,3,"false")</f>
        <v>Mainwaring</v>
      </c>
      <c r="G7" s="1" t="str">
        <f>+VLOOKUP($C7,MasterData!$B$4:$I$1003,4,"false")</f>
        <v>CHI</v>
      </c>
      <c r="H7" s="1" t="str">
        <f>+VLOOKUP($C7,MasterData!$B$4:$I$1003,5,"false")</f>
        <v>U13</v>
      </c>
      <c r="I7" s="3" t="str">
        <f>+VLOOKUP($C7,MasterData!$B$4:$I$1003,6,"false")</f>
        <v>B</v>
      </c>
      <c r="J7" s="26" t="str">
        <f t="shared" si="0"/>
        <v>1</v>
      </c>
      <c r="K7" s="1" t="str">
        <f t="shared" si="5"/>
        <v>CHI  1</v>
      </c>
      <c r="N7" s="30" t="str">
        <f t="shared" si="1"/>
        <v/>
      </c>
      <c r="O7" s="30" t="str">
        <f t="shared" si="1"/>
        <v/>
      </c>
      <c r="P7" s="30" t="str">
        <f t="shared" si="1"/>
        <v/>
      </c>
      <c r="Q7" s="30" t="str">
        <f t="shared" si="1"/>
        <v/>
      </c>
      <c r="R7" s="30" t="str">
        <f t="shared" si="1"/>
        <v/>
      </c>
      <c r="S7" s="30" t="str">
        <f t="shared" si="1"/>
        <v/>
      </c>
      <c r="T7" s="30" t="str">
        <f t="shared" si="1"/>
        <v/>
      </c>
      <c r="U7" s="30" t="str">
        <f t="shared" si="1"/>
        <v/>
      </c>
      <c r="V7" s="30" t="str">
        <f t="shared" si="1"/>
        <v/>
      </c>
      <c r="W7" s="30" t="str">
        <f t="shared" si="1"/>
        <v/>
      </c>
      <c r="X7" s="30" t="str">
        <f t="shared" si="2"/>
        <v/>
      </c>
      <c r="Y7" s="30" t="str">
        <f t="shared" si="2"/>
        <v/>
      </c>
      <c r="Z7" s="30" t="str">
        <f t="shared" si="2"/>
        <v/>
      </c>
      <c r="AA7" s="30" t="str">
        <f t="shared" si="2"/>
        <v/>
      </c>
      <c r="AB7" s="30" t="str">
        <f t="shared" si="2"/>
        <v/>
      </c>
      <c r="AC7" s="30" t="str">
        <f t="shared" si="2"/>
        <v/>
      </c>
      <c r="AD7" s="30" t="str">
        <f t="shared" si="2"/>
        <v/>
      </c>
      <c r="AE7" s="30" t="str">
        <f t="shared" si="2"/>
        <v/>
      </c>
      <c r="AF7" s="30" t="str">
        <f t="shared" si="2"/>
        <v/>
      </c>
      <c r="AG7" s="30" t="str">
        <f t="shared" si="2"/>
        <v/>
      </c>
      <c r="AH7" s="30" t="str">
        <f t="shared" si="3"/>
        <v/>
      </c>
      <c r="AI7" s="30" t="str">
        <f t="shared" si="3"/>
        <v/>
      </c>
      <c r="AJ7" s="30" t="str">
        <f t="shared" si="3"/>
        <v/>
      </c>
      <c r="AK7" s="30" t="str">
        <f t="shared" si="3"/>
        <v/>
      </c>
      <c r="AL7" s="30" t="str">
        <f t="shared" si="3"/>
        <v/>
      </c>
      <c r="AM7" s="30" t="str">
        <f t="shared" si="3"/>
        <v/>
      </c>
    </row>
    <row r="8" spans="1:39" ht="14.25" customHeight="1" x14ac:dyDescent="0.3">
      <c r="A8" t="str">
        <f t="shared" si="4"/>
        <v>POR  1</v>
      </c>
      <c r="B8" s="3">
        <f t="shared" si="6"/>
        <v>5</v>
      </c>
      <c r="C8" s="3">
        <v>62</v>
      </c>
      <c r="D8" s="23" t="s">
        <v>1121</v>
      </c>
      <c r="E8" s="1" t="str">
        <f>+VLOOKUP($C8,MasterData!$B$4:$I$1003,2,"false")</f>
        <v>Luca</v>
      </c>
      <c r="F8" s="1" t="str">
        <f>+VLOOKUP($C8,MasterData!$B$4:$I$1003,3,"false")</f>
        <v>De Giovanni</v>
      </c>
      <c r="G8" s="1" t="str">
        <f>+VLOOKUP($C8,MasterData!$B$4:$I$1003,4,"false")</f>
        <v>POR</v>
      </c>
      <c r="H8" s="1" t="str">
        <f>+VLOOKUP($C8,MasterData!$B$4:$I$1003,5,"false")</f>
        <v>U13</v>
      </c>
      <c r="I8" s="3" t="str">
        <f>+VLOOKUP($C8,MasterData!$B$4:$I$1003,6,"false")</f>
        <v>B</v>
      </c>
      <c r="J8" s="26" t="str">
        <f t="shared" si="0"/>
        <v>1</v>
      </c>
      <c r="K8" s="1" t="str">
        <f t="shared" si="5"/>
        <v>POR  1</v>
      </c>
      <c r="N8" s="30" t="str">
        <f t="shared" si="1"/>
        <v/>
      </c>
      <c r="O8" s="30" t="str">
        <f t="shared" si="1"/>
        <v/>
      </c>
      <c r="P8" s="30" t="str">
        <f t="shared" si="1"/>
        <v/>
      </c>
      <c r="Q8" s="30" t="str">
        <f t="shared" si="1"/>
        <v/>
      </c>
      <c r="R8" s="30" t="str">
        <f t="shared" si="1"/>
        <v/>
      </c>
      <c r="S8" s="30" t="str">
        <f t="shared" si="1"/>
        <v/>
      </c>
      <c r="T8" s="30" t="str">
        <f t="shared" si="1"/>
        <v/>
      </c>
      <c r="U8" s="30" t="str">
        <f t="shared" si="1"/>
        <v/>
      </c>
      <c r="V8" s="30" t="str">
        <f t="shared" si="1"/>
        <v/>
      </c>
      <c r="W8" s="30" t="str">
        <f t="shared" si="1"/>
        <v/>
      </c>
      <c r="X8" s="30" t="str">
        <f t="shared" si="2"/>
        <v/>
      </c>
      <c r="Y8" s="30" t="str">
        <f t="shared" si="2"/>
        <v/>
      </c>
      <c r="Z8" s="30" t="str">
        <f t="shared" si="2"/>
        <v/>
      </c>
      <c r="AA8" s="30" t="str">
        <f t="shared" si="2"/>
        <v/>
      </c>
      <c r="AB8" s="30" t="str">
        <f t="shared" si="2"/>
        <v/>
      </c>
      <c r="AC8" s="30" t="str">
        <f t="shared" si="2"/>
        <v/>
      </c>
      <c r="AD8" s="30" t="str">
        <f t="shared" si="2"/>
        <v/>
      </c>
      <c r="AE8" s="30" t="str">
        <f t="shared" si="2"/>
        <v/>
      </c>
      <c r="AF8" s="30" t="str">
        <f t="shared" si="2"/>
        <v/>
      </c>
      <c r="AG8" s="30" t="str">
        <f t="shared" si="2"/>
        <v/>
      </c>
      <c r="AH8" s="30" t="str">
        <f t="shared" si="3"/>
        <v/>
      </c>
      <c r="AI8" s="30" t="str">
        <f t="shared" si="3"/>
        <v/>
      </c>
      <c r="AJ8" s="30" t="str">
        <f t="shared" si="3"/>
        <v/>
      </c>
      <c r="AK8" s="30" t="str">
        <f t="shared" si="3"/>
        <v/>
      </c>
      <c r="AL8" s="30" t="str">
        <f t="shared" si="3"/>
        <v/>
      </c>
      <c r="AM8" s="30" t="str">
        <f t="shared" si="3"/>
        <v/>
      </c>
    </row>
    <row r="9" spans="1:39" ht="14.25" customHeight="1" x14ac:dyDescent="0.3">
      <c r="A9" t="str">
        <f t="shared" si="4"/>
        <v>PHX  1</v>
      </c>
      <c r="B9" s="3">
        <f t="shared" si="6"/>
        <v>6</v>
      </c>
      <c r="C9" s="3">
        <v>111</v>
      </c>
      <c r="D9" s="23" t="s">
        <v>1122</v>
      </c>
      <c r="E9" s="1" t="str">
        <f>+VLOOKUP($C9,MasterData!$B$4:$I$1003,2,"false")</f>
        <v>Louie</v>
      </c>
      <c r="F9" s="1" t="str">
        <f>+VLOOKUP($C9,MasterData!$B$4:$I$1003,3,"false")</f>
        <v>Pegley</v>
      </c>
      <c r="G9" s="1" t="str">
        <f>+VLOOKUP($C9,MasterData!$B$4:$I$1003,4,"false")</f>
        <v>PHX</v>
      </c>
      <c r="H9" s="1" t="str">
        <f>+VLOOKUP($C9,MasterData!$B$4:$I$1003,5,"false")</f>
        <v>U13</v>
      </c>
      <c r="I9" s="3" t="str">
        <f>+VLOOKUP($C9,MasterData!$B$4:$I$1003,6,"false")</f>
        <v>B</v>
      </c>
      <c r="J9" s="26" t="str">
        <f t="shared" si="0"/>
        <v>1</v>
      </c>
      <c r="K9" s="1" t="str">
        <f t="shared" si="5"/>
        <v>PHX  1</v>
      </c>
      <c r="N9" s="30" t="str">
        <f t="shared" si="1"/>
        <v/>
      </c>
      <c r="O9" s="30" t="str">
        <f t="shared" si="1"/>
        <v/>
      </c>
      <c r="P9" s="30" t="str">
        <f t="shared" si="1"/>
        <v/>
      </c>
      <c r="Q9" s="30" t="str">
        <f t="shared" si="1"/>
        <v/>
      </c>
      <c r="R9" s="30" t="str">
        <f t="shared" si="1"/>
        <v/>
      </c>
      <c r="S9" s="30" t="str">
        <f t="shared" si="1"/>
        <v/>
      </c>
      <c r="T9" s="30" t="str">
        <f t="shared" si="1"/>
        <v/>
      </c>
      <c r="U9" s="30" t="str">
        <f t="shared" si="1"/>
        <v/>
      </c>
      <c r="V9" s="30" t="str">
        <f t="shared" si="1"/>
        <v/>
      </c>
      <c r="W9" s="30" t="str">
        <f t="shared" si="1"/>
        <v/>
      </c>
      <c r="X9" s="30" t="str">
        <f t="shared" si="2"/>
        <v/>
      </c>
      <c r="Y9" s="30" t="str">
        <f t="shared" si="2"/>
        <v/>
      </c>
      <c r="Z9" s="30" t="str">
        <f t="shared" si="2"/>
        <v/>
      </c>
      <c r="AA9" s="30" t="str">
        <f t="shared" si="2"/>
        <v/>
      </c>
      <c r="AB9" s="30" t="str">
        <f t="shared" si="2"/>
        <v/>
      </c>
      <c r="AC9" s="30" t="str">
        <f t="shared" si="2"/>
        <v/>
      </c>
      <c r="AD9" s="30" t="str">
        <f t="shared" si="2"/>
        <v/>
      </c>
      <c r="AE9" s="30" t="str">
        <f t="shared" si="2"/>
        <v/>
      </c>
      <c r="AF9" s="30" t="str">
        <f t="shared" si="2"/>
        <v/>
      </c>
      <c r="AG9" s="30" t="str">
        <f t="shared" si="2"/>
        <v/>
      </c>
      <c r="AH9" s="30" t="str">
        <f t="shared" si="3"/>
        <v/>
      </c>
      <c r="AI9" s="30" t="str">
        <f t="shared" si="3"/>
        <v/>
      </c>
      <c r="AJ9" s="30" t="str">
        <f t="shared" si="3"/>
        <v/>
      </c>
      <c r="AK9" s="30" t="str">
        <f t="shared" si="3"/>
        <v/>
      </c>
      <c r="AL9" s="30" t="str">
        <f t="shared" si="3"/>
        <v/>
      </c>
      <c r="AM9" s="30" t="str">
        <f t="shared" si="3"/>
        <v/>
      </c>
    </row>
    <row r="10" spans="1:39" ht="14.25" customHeight="1" x14ac:dyDescent="0.3">
      <c r="A10" t="str">
        <f t="shared" si="4"/>
        <v>EBR  1</v>
      </c>
      <c r="B10" s="3">
        <f t="shared" si="6"/>
        <v>7</v>
      </c>
      <c r="C10" s="3">
        <v>75</v>
      </c>
      <c r="D10" s="23" t="s">
        <v>1123</v>
      </c>
      <c r="E10" s="1" t="str">
        <f>+VLOOKUP($C10,MasterData!$B$4:$I$1003,2,"false")</f>
        <v>Fin</v>
      </c>
      <c r="F10" s="1" t="str">
        <f>+VLOOKUP($C10,MasterData!$B$4:$I$1003,3,"false")</f>
        <v>Lumber-Fry</v>
      </c>
      <c r="G10" s="1" t="str">
        <f>+VLOOKUP($C10,MasterData!$B$4:$I$1003,4,"false")</f>
        <v>EBR</v>
      </c>
      <c r="H10" s="1" t="str">
        <f>+VLOOKUP($C10,MasterData!$B$4:$I$1003,5,"false")</f>
        <v>U13</v>
      </c>
      <c r="I10" s="3" t="str">
        <f>+VLOOKUP($C10,MasterData!$B$4:$I$1003,6,"false")</f>
        <v>B</v>
      </c>
      <c r="J10" s="26" t="str">
        <f t="shared" si="0"/>
        <v>1</v>
      </c>
      <c r="K10" s="1" t="str">
        <f t="shared" si="5"/>
        <v>EBR  1</v>
      </c>
      <c r="M10" s="12" t="s">
        <v>378</v>
      </c>
      <c r="N10" s="31">
        <f>IF(N6="",1000,SUM(N4:N6))</f>
        <v>14</v>
      </c>
      <c r="O10" s="31">
        <f t="shared" ref="O10:AM10" si="7">IF(O6="",1000,SUM(O4:O6))</f>
        <v>31</v>
      </c>
      <c r="P10" s="31">
        <f t="shared" si="7"/>
        <v>52</v>
      </c>
      <c r="Q10" s="31">
        <f t="shared" si="7"/>
        <v>1000</v>
      </c>
      <c r="R10" s="31">
        <f t="shared" si="7"/>
        <v>71</v>
      </c>
      <c r="S10" s="31">
        <f t="shared" si="7"/>
        <v>39</v>
      </c>
      <c r="T10" s="31">
        <f t="shared" si="7"/>
        <v>40</v>
      </c>
      <c r="U10" s="31">
        <f t="shared" si="7"/>
        <v>1000</v>
      </c>
      <c r="V10" s="31">
        <f t="shared" si="7"/>
        <v>1000</v>
      </c>
      <c r="W10" s="31">
        <f t="shared" si="7"/>
        <v>77</v>
      </c>
      <c r="X10" s="31">
        <f t="shared" si="7"/>
        <v>1000</v>
      </c>
      <c r="Y10" s="31">
        <f t="shared" si="7"/>
        <v>126</v>
      </c>
      <c r="Z10" s="31">
        <f t="shared" si="7"/>
        <v>1000</v>
      </c>
      <c r="AA10" s="31">
        <f t="shared" si="7"/>
        <v>1000</v>
      </c>
      <c r="AB10" s="31">
        <f t="shared" si="7"/>
        <v>1000</v>
      </c>
      <c r="AC10" s="31">
        <f t="shared" si="7"/>
        <v>1000</v>
      </c>
      <c r="AD10" s="31">
        <f t="shared" si="7"/>
        <v>1000</v>
      </c>
      <c r="AE10" s="31">
        <f t="shared" si="7"/>
        <v>1000</v>
      </c>
      <c r="AF10" s="31">
        <f t="shared" si="7"/>
        <v>1000</v>
      </c>
      <c r="AG10" s="31">
        <f t="shared" si="7"/>
        <v>1000</v>
      </c>
      <c r="AH10" s="31">
        <f t="shared" si="7"/>
        <v>1000</v>
      </c>
      <c r="AI10" s="31">
        <f t="shared" si="7"/>
        <v>1000</v>
      </c>
      <c r="AJ10" s="31">
        <f t="shared" si="7"/>
        <v>1000</v>
      </c>
      <c r="AK10" s="31">
        <f t="shared" si="7"/>
        <v>1000</v>
      </c>
      <c r="AL10" s="31">
        <f t="shared" si="7"/>
        <v>1000</v>
      </c>
      <c r="AM10" s="31">
        <f t="shared" si="7"/>
        <v>1000</v>
      </c>
    </row>
    <row r="11" spans="1:39" ht="14.25" customHeight="1" x14ac:dyDescent="0.3">
      <c r="A11" t="str">
        <f t="shared" si="4"/>
        <v>EBR  2</v>
      </c>
      <c r="B11" s="3">
        <f t="shared" si="6"/>
        <v>8</v>
      </c>
      <c r="C11" s="3">
        <v>81</v>
      </c>
      <c r="D11" s="23" t="s">
        <v>1124</v>
      </c>
      <c r="E11" s="1" t="str">
        <f>+VLOOKUP($C11,MasterData!$B$4:$I$1003,2,"false")</f>
        <v>George</v>
      </c>
      <c r="F11" s="1" t="str">
        <f>+VLOOKUP($C11,MasterData!$B$4:$I$1003,3,"false")</f>
        <v>Armstrong-Smith</v>
      </c>
      <c r="G11" s="1" t="str">
        <f>+VLOOKUP($C11,MasterData!$B$4:$I$1003,4,"false")</f>
        <v>EBR</v>
      </c>
      <c r="H11" s="1" t="str">
        <f>+VLOOKUP($C11,MasterData!$B$4:$I$1003,5,"false")</f>
        <v>U13</v>
      </c>
      <c r="I11" s="3" t="str">
        <f>+VLOOKUP($C11,MasterData!$B$4:$I$1003,6,"false")</f>
        <v>B</v>
      </c>
      <c r="J11" s="26" t="str">
        <f t="shared" si="0"/>
        <v>2</v>
      </c>
      <c r="K11" s="1" t="str">
        <f t="shared" si="5"/>
        <v>EBR  2</v>
      </c>
      <c r="M11" s="12" t="s">
        <v>163</v>
      </c>
      <c r="N11" s="32">
        <f>RANK(N10,($N$10:$AM$10,$N$19:$AM$19,$N$28:$AM$28, $N$37:$AM$37),1)</f>
        <v>1</v>
      </c>
      <c r="O11" s="32">
        <f>RANK(O10,($N$10:$AM$10,$N$19:$AM$19,$N$28:$AM$28, $N$37:$AM$37),1)</f>
        <v>2</v>
      </c>
      <c r="P11" s="32">
        <f>RANK(P10,($N$10:$AM$10,$N$19:$AM$19,$N$28:$AM$28, $N$37:$AM$37),1)</f>
        <v>5</v>
      </c>
      <c r="Q11" s="32">
        <f>RANK(Q10,($N$10:$AM$10,$N$19:$AM$19,$N$28:$AM$28, $N$37:$AM$37),1)</f>
        <v>13</v>
      </c>
      <c r="R11" s="32">
        <f>RANK(R10,($N$10:$AM$10,$N$19:$AM$19,$N$28:$AM$28, $N$37:$AM$37),1)</f>
        <v>8</v>
      </c>
      <c r="S11" s="32">
        <f>RANK(S10,($N$10:$AM$10,$N$19:$AM$19,$N$28:$AM$28, $N$37:$AM$37),1)</f>
        <v>3</v>
      </c>
      <c r="T11" s="32">
        <f>RANK(T10,($N$10:$AM$10,$N$19:$AM$19,$N$28:$AM$28, $N$37:$AM$37),1)</f>
        <v>4</v>
      </c>
      <c r="U11" s="32">
        <f>RANK(U10,($N$10:$AM$10,$N$19:$AM$19,$N$28:$AM$28, $N$37:$AM$37),1)</f>
        <v>13</v>
      </c>
      <c r="V11" s="32">
        <f>RANK(V10,($N$10:$AM$10,$N$19:$AM$19,$N$28:$AM$28, $N$37:$AM$37),1)</f>
        <v>13</v>
      </c>
      <c r="W11" s="32">
        <f>RANK(W10,($N$10:$AM$10,$N$19:$AM$19,$N$28:$AM$28, $N$37:$AM$37),1)</f>
        <v>9</v>
      </c>
      <c r="X11" s="32">
        <f>RANK(X10,($N$10:$AM$10,$N$19:$AM$19,$N$28:$AM$28, $N$37:$AM$37),1)</f>
        <v>13</v>
      </c>
      <c r="Y11" s="32">
        <f>RANK(Y10,($N$10:$AM$10,$N$19:$AM$19,$N$28:$AM$28, $N$37:$AM$37),1)</f>
        <v>11</v>
      </c>
      <c r="Z11" s="32">
        <f>RANK(Z10,($N$10:$AM$10,$N$19:$AM$19,$N$28:$AM$28, $N$37:$AM$37),1)</f>
        <v>13</v>
      </c>
      <c r="AA11" s="32">
        <f>RANK(AA10,($N$10:$AM$10,$N$19:$AM$19,$N$28:$AM$28, $N$37:$AM$37),1)</f>
        <v>13</v>
      </c>
      <c r="AB11" s="32">
        <f>RANK(AB10,($N$10:$AM$10,$N$19:$AM$19,$N$28:$AM$28, $N$37:$AM$37),1)</f>
        <v>13</v>
      </c>
      <c r="AC11" s="32">
        <f>RANK(AC10,($N$10:$AM$10,$N$19:$AM$19,$N$28:$AM$28, $N$37:$AM$37),1)</f>
        <v>13</v>
      </c>
      <c r="AD11" s="32">
        <f>RANK(AD10,($N$10:$AM$10,$N$19:$AM$19,$N$28:$AM$28, $N$37:$AM$37),1)</f>
        <v>13</v>
      </c>
      <c r="AE11" s="32">
        <f>RANK(AE10,($N$10:$AM$10,$N$19:$AM$19,$N$28:$AM$28, $N$37:$AM$37),1)</f>
        <v>13</v>
      </c>
      <c r="AF11" s="32">
        <f>RANK(AF10,($N$10:$AM$10,$N$19:$AM$19,$N$28:$AM$28, $N$37:$AM$37),1)</f>
        <v>13</v>
      </c>
      <c r="AG11" s="32">
        <f>RANK(AG10,($N$10:$AM$10,$N$19:$AM$19,$N$28:$AM$28, $N$37:$AM$37),1)</f>
        <v>13</v>
      </c>
      <c r="AH11" s="32">
        <f>RANK(AH10,($N$10:$AM$10,$N$19:$AM$19,$N$28:$AM$28, $N$37:$AM$37),1)</f>
        <v>13</v>
      </c>
      <c r="AI11" s="32">
        <f>RANK(AI10,($N$10:$AM$10,$N$19:$AM$19,$N$28:$AM$28, $N$37:$AM$37),1)</f>
        <v>13</v>
      </c>
      <c r="AJ11" s="32">
        <f>RANK(AJ10,($N$10:$AM$10,$N$19:$AM$19,$N$28:$AM$28, $N$37:$AM$37),1)</f>
        <v>13</v>
      </c>
      <c r="AK11" s="32">
        <f>RANK(AK10,($N$10:$AM$10,$N$19:$AM$19,$N$28:$AM$28, $N$37:$AM$37),1)</f>
        <v>13</v>
      </c>
      <c r="AL11" s="32">
        <f>RANK(AL10,($N$10:$AM$10,$N$19:$AM$19,$N$28:$AM$28, $N$37:$AM$37),1)</f>
        <v>13</v>
      </c>
      <c r="AM11" s="32">
        <f>RANK(AM10,($N$10:$AM$10,$N$19:$AM$19,$N$28:$AM$28, $N$37:$AM$37),1)</f>
        <v>13</v>
      </c>
    </row>
    <row r="12" spans="1:39" ht="14.25" customHeight="1" x14ac:dyDescent="0.3">
      <c r="A12" t="str">
        <f t="shared" si="4"/>
        <v>BWK  1</v>
      </c>
      <c r="B12" s="3">
        <f t="shared" si="6"/>
        <v>9</v>
      </c>
      <c r="C12" s="3">
        <v>66</v>
      </c>
      <c r="D12" s="23" t="s">
        <v>1125</v>
      </c>
      <c r="E12" s="1" t="str">
        <f>+VLOOKUP($C12,MasterData!$B$4:$I$1003,2,"false")</f>
        <v>Oliver</v>
      </c>
      <c r="F12" s="1" t="str">
        <f>+VLOOKUP($C12,MasterData!$B$4:$I$1003,3,"false")</f>
        <v>Brophy</v>
      </c>
      <c r="G12" s="1" t="str">
        <f>+VLOOKUP($C12,MasterData!$B$4:$I$1003,4,"false")</f>
        <v>BWK</v>
      </c>
      <c r="H12" s="1" t="str">
        <f>+VLOOKUP($C12,MasterData!$B$4:$I$1003,5,"false")</f>
        <v>U13</v>
      </c>
      <c r="I12" s="3" t="str">
        <f>+VLOOKUP($C12,MasterData!$B$4:$I$1003,6,"false")</f>
        <v>B</v>
      </c>
      <c r="J12" s="26" t="str">
        <f t="shared" si="0"/>
        <v>1</v>
      </c>
      <c r="K12" s="1" t="str">
        <f t="shared" si="5"/>
        <v>BWK  1</v>
      </c>
    </row>
    <row r="13" spans="1:39" ht="14.25" customHeight="1" x14ac:dyDescent="0.3">
      <c r="A13" t="str">
        <f t="shared" si="4"/>
        <v>HY  1</v>
      </c>
      <c r="B13" s="3">
        <f t="shared" si="6"/>
        <v>10</v>
      </c>
      <c r="C13" s="3">
        <v>99</v>
      </c>
      <c r="D13" s="23" t="s">
        <v>1125</v>
      </c>
      <c r="E13" s="1" t="str">
        <f>+VLOOKUP($C13,MasterData!$B$4:$I$1003,2,"false")</f>
        <v>Zion</v>
      </c>
      <c r="F13" s="1" t="str">
        <f>+VLOOKUP($C13,MasterData!$B$4:$I$1003,3,"false")</f>
        <v>Okojie</v>
      </c>
      <c r="G13" s="1" t="str">
        <f>+VLOOKUP($C13,MasterData!$B$4:$I$1003,4,"false")</f>
        <v>HY</v>
      </c>
      <c r="H13" s="1" t="str">
        <f>+VLOOKUP($C13,MasterData!$B$4:$I$1003,5,"false")</f>
        <v>U13</v>
      </c>
      <c r="I13" s="3" t="str">
        <f>+VLOOKUP($C13,MasterData!$B$4:$I$1003,6,"false")</f>
        <v>B</v>
      </c>
      <c r="J13" s="26" t="str">
        <f t="shared" si="0"/>
        <v>1</v>
      </c>
      <c r="K13" s="1" t="str">
        <f t="shared" si="5"/>
        <v>HY  1</v>
      </c>
      <c r="M13">
        <v>4</v>
      </c>
      <c r="N13" s="30">
        <f t="shared" ref="N13:W18" si="8">+IF(ISNA(VLOOKUP(N$3&amp;"  "&amp;$M13,$A$3:$I$109,2,0)),"",VLOOKUP(N$3&amp;"  "&amp;$M13,$A$3:$I$109,2,0))</f>
        <v>19</v>
      </c>
      <c r="O13" s="30">
        <f t="shared" si="8"/>
        <v>18</v>
      </c>
      <c r="P13" s="30">
        <f t="shared" si="8"/>
        <v>28</v>
      </c>
      <c r="Q13" s="30" t="str">
        <f t="shared" si="8"/>
        <v/>
      </c>
      <c r="R13" s="30" t="str">
        <f t="shared" si="8"/>
        <v/>
      </c>
      <c r="S13" s="30">
        <f t="shared" si="8"/>
        <v>32</v>
      </c>
      <c r="T13" s="30">
        <f t="shared" si="8"/>
        <v>25</v>
      </c>
      <c r="U13" s="30" t="str">
        <f t="shared" si="8"/>
        <v/>
      </c>
      <c r="V13" s="30" t="str">
        <f t="shared" si="8"/>
        <v/>
      </c>
      <c r="W13" s="30" t="str">
        <f t="shared" si="8"/>
        <v/>
      </c>
      <c r="X13" s="30" t="str">
        <f t="shared" ref="X13:AG18" si="9">+IF(ISNA(VLOOKUP(X$3&amp;"  "&amp;$M13,$A$3:$I$109,2,0)),"",VLOOKUP(X$3&amp;"  "&amp;$M13,$A$3:$I$109,2,0))</f>
        <v/>
      </c>
      <c r="Y13" s="30" t="str">
        <f t="shared" si="9"/>
        <v/>
      </c>
      <c r="Z13" s="30" t="str">
        <f t="shared" si="9"/>
        <v/>
      </c>
      <c r="AA13" s="30" t="str">
        <f t="shared" si="9"/>
        <v/>
      </c>
      <c r="AB13" s="30" t="str">
        <f t="shared" si="9"/>
        <v/>
      </c>
      <c r="AC13" s="30" t="str">
        <f t="shared" si="9"/>
        <v/>
      </c>
      <c r="AD13" s="30" t="str">
        <f t="shared" si="9"/>
        <v/>
      </c>
      <c r="AE13" s="30" t="str">
        <f t="shared" si="9"/>
        <v/>
      </c>
      <c r="AF13" s="30" t="str">
        <f t="shared" si="9"/>
        <v/>
      </c>
      <c r="AG13" s="30" t="str">
        <f t="shared" si="9"/>
        <v/>
      </c>
      <c r="AH13" s="30" t="str">
        <f t="shared" ref="AH13:AM18" si="10">+IF(ISNA(VLOOKUP(AH$3&amp;"  "&amp;$M13,$A$3:$I$109,2,0)),"",VLOOKUP(AH$3&amp;"  "&amp;$M13,$A$3:$I$109,2,0))</f>
        <v/>
      </c>
      <c r="AI13" s="30" t="str">
        <f t="shared" si="10"/>
        <v/>
      </c>
      <c r="AJ13" s="30" t="str">
        <f t="shared" si="10"/>
        <v/>
      </c>
      <c r="AK13" s="30" t="str">
        <f t="shared" si="10"/>
        <v/>
      </c>
      <c r="AL13" s="30" t="str">
        <f t="shared" si="10"/>
        <v/>
      </c>
      <c r="AM13" s="30" t="str">
        <f t="shared" si="10"/>
        <v/>
      </c>
    </row>
    <row r="14" spans="1:39" ht="14.25" customHeight="1" x14ac:dyDescent="0.3">
      <c r="A14" t="str">
        <f t="shared" si="4"/>
        <v>B&amp;H  3</v>
      </c>
      <c r="B14" s="3">
        <f t="shared" si="6"/>
        <v>11</v>
      </c>
      <c r="C14" s="3">
        <v>77</v>
      </c>
      <c r="D14" s="23" t="s">
        <v>1126</v>
      </c>
      <c r="E14" s="1" t="str">
        <f>+VLOOKUP($C14,MasterData!$B$4:$I$1003,2,"false")</f>
        <v>Joaquin</v>
      </c>
      <c r="F14" s="1" t="str">
        <f>+VLOOKUP($C14,MasterData!$B$4:$I$1003,3,"false")</f>
        <v>Perez Rork</v>
      </c>
      <c r="G14" s="1" t="str">
        <f>+VLOOKUP($C14,MasterData!$B$4:$I$1003,4,"false")</f>
        <v>B&amp;H</v>
      </c>
      <c r="H14" s="1" t="str">
        <f>+VLOOKUP($C14,MasterData!$B$4:$I$1003,5,"false")</f>
        <v>U13</v>
      </c>
      <c r="I14" s="3" t="str">
        <f>+VLOOKUP($C14,MasterData!$B$4:$I$1003,6,"false")</f>
        <v>B</v>
      </c>
      <c r="J14" s="26" t="str">
        <f t="shared" si="0"/>
        <v>3</v>
      </c>
      <c r="K14" s="1" t="str">
        <f t="shared" si="5"/>
        <v>B&amp;H  3</v>
      </c>
      <c r="M14">
        <v>5</v>
      </c>
      <c r="N14" s="30">
        <f t="shared" si="8"/>
        <v>20</v>
      </c>
      <c r="O14" s="30">
        <f t="shared" si="8"/>
        <v>22</v>
      </c>
      <c r="P14" s="30">
        <f t="shared" si="8"/>
        <v>34</v>
      </c>
      <c r="Q14" s="30" t="str">
        <f t="shared" si="8"/>
        <v/>
      </c>
      <c r="R14" s="30" t="str">
        <f t="shared" si="8"/>
        <v/>
      </c>
      <c r="S14" s="30" t="str">
        <f t="shared" si="8"/>
        <v/>
      </c>
      <c r="T14" s="30">
        <f t="shared" si="8"/>
        <v>39</v>
      </c>
      <c r="U14" s="30" t="str">
        <f t="shared" si="8"/>
        <v/>
      </c>
      <c r="V14" s="30" t="str">
        <f t="shared" si="8"/>
        <v/>
      </c>
      <c r="W14" s="30" t="str">
        <f t="shared" si="8"/>
        <v/>
      </c>
      <c r="X14" s="30" t="str">
        <f t="shared" si="9"/>
        <v/>
      </c>
      <c r="Y14" s="30" t="str">
        <f t="shared" si="9"/>
        <v/>
      </c>
      <c r="Z14" s="30" t="str">
        <f t="shared" si="9"/>
        <v/>
      </c>
      <c r="AA14" s="30" t="str">
        <f t="shared" si="9"/>
        <v/>
      </c>
      <c r="AB14" s="30" t="str">
        <f t="shared" si="9"/>
        <v/>
      </c>
      <c r="AC14" s="30" t="str">
        <f t="shared" si="9"/>
        <v/>
      </c>
      <c r="AD14" s="30" t="str">
        <f t="shared" si="9"/>
        <v/>
      </c>
      <c r="AE14" s="30" t="str">
        <f t="shared" si="9"/>
        <v/>
      </c>
      <c r="AF14" s="30" t="str">
        <f t="shared" si="9"/>
        <v/>
      </c>
      <c r="AG14" s="30" t="str">
        <f t="shared" si="9"/>
        <v/>
      </c>
      <c r="AH14" s="30" t="str">
        <f t="shared" si="10"/>
        <v/>
      </c>
      <c r="AI14" s="30" t="str">
        <f t="shared" si="10"/>
        <v/>
      </c>
      <c r="AJ14" s="30" t="str">
        <f t="shared" si="10"/>
        <v/>
      </c>
      <c r="AK14" s="30" t="str">
        <f t="shared" si="10"/>
        <v/>
      </c>
      <c r="AL14" s="30" t="str">
        <f t="shared" si="10"/>
        <v/>
      </c>
      <c r="AM14" s="30" t="str">
        <f t="shared" si="10"/>
        <v/>
      </c>
    </row>
    <row r="15" spans="1:39" ht="14.25" customHeight="1" x14ac:dyDescent="0.3">
      <c r="A15" t="str">
        <f t="shared" si="4"/>
        <v>LEW  2</v>
      </c>
      <c r="B15" s="3">
        <f t="shared" si="6"/>
        <v>12</v>
      </c>
      <c r="C15" s="3">
        <v>84</v>
      </c>
      <c r="D15" s="23" t="s">
        <v>1127</v>
      </c>
      <c r="E15" s="1" t="str">
        <f>+VLOOKUP($C15,MasterData!$B$4:$I$1003,2,"false")</f>
        <v>Charlie</v>
      </c>
      <c r="F15" s="1" t="str">
        <f>+VLOOKUP($C15,MasterData!$B$4:$I$1003,3,"false")</f>
        <v>perry</v>
      </c>
      <c r="G15" s="1" t="str">
        <f>+VLOOKUP($C15,MasterData!$B$4:$I$1003,4,"false")</f>
        <v>LEW</v>
      </c>
      <c r="H15" s="1" t="str">
        <f>+VLOOKUP($C15,MasterData!$B$4:$I$1003,5,"false")</f>
        <v>U13</v>
      </c>
      <c r="I15" s="3" t="str">
        <f>+VLOOKUP($C15,MasterData!$B$4:$I$1003,6,"false")</f>
        <v>B</v>
      </c>
      <c r="J15" s="26" t="str">
        <f t="shared" si="0"/>
        <v>2</v>
      </c>
      <c r="K15" s="1" t="str">
        <f t="shared" si="5"/>
        <v>LEW  2</v>
      </c>
      <c r="M15">
        <v>6</v>
      </c>
      <c r="N15" s="30">
        <f t="shared" si="8"/>
        <v>31</v>
      </c>
      <c r="O15" s="30">
        <f t="shared" si="8"/>
        <v>30</v>
      </c>
      <c r="P15" s="30" t="str">
        <f t="shared" si="8"/>
        <v/>
      </c>
      <c r="Q15" s="30" t="str">
        <f t="shared" si="8"/>
        <v/>
      </c>
      <c r="R15" s="30" t="str">
        <f t="shared" si="8"/>
        <v/>
      </c>
      <c r="S15" s="30" t="str">
        <f t="shared" si="8"/>
        <v/>
      </c>
      <c r="T15" s="30">
        <f t="shared" si="8"/>
        <v>43</v>
      </c>
      <c r="U15" s="30" t="str">
        <f t="shared" si="8"/>
        <v/>
      </c>
      <c r="V15" s="30" t="str">
        <f t="shared" si="8"/>
        <v/>
      </c>
      <c r="W15" s="30" t="str">
        <f t="shared" si="8"/>
        <v/>
      </c>
      <c r="X15" s="30" t="str">
        <f t="shared" si="9"/>
        <v/>
      </c>
      <c r="Y15" s="30" t="str">
        <f t="shared" si="9"/>
        <v/>
      </c>
      <c r="Z15" s="30" t="str">
        <f t="shared" si="9"/>
        <v/>
      </c>
      <c r="AA15" s="30" t="str">
        <f t="shared" si="9"/>
        <v/>
      </c>
      <c r="AB15" s="30" t="str">
        <f t="shared" si="9"/>
        <v/>
      </c>
      <c r="AC15" s="30" t="str">
        <f t="shared" si="9"/>
        <v/>
      </c>
      <c r="AD15" s="30" t="str">
        <f t="shared" si="9"/>
        <v/>
      </c>
      <c r="AE15" s="30" t="str">
        <f t="shared" si="9"/>
        <v/>
      </c>
      <c r="AF15" s="30" t="str">
        <f t="shared" si="9"/>
        <v/>
      </c>
      <c r="AG15" s="30" t="str">
        <f t="shared" si="9"/>
        <v/>
      </c>
      <c r="AH15" s="30" t="str">
        <f t="shared" si="10"/>
        <v/>
      </c>
      <c r="AI15" s="30" t="str">
        <f t="shared" si="10"/>
        <v/>
      </c>
      <c r="AJ15" s="30" t="str">
        <f t="shared" si="10"/>
        <v/>
      </c>
      <c r="AK15" s="30" t="str">
        <f t="shared" si="10"/>
        <v/>
      </c>
      <c r="AL15" s="30" t="str">
        <f t="shared" si="10"/>
        <v/>
      </c>
      <c r="AM15" s="30" t="str">
        <f t="shared" si="10"/>
        <v/>
      </c>
    </row>
    <row r="16" spans="1:39" ht="14.25" customHeight="1" x14ac:dyDescent="0.3">
      <c r="A16" t="str">
        <f t="shared" si="4"/>
        <v>HAS  1</v>
      </c>
      <c r="B16" s="3">
        <f t="shared" si="6"/>
        <v>13</v>
      </c>
      <c r="C16" s="3">
        <v>110</v>
      </c>
      <c r="D16" s="23" t="s">
        <v>1128</v>
      </c>
      <c r="E16" s="1" t="str">
        <f>+VLOOKUP($C16,MasterData!$B$4:$I$1003,2,"false")</f>
        <v>Henry</v>
      </c>
      <c r="F16" s="1" t="str">
        <f>+VLOOKUP($C16,MasterData!$B$4:$I$1003,3,"false")</f>
        <v>Cooke</v>
      </c>
      <c r="G16" s="1" t="str">
        <f>+VLOOKUP($C16,MasterData!$B$4:$I$1003,4,"false")</f>
        <v>HAS</v>
      </c>
      <c r="H16" s="1" t="str">
        <f>+VLOOKUP($C16,MasterData!$B$4:$I$1003,5,"false")</f>
        <v>U13</v>
      </c>
      <c r="I16" s="3" t="str">
        <f>+VLOOKUP($C16,MasterData!$B$4:$I$1003,6,"false")</f>
        <v>B</v>
      </c>
      <c r="J16" s="26" t="str">
        <f t="shared" si="0"/>
        <v>1</v>
      </c>
      <c r="K16" s="1" t="str">
        <f t="shared" si="5"/>
        <v>HAS  1</v>
      </c>
      <c r="N16" s="30" t="str">
        <f t="shared" si="8"/>
        <v/>
      </c>
      <c r="O16" s="30" t="str">
        <f t="shared" si="8"/>
        <v/>
      </c>
      <c r="P16" s="30" t="str">
        <f t="shared" si="8"/>
        <v/>
      </c>
      <c r="Q16" s="30" t="str">
        <f t="shared" si="8"/>
        <v/>
      </c>
      <c r="R16" s="30" t="str">
        <f t="shared" si="8"/>
        <v/>
      </c>
      <c r="S16" s="30" t="str">
        <f t="shared" si="8"/>
        <v/>
      </c>
      <c r="T16" s="30" t="str">
        <f t="shared" si="8"/>
        <v/>
      </c>
      <c r="U16" s="30" t="str">
        <f t="shared" si="8"/>
        <v/>
      </c>
      <c r="V16" s="30" t="str">
        <f t="shared" si="8"/>
        <v/>
      </c>
      <c r="W16" s="30" t="str">
        <f t="shared" si="8"/>
        <v/>
      </c>
      <c r="X16" s="30" t="str">
        <f t="shared" si="9"/>
        <v/>
      </c>
      <c r="Y16" s="30" t="str">
        <f t="shared" si="9"/>
        <v/>
      </c>
      <c r="Z16" s="30" t="str">
        <f t="shared" si="9"/>
        <v/>
      </c>
      <c r="AA16" s="30" t="str">
        <f t="shared" si="9"/>
        <v/>
      </c>
      <c r="AB16" s="30" t="str">
        <f t="shared" si="9"/>
        <v/>
      </c>
      <c r="AC16" s="30" t="str">
        <f t="shared" si="9"/>
        <v/>
      </c>
      <c r="AD16" s="30" t="str">
        <f t="shared" si="9"/>
        <v/>
      </c>
      <c r="AE16" s="30" t="str">
        <f t="shared" si="9"/>
        <v/>
      </c>
      <c r="AF16" s="30" t="str">
        <f t="shared" si="9"/>
        <v/>
      </c>
      <c r="AG16" s="30" t="str">
        <f t="shared" si="9"/>
        <v/>
      </c>
      <c r="AH16" s="30" t="str">
        <f t="shared" si="10"/>
        <v/>
      </c>
      <c r="AI16" s="30" t="str">
        <f t="shared" si="10"/>
        <v/>
      </c>
      <c r="AJ16" s="30" t="str">
        <f t="shared" si="10"/>
        <v/>
      </c>
      <c r="AK16" s="30" t="str">
        <f t="shared" si="10"/>
        <v/>
      </c>
      <c r="AL16" s="30" t="str">
        <f t="shared" si="10"/>
        <v/>
      </c>
      <c r="AM16" s="30" t="str">
        <f t="shared" si="10"/>
        <v/>
      </c>
    </row>
    <row r="17" spans="1:39" ht="14.25" customHeight="1" x14ac:dyDescent="0.3">
      <c r="A17" t="str">
        <f t="shared" si="4"/>
        <v>BWK  2</v>
      </c>
      <c r="B17" s="3">
        <f t="shared" si="6"/>
        <v>14</v>
      </c>
      <c r="C17" s="3">
        <v>105</v>
      </c>
      <c r="D17" s="23" t="s">
        <v>1129</v>
      </c>
      <c r="E17" s="1" t="str">
        <f>+VLOOKUP($C17,MasterData!$B$4:$I$1003,2,"false")</f>
        <v>Ewan</v>
      </c>
      <c r="F17" s="1" t="str">
        <f>+VLOOKUP($C17,MasterData!$B$4:$I$1003,3,"false")</f>
        <v>Delgado-Howell</v>
      </c>
      <c r="G17" s="1" t="str">
        <f>+VLOOKUP($C17,MasterData!$B$4:$I$1003,4,"false")</f>
        <v>BWK</v>
      </c>
      <c r="H17" s="1" t="str">
        <f>+VLOOKUP($C17,MasterData!$B$4:$I$1003,5,"false")</f>
        <v>U13</v>
      </c>
      <c r="I17" s="3" t="str">
        <f>+VLOOKUP($C17,MasterData!$B$4:$I$1003,6,"false")</f>
        <v>B</v>
      </c>
      <c r="J17" s="26" t="str">
        <f t="shared" si="0"/>
        <v>2</v>
      </c>
      <c r="K17" s="1" t="str">
        <f t="shared" si="5"/>
        <v>BWK  2</v>
      </c>
      <c r="N17" s="30" t="str">
        <f t="shared" si="8"/>
        <v/>
      </c>
      <c r="O17" s="30" t="str">
        <f t="shared" si="8"/>
        <v/>
      </c>
      <c r="P17" s="30" t="str">
        <f t="shared" si="8"/>
        <v/>
      </c>
      <c r="Q17" s="30" t="str">
        <f t="shared" si="8"/>
        <v/>
      </c>
      <c r="R17" s="30" t="str">
        <f t="shared" si="8"/>
        <v/>
      </c>
      <c r="S17" s="30" t="str">
        <f t="shared" si="8"/>
        <v/>
      </c>
      <c r="T17" s="30" t="str">
        <f t="shared" si="8"/>
        <v/>
      </c>
      <c r="U17" s="30" t="str">
        <f t="shared" si="8"/>
        <v/>
      </c>
      <c r="V17" s="30" t="str">
        <f t="shared" si="8"/>
        <v/>
      </c>
      <c r="W17" s="30" t="str">
        <f t="shared" si="8"/>
        <v/>
      </c>
      <c r="X17" s="30" t="str">
        <f t="shared" si="9"/>
        <v/>
      </c>
      <c r="Y17" s="30" t="str">
        <f t="shared" si="9"/>
        <v/>
      </c>
      <c r="Z17" s="30" t="str">
        <f t="shared" si="9"/>
        <v/>
      </c>
      <c r="AA17" s="30" t="str">
        <f t="shared" si="9"/>
        <v/>
      </c>
      <c r="AB17" s="30" t="str">
        <f t="shared" si="9"/>
        <v/>
      </c>
      <c r="AC17" s="30" t="str">
        <f t="shared" si="9"/>
        <v/>
      </c>
      <c r="AD17" s="30" t="str">
        <f t="shared" si="9"/>
        <v/>
      </c>
      <c r="AE17" s="30" t="str">
        <f t="shared" si="9"/>
        <v/>
      </c>
      <c r="AF17" s="30" t="str">
        <f t="shared" si="9"/>
        <v/>
      </c>
      <c r="AG17" s="30" t="str">
        <f t="shared" si="9"/>
        <v/>
      </c>
      <c r="AH17" s="30" t="str">
        <f t="shared" si="10"/>
        <v/>
      </c>
      <c r="AI17" s="30" t="str">
        <f t="shared" si="10"/>
        <v/>
      </c>
      <c r="AJ17" s="30" t="str">
        <f t="shared" si="10"/>
        <v/>
      </c>
      <c r="AK17" s="30" t="str">
        <f t="shared" si="10"/>
        <v/>
      </c>
      <c r="AL17" s="30" t="str">
        <f t="shared" si="10"/>
        <v/>
      </c>
      <c r="AM17" s="30" t="str">
        <f t="shared" si="10"/>
        <v/>
      </c>
    </row>
    <row r="18" spans="1:39" ht="14.25" customHeight="1" x14ac:dyDescent="0.3">
      <c r="A18" t="str">
        <f t="shared" si="4"/>
        <v>CRA  1</v>
      </c>
      <c r="B18" s="3">
        <f t="shared" si="6"/>
        <v>15</v>
      </c>
      <c r="C18" s="3">
        <v>83</v>
      </c>
      <c r="D18" s="23" t="s">
        <v>1130</v>
      </c>
      <c r="E18" s="1" t="str">
        <f>+VLOOKUP($C18,MasterData!$B$4:$I$1003,2,"false")</f>
        <v>Oliver</v>
      </c>
      <c r="F18" s="1" t="str">
        <f>+VLOOKUP($C18,MasterData!$B$4:$I$1003,3,"false")</f>
        <v>Aylward</v>
      </c>
      <c r="G18" s="1" t="str">
        <f>+VLOOKUP($C18,MasterData!$B$4:$I$1003,4,"false")</f>
        <v>CRA</v>
      </c>
      <c r="H18" s="1" t="str">
        <f>+VLOOKUP($C18,MasterData!$B$4:$I$1003,5,"false")</f>
        <v>U13</v>
      </c>
      <c r="I18" s="3" t="str">
        <f>+VLOOKUP($C18,MasterData!$B$4:$I$1003,6,"false")</f>
        <v>B</v>
      </c>
      <c r="J18" s="26" t="str">
        <f t="shared" si="0"/>
        <v>1</v>
      </c>
      <c r="K18" s="1" t="str">
        <f t="shared" si="5"/>
        <v>CRA  1</v>
      </c>
      <c r="N18" s="30" t="str">
        <f t="shared" si="8"/>
        <v/>
      </c>
      <c r="O18" s="30" t="str">
        <f t="shared" si="8"/>
        <v/>
      </c>
      <c r="P18" s="30" t="str">
        <f t="shared" si="8"/>
        <v/>
      </c>
      <c r="Q18" s="30" t="str">
        <f t="shared" si="8"/>
        <v/>
      </c>
      <c r="R18" s="30" t="str">
        <f t="shared" si="8"/>
        <v/>
      </c>
      <c r="S18" s="30" t="str">
        <f t="shared" si="8"/>
        <v/>
      </c>
      <c r="T18" s="30" t="str">
        <f t="shared" si="8"/>
        <v/>
      </c>
      <c r="U18" s="30" t="str">
        <f t="shared" si="8"/>
        <v/>
      </c>
      <c r="V18" s="30" t="str">
        <f t="shared" si="8"/>
        <v/>
      </c>
      <c r="W18" s="30" t="str">
        <f t="shared" si="8"/>
        <v/>
      </c>
      <c r="X18" s="30" t="str">
        <f t="shared" si="9"/>
        <v/>
      </c>
      <c r="Y18" s="30" t="str">
        <f t="shared" si="9"/>
        <v/>
      </c>
      <c r="Z18" s="30" t="str">
        <f t="shared" si="9"/>
        <v/>
      </c>
      <c r="AA18" s="30" t="str">
        <f t="shared" si="9"/>
        <v/>
      </c>
      <c r="AB18" s="30" t="str">
        <f t="shared" si="9"/>
        <v/>
      </c>
      <c r="AC18" s="30" t="str">
        <f t="shared" si="9"/>
        <v/>
      </c>
      <c r="AD18" s="30" t="str">
        <f t="shared" si="9"/>
        <v/>
      </c>
      <c r="AE18" s="30" t="str">
        <f t="shared" si="9"/>
        <v/>
      </c>
      <c r="AF18" s="30" t="str">
        <f t="shared" si="9"/>
        <v/>
      </c>
      <c r="AG18" s="30" t="str">
        <f t="shared" si="9"/>
        <v/>
      </c>
      <c r="AH18" s="30" t="str">
        <f t="shared" si="10"/>
        <v/>
      </c>
      <c r="AI18" s="30" t="str">
        <f t="shared" si="10"/>
        <v/>
      </c>
      <c r="AJ18" s="30" t="str">
        <f t="shared" si="10"/>
        <v/>
      </c>
      <c r="AK18" s="30" t="str">
        <f t="shared" si="10"/>
        <v/>
      </c>
      <c r="AL18" s="30" t="str">
        <f t="shared" si="10"/>
        <v/>
      </c>
      <c r="AM18" s="30" t="str">
        <f t="shared" si="10"/>
        <v/>
      </c>
    </row>
    <row r="19" spans="1:39" ht="14.25" customHeight="1" x14ac:dyDescent="0.3">
      <c r="A19" t="str">
        <f t="shared" si="4"/>
        <v>LEW  3</v>
      </c>
      <c r="B19" s="3">
        <f t="shared" si="6"/>
        <v>16</v>
      </c>
      <c r="C19" s="3">
        <v>94</v>
      </c>
      <c r="D19" s="23" t="s">
        <v>1131</v>
      </c>
      <c r="E19" s="1" t="str">
        <f>+VLOOKUP($C19,MasterData!$B$4:$I$1003,2,"false")</f>
        <v>Otto</v>
      </c>
      <c r="F19" s="1" t="str">
        <f>+VLOOKUP($C19,MasterData!$B$4:$I$1003,3,"false")</f>
        <v>de Burca</v>
      </c>
      <c r="G19" s="1" t="str">
        <f>+VLOOKUP($C19,MasterData!$B$4:$I$1003,4,"false")</f>
        <v>LEW</v>
      </c>
      <c r="H19" s="1" t="str">
        <f>+VLOOKUP($C19,MasterData!$B$4:$I$1003,5,"false")</f>
        <v>U13</v>
      </c>
      <c r="I19" s="3" t="str">
        <f>+VLOOKUP($C19,MasterData!$B$4:$I$1003,6,"false")</f>
        <v>B</v>
      </c>
      <c r="J19" s="26" t="str">
        <f t="shared" si="0"/>
        <v>3</v>
      </c>
      <c r="K19" s="1" t="str">
        <f t="shared" si="5"/>
        <v>LEW  3</v>
      </c>
      <c r="M19" s="12" t="s">
        <v>378</v>
      </c>
      <c r="N19" s="31">
        <f>IF(N15="",1000,SUM(N13:N15))</f>
        <v>70</v>
      </c>
      <c r="O19" s="31">
        <f t="shared" ref="O19:AM19" si="11">IF(O15="",1000,SUM(O13:O15))</f>
        <v>70</v>
      </c>
      <c r="P19" s="31">
        <f t="shared" si="11"/>
        <v>1000</v>
      </c>
      <c r="Q19" s="31">
        <f t="shared" si="11"/>
        <v>1000</v>
      </c>
      <c r="R19" s="31">
        <f t="shared" si="11"/>
        <v>1000</v>
      </c>
      <c r="S19" s="31">
        <f t="shared" si="11"/>
        <v>1000</v>
      </c>
      <c r="T19" s="31">
        <f t="shared" si="11"/>
        <v>107</v>
      </c>
      <c r="U19" s="31">
        <f t="shared" si="11"/>
        <v>1000</v>
      </c>
      <c r="V19" s="31">
        <f t="shared" si="11"/>
        <v>1000</v>
      </c>
      <c r="W19" s="31">
        <f t="shared" si="11"/>
        <v>1000</v>
      </c>
      <c r="X19" s="31">
        <f t="shared" si="11"/>
        <v>1000</v>
      </c>
      <c r="Y19" s="31">
        <f t="shared" si="11"/>
        <v>1000</v>
      </c>
      <c r="Z19" s="31">
        <f t="shared" si="11"/>
        <v>1000</v>
      </c>
      <c r="AA19" s="31">
        <f t="shared" si="11"/>
        <v>1000</v>
      </c>
      <c r="AB19" s="31">
        <f t="shared" si="11"/>
        <v>1000</v>
      </c>
      <c r="AC19" s="31">
        <f t="shared" si="11"/>
        <v>1000</v>
      </c>
      <c r="AD19" s="31">
        <f t="shared" si="11"/>
        <v>1000</v>
      </c>
      <c r="AE19" s="31">
        <f t="shared" si="11"/>
        <v>1000</v>
      </c>
      <c r="AF19" s="31">
        <f t="shared" si="11"/>
        <v>1000</v>
      </c>
      <c r="AG19" s="31">
        <f t="shared" si="11"/>
        <v>1000</v>
      </c>
      <c r="AH19" s="31">
        <f t="shared" si="11"/>
        <v>1000</v>
      </c>
      <c r="AI19" s="31">
        <f t="shared" si="11"/>
        <v>1000</v>
      </c>
      <c r="AJ19" s="31">
        <f t="shared" si="11"/>
        <v>1000</v>
      </c>
      <c r="AK19" s="31">
        <f t="shared" si="11"/>
        <v>1000</v>
      </c>
      <c r="AL19" s="31">
        <f t="shared" si="11"/>
        <v>1000</v>
      </c>
      <c r="AM19" s="31">
        <f t="shared" si="11"/>
        <v>1000</v>
      </c>
    </row>
    <row r="20" spans="1:39" ht="14.25" customHeight="1" x14ac:dyDescent="0.3">
      <c r="A20" t="str">
        <f t="shared" si="4"/>
        <v>BWK  3</v>
      </c>
      <c r="B20" s="3">
        <f t="shared" si="6"/>
        <v>17</v>
      </c>
      <c r="C20" s="3">
        <v>95</v>
      </c>
      <c r="D20" s="23" t="s">
        <v>1132</v>
      </c>
      <c r="E20" s="1" t="str">
        <f>+VLOOKUP($C20,MasterData!$B$4:$I$1003,2,"false")</f>
        <v>Thomas</v>
      </c>
      <c r="F20" s="1" t="str">
        <f>+VLOOKUP($C20,MasterData!$B$4:$I$1003,3,"false")</f>
        <v>Crewe</v>
      </c>
      <c r="G20" s="1" t="str">
        <f>+VLOOKUP($C20,MasterData!$B$4:$I$1003,4,"false")</f>
        <v>BWK</v>
      </c>
      <c r="H20" s="1" t="str">
        <f>+VLOOKUP($C20,MasterData!$B$4:$I$1003,5,"false")</f>
        <v>U13</v>
      </c>
      <c r="I20" s="3" t="str">
        <f>+VLOOKUP($C20,MasterData!$B$4:$I$1003,6,"false")</f>
        <v>B</v>
      </c>
      <c r="J20" s="26" t="str">
        <f t="shared" si="0"/>
        <v>3</v>
      </c>
      <c r="K20" s="1" t="str">
        <f t="shared" si="5"/>
        <v>BWK  3</v>
      </c>
      <c r="M20" s="12" t="s">
        <v>163</v>
      </c>
      <c r="N20" s="32">
        <f>RANK(N19,($N$10:$AM$10,$N$19:$AM$19,$N$28:$AM$28, $N$37:$AM$37),1)</f>
        <v>6</v>
      </c>
      <c r="O20" s="32">
        <f>RANK(O19,($N$10:$AM$10,$N$19:$AM$19,$N$28:$AM$28, $N$37:$AM$37),1)</f>
        <v>6</v>
      </c>
      <c r="P20" s="32">
        <f>RANK(P19,($N$10:$AM$10,$N$19:$AM$19,$N$28:$AM$28, $N$37:$AM$37),1)</f>
        <v>13</v>
      </c>
      <c r="Q20" s="32">
        <f>RANK(Q19,($N$10:$AM$10,$N$19:$AM$19,$N$28:$AM$28, $N$37:$AM$37),1)</f>
        <v>13</v>
      </c>
      <c r="R20" s="32">
        <f>RANK(R19,($N$10:$AM$10,$N$19:$AM$19,$N$28:$AM$28, $N$37:$AM$37),1)</f>
        <v>13</v>
      </c>
      <c r="S20" s="32">
        <f>RANK(S19,($N$10:$AM$10,$N$19:$AM$19,$N$28:$AM$28, $N$37:$AM$37),1)</f>
        <v>13</v>
      </c>
      <c r="T20" s="32">
        <f>RANK(T19,($N$10:$AM$10,$N$19:$AM$19,$N$28:$AM$28, $N$37:$AM$37),1)</f>
        <v>10</v>
      </c>
      <c r="U20" s="32">
        <f>RANK(U19,($N$10:$AM$10,$N$19:$AM$19,$N$28:$AM$28, $N$37:$AM$37),1)</f>
        <v>13</v>
      </c>
      <c r="V20" s="32">
        <f>RANK(V19,($N$10:$AM$10,$N$19:$AM$19,$N$28:$AM$28, $N$37:$AM$37),1)</f>
        <v>13</v>
      </c>
      <c r="W20" s="32">
        <f>RANK(W19,($N$10:$AM$10,$N$19:$AM$19,$N$28:$AM$28, $N$37:$AM$37),1)</f>
        <v>13</v>
      </c>
      <c r="X20" s="32">
        <f>RANK(X19,($N$10:$AM$10,$N$19:$AM$19,$N$28:$AM$28, $N$37:$AM$37),1)</f>
        <v>13</v>
      </c>
      <c r="Y20" s="32">
        <f>RANK(Y19,($N$10:$AM$10,$N$19:$AM$19,$N$28:$AM$28, $N$37:$AM$37),1)</f>
        <v>13</v>
      </c>
      <c r="Z20" s="32">
        <f>RANK(Z19,($N$10:$AM$10,$N$19:$AM$19,$N$28:$AM$28, $N$37:$AM$37),1)</f>
        <v>13</v>
      </c>
      <c r="AA20" s="32">
        <f>RANK(AA19,($N$10:$AM$10,$N$19:$AM$19,$N$28:$AM$28, $N$37:$AM$37),1)</f>
        <v>13</v>
      </c>
      <c r="AB20" s="32">
        <f>RANK(AB19,($N$10:$AM$10,$N$19:$AM$19,$N$28:$AM$28, $N$37:$AM$37),1)</f>
        <v>13</v>
      </c>
      <c r="AC20" s="32">
        <f>RANK(AC19,($N$10:$AM$10,$N$19:$AM$19,$N$28:$AM$28, $N$37:$AM$37),1)</f>
        <v>13</v>
      </c>
      <c r="AD20" s="32">
        <f>RANK(AD19,($N$10:$AM$10,$N$19:$AM$19,$N$28:$AM$28, $N$37:$AM$37),1)</f>
        <v>13</v>
      </c>
      <c r="AE20" s="32">
        <f>RANK(AE19,($N$10:$AM$10,$N$19:$AM$19,$N$28:$AM$28, $N$37:$AM$37),1)</f>
        <v>13</v>
      </c>
      <c r="AF20" s="32">
        <f>RANK(AF19,($N$10:$AM$10,$N$19:$AM$19,$N$28:$AM$28, $N$37:$AM$37),1)</f>
        <v>13</v>
      </c>
      <c r="AG20" s="32">
        <f>RANK(AG19,($N$10:$AM$10,$N$19:$AM$19,$N$28:$AM$28, $N$37:$AM$37),1)</f>
        <v>13</v>
      </c>
      <c r="AH20" s="32">
        <f>RANK(AH19,($N$10:$AM$10,$N$19:$AM$19,$N$28:$AM$28, $N$37:$AM$37),1)</f>
        <v>13</v>
      </c>
      <c r="AI20" s="32">
        <f>RANK(AI19,($N$10:$AM$10,$N$19:$AM$19,$N$28:$AM$28, $N$37:$AM$37),1)</f>
        <v>13</v>
      </c>
      <c r="AJ20" s="32">
        <f>RANK(AJ19,($N$10:$AM$10,$N$19:$AM$19,$N$28:$AM$28, $N$37:$AM$37),1)</f>
        <v>13</v>
      </c>
      <c r="AK20" s="32">
        <f>RANK(AK19,($N$10:$AM$10,$N$19:$AM$19,$N$28:$AM$28, $N$37:$AM$37),1)</f>
        <v>13</v>
      </c>
      <c r="AL20" s="32">
        <f>RANK(AL19,($N$10:$AM$10,$N$19:$AM$19,$N$28:$AM$28, $N$37:$AM$37),1)</f>
        <v>13</v>
      </c>
      <c r="AM20" s="32">
        <f>RANK(AM19,($N$10:$AM$10,$N$19:$AM$19,$N$28:$AM$28, $N$37:$AM$37),1)</f>
        <v>13</v>
      </c>
    </row>
    <row r="21" spans="1:39" ht="14.25" customHeight="1" x14ac:dyDescent="0.3">
      <c r="A21" t="str">
        <f t="shared" si="4"/>
        <v>LEW  4</v>
      </c>
      <c r="B21" s="3">
        <f t="shared" si="6"/>
        <v>18</v>
      </c>
      <c r="C21" s="3">
        <v>72</v>
      </c>
      <c r="D21" s="23" t="s">
        <v>1133</v>
      </c>
      <c r="E21" s="1" t="str">
        <f>+VLOOKUP($C21,MasterData!$B$4:$I$1003,2,"false")</f>
        <v>Max</v>
      </c>
      <c r="F21" s="1" t="str">
        <f>+VLOOKUP($C21,MasterData!$B$4:$I$1003,3,"false")</f>
        <v>Farley</v>
      </c>
      <c r="G21" s="1" t="str">
        <f>+VLOOKUP($C21,MasterData!$B$4:$I$1003,4,"false")</f>
        <v>LEW</v>
      </c>
      <c r="H21" s="1" t="str">
        <f>+VLOOKUP($C21,MasterData!$B$4:$I$1003,5,"false")</f>
        <v>U13</v>
      </c>
      <c r="I21" s="3" t="str">
        <f>+VLOOKUP($C21,MasterData!$B$4:$I$1003,6,"false")</f>
        <v>B</v>
      </c>
      <c r="J21" s="26" t="str">
        <f t="shared" si="0"/>
        <v>4</v>
      </c>
      <c r="K21" s="1" t="str">
        <f t="shared" ref="K21:K33" si="12">+G21&amp;"  "&amp;J21</f>
        <v>LEW  4</v>
      </c>
    </row>
    <row r="22" spans="1:39" ht="14.25" customHeight="1" x14ac:dyDescent="0.3">
      <c r="A22" t="str">
        <f t="shared" si="4"/>
        <v>B&amp;H  4</v>
      </c>
      <c r="B22" s="3">
        <f t="shared" si="6"/>
        <v>19</v>
      </c>
      <c r="C22" s="3">
        <v>63</v>
      </c>
      <c r="D22" s="23" t="s">
        <v>1133</v>
      </c>
      <c r="E22" s="1" t="str">
        <f>+VLOOKUP($C22,MasterData!$B$4:$I$1003,2,"false")</f>
        <v>Sebastian</v>
      </c>
      <c r="F22" s="1" t="str">
        <f>+VLOOKUP($C22,MasterData!$B$4:$I$1003,3,"false")</f>
        <v>Skinner</v>
      </c>
      <c r="G22" s="1" t="str">
        <f>+VLOOKUP($C22,MasterData!$B$4:$I$1003,4,"false")</f>
        <v>B&amp;H</v>
      </c>
      <c r="H22" s="1" t="str">
        <f>+VLOOKUP($C22,MasterData!$B$4:$I$1003,5,"false")</f>
        <v>U13</v>
      </c>
      <c r="I22" s="3" t="str">
        <f>+VLOOKUP($C22,MasterData!$B$4:$I$1003,6,"false")</f>
        <v>B</v>
      </c>
      <c r="J22" s="26" t="str">
        <f t="shared" si="0"/>
        <v>4</v>
      </c>
      <c r="K22" s="1" t="str">
        <f t="shared" si="12"/>
        <v>B&amp;H  4</v>
      </c>
      <c r="M22">
        <v>7</v>
      </c>
      <c r="N22" s="30">
        <f t="shared" ref="N22:W27" si="13">+IF(ISNA(VLOOKUP(N$3&amp;"  "&amp;$M22,$A$3:$I$109,2,0)),"",VLOOKUP(N$3&amp;"  "&amp;$M22,$A$3:$I$109,2,0))</f>
        <v>36</v>
      </c>
      <c r="O22" s="30">
        <f t="shared" si="13"/>
        <v>35</v>
      </c>
      <c r="P22" s="30" t="str">
        <f t="shared" si="13"/>
        <v/>
      </c>
      <c r="Q22" s="30" t="str">
        <f t="shared" si="13"/>
        <v/>
      </c>
      <c r="R22" s="30" t="str">
        <f t="shared" si="13"/>
        <v/>
      </c>
      <c r="S22" s="30" t="str">
        <f t="shared" si="13"/>
        <v/>
      </c>
      <c r="T22" s="30" t="str">
        <f t="shared" si="13"/>
        <v/>
      </c>
      <c r="U22" s="30" t="str">
        <f t="shared" si="13"/>
        <v/>
      </c>
      <c r="V22" s="30" t="str">
        <f t="shared" si="13"/>
        <v/>
      </c>
      <c r="W22" s="30" t="str">
        <f t="shared" si="13"/>
        <v/>
      </c>
      <c r="X22" s="30" t="str">
        <f t="shared" ref="X22:AG27" si="14">+IF(ISNA(VLOOKUP(X$3&amp;"  "&amp;$M22,$A$3:$I$109,2,0)),"",VLOOKUP(X$3&amp;"  "&amp;$M22,$A$3:$I$109,2,0))</f>
        <v/>
      </c>
      <c r="Y22" s="30" t="str">
        <f t="shared" si="14"/>
        <v/>
      </c>
      <c r="Z22" s="30" t="str">
        <f t="shared" si="14"/>
        <v/>
      </c>
      <c r="AA22" s="30" t="str">
        <f t="shared" si="14"/>
        <v/>
      </c>
      <c r="AB22" s="30" t="str">
        <f t="shared" si="14"/>
        <v/>
      </c>
      <c r="AC22" s="30" t="str">
        <f t="shared" si="14"/>
        <v/>
      </c>
      <c r="AD22" s="30" t="str">
        <f t="shared" si="14"/>
        <v/>
      </c>
      <c r="AE22" s="30" t="str">
        <f t="shared" si="14"/>
        <v/>
      </c>
      <c r="AF22" s="30" t="str">
        <f t="shared" si="14"/>
        <v/>
      </c>
      <c r="AG22" s="30" t="str">
        <f t="shared" si="14"/>
        <v/>
      </c>
      <c r="AH22" s="30" t="str">
        <f t="shared" ref="AH22:AM27" si="15">+IF(ISNA(VLOOKUP(AH$3&amp;"  "&amp;$M22,$A$3:$I$109,2,0)),"",VLOOKUP(AH$3&amp;"  "&amp;$M22,$A$3:$I$109,2,0))</f>
        <v/>
      </c>
      <c r="AI22" s="30" t="str">
        <f t="shared" si="15"/>
        <v/>
      </c>
      <c r="AJ22" s="30" t="str">
        <f t="shared" si="15"/>
        <v/>
      </c>
      <c r="AK22" s="30" t="str">
        <f t="shared" si="15"/>
        <v/>
      </c>
      <c r="AL22" s="30" t="str">
        <f t="shared" si="15"/>
        <v/>
      </c>
      <c r="AM22" s="30" t="str">
        <f t="shared" si="15"/>
        <v/>
      </c>
    </row>
    <row r="23" spans="1:39" ht="14.25" customHeight="1" x14ac:dyDescent="0.3">
      <c r="A23" t="str">
        <f t="shared" si="4"/>
        <v>B&amp;H  5</v>
      </c>
      <c r="B23" s="3">
        <f t="shared" si="6"/>
        <v>20</v>
      </c>
      <c r="C23" s="3">
        <v>76</v>
      </c>
      <c r="D23" s="23" t="s">
        <v>1081</v>
      </c>
      <c r="E23" s="1" t="str">
        <f>+VLOOKUP($C23,MasterData!$B$4:$I$1003,2,"false")</f>
        <v>Louis</v>
      </c>
      <c r="F23" s="1" t="str">
        <f>+VLOOKUP($C23,MasterData!$B$4:$I$1003,3,"false")</f>
        <v>Ashworth</v>
      </c>
      <c r="G23" s="1" t="str">
        <f>+VLOOKUP($C23,MasterData!$B$4:$I$1003,4,"false")</f>
        <v>B&amp;H</v>
      </c>
      <c r="H23" s="1" t="str">
        <f>+VLOOKUP($C23,MasterData!$B$4:$I$1003,5,"false")</f>
        <v>U13</v>
      </c>
      <c r="I23" s="3" t="str">
        <f>+VLOOKUP($C23,MasterData!$B$4:$I$1003,6,"false")</f>
        <v>B</v>
      </c>
      <c r="J23" s="26" t="str">
        <f t="shared" si="0"/>
        <v>5</v>
      </c>
      <c r="K23" s="1" t="str">
        <f t="shared" si="12"/>
        <v>B&amp;H  5</v>
      </c>
      <c r="M23">
        <v>8</v>
      </c>
      <c r="N23" s="30">
        <f t="shared" si="13"/>
        <v>45</v>
      </c>
      <c r="O23" s="30">
        <f t="shared" si="13"/>
        <v>44</v>
      </c>
      <c r="P23" s="30" t="str">
        <f t="shared" si="13"/>
        <v/>
      </c>
      <c r="Q23" s="30" t="str">
        <f t="shared" si="13"/>
        <v/>
      </c>
      <c r="R23" s="30" t="str">
        <f t="shared" si="13"/>
        <v/>
      </c>
      <c r="S23" s="30" t="str">
        <f t="shared" si="13"/>
        <v/>
      </c>
      <c r="T23" s="30" t="str">
        <f t="shared" si="13"/>
        <v/>
      </c>
      <c r="U23" s="30" t="str">
        <f t="shared" si="13"/>
        <v/>
      </c>
      <c r="V23" s="30" t="str">
        <f t="shared" si="13"/>
        <v/>
      </c>
      <c r="W23" s="30" t="str">
        <f t="shared" si="13"/>
        <v/>
      </c>
      <c r="X23" s="30" t="str">
        <f t="shared" si="14"/>
        <v/>
      </c>
      <c r="Y23" s="30" t="str">
        <f t="shared" si="14"/>
        <v/>
      </c>
      <c r="Z23" s="30" t="str">
        <f t="shared" si="14"/>
        <v/>
      </c>
      <c r="AA23" s="30" t="str">
        <f t="shared" si="14"/>
        <v/>
      </c>
      <c r="AB23" s="30" t="str">
        <f t="shared" si="14"/>
        <v/>
      </c>
      <c r="AC23" s="30" t="str">
        <f t="shared" si="14"/>
        <v/>
      </c>
      <c r="AD23" s="30" t="str">
        <f t="shared" si="14"/>
        <v/>
      </c>
      <c r="AE23" s="30" t="str">
        <f t="shared" si="14"/>
        <v/>
      </c>
      <c r="AF23" s="30" t="str">
        <f t="shared" si="14"/>
        <v/>
      </c>
      <c r="AG23" s="30" t="str">
        <f t="shared" si="14"/>
        <v/>
      </c>
      <c r="AH23" s="30" t="str">
        <f t="shared" si="15"/>
        <v/>
      </c>
      <c r="AI23" s="30" t="str">
        <f t="shared" si="15"/>
        <v/>
      </c>
      <c r="AJ23" s="30" t="str">
        <f t="shared" si="15"/>
        <v/>
      </c>
      <c r="AK23" s="30" t="str">
        <f t="shared" si="15"/>
        <v/>
      </c>
      <c r="AL23" s="30" t="str">
        <f t="shared" si="15"/>
        <v/>
      </c>
      <c r="AM23" s="30" t="str">
        <f t="shared" si="15"/>
        <v/>
      </c>
    </row>
    <row r="24" spans="1:39" ht="14.25" customHeight="1" x14ac:dyDescent="0.3">
      <c r="A24" t="str">
        <f t="shared" si="4"/>
        <v>CHI  2</v>
      </c>
      <c r="B24" s="3">
        <f t="shared" si="6"/>
        <v>21</v>
      </c>
      <c r="C24" s="3">
        <v>117</v>
      </c>
      <c r="D24" s="23" t="s">
        <v>1134</v>
      </c>
      <c r="E24" s="1" t="str">
        <f>+VLOOKUP($C24,MasterData!$B$4:$I$1003,2,"false")</f>
        <v>Ben</v>
      </c>
      <c r="F24" s="1" t="str">
        <f>+VLOOKUP($C24,MasterData!$B$4:$I$1003,3,"false")</f>
        <v>Stewart</v>
      </c>
      <c r="G24" s="1" t="str">
        <f>+VLOOKUP($C24,MasterData!$B$4:$I$1003,4,"false")</f>
        <v>CHI</v>
      </c>
      <c r="H24" s="1" t="str">
        <f>+VLOOKUP($C24,MasterData!$B$4:$I$1003,5,"false")</f>
        <v>U13</v>
      </c>
      <c r="I24" s="3" t="str">
        <f>+VLOOKUP($C24,MasterData!$B$4:$I$1003,6,"false")</f>
        <v>B</v>
      </c>
      <c r="J24" s="26" t="str">
        <f t="shared" si="0"/>
        <v>2</v>
      </c>
      <c r="K24" s="1" t="str">
        <f t="shared" si="12"/>
        <v>CHI  2</v>
      </c>
      <c r="M24">
        <v>9</v>
      </c>
      <c r="N24" s="30">
        <f t="shared" si="13"/>
        <v>46</v>
      </c>
      <c r="O24" s="30" t="str">
        <f t="shared" si="13"/>
        <v/>
      </c>
      <c r="P24" s="30" t="str">
        <f t="shared" si="13"/>
        <v/>
      </c>
      <c r="Q24" s="30" t="str">
        <f t="shared" si="13"/>
        <v/>
      </c>
      <c r="R24" s="30" t="str">
        <f t="shared" si="13"/>
        <v/>
      </c>
      <c r="S24" s="30" t="str">
        <f t="shared" si="13"/>
        <v/>
      </c>
      <c r="T24" s="30" t="str">
        <f t="shared" si="13"/>
        <v/>
      </c>
      <c r="U24" s="30" t="str">
        <f t="shared" si="13"/>
        <v/>
      </c>
      <c r="V24" s="30" t="str">
        <f t="shared" si="13"/>
        <v/>
      </c>
      <c r="W24" s="30" t="str">
        <f t="shared" si="13"/>
        <v/>
      </c>
      <c r="X24" s="30" t="str">
        <f t="shared" si="14"/>
        <v/>
      </c>
      <c r="Y24" s="30" t="str">
        <f t="shared" si="14"/>
        <v/>
      </c>
      <c r="Z24" s="30" t="str">
        <f t="shared" si="14"/>
        <v/>
      </c>
      <c r="AA24" s="30" t="str">
        <f t="shared" si="14"/>
        <v/>
      </c>
      <c r="AB24" s="30" t="str">
        <f t="shared" si="14"/>
        <v/>
      </c>
      <c r="AC24" s="30" t="str">
        <f t="shared" si="14"/>
        <v/>
      </c>
      <c r="AD24" s="30" t="str">
        <f t="shared" si="14"/>
        <v/>
      </c>
      <c r="AE24" s="30" t="str">
        <f t="shared" si="14"/>
        <v/>
      </c>
      <c r="AF24" s="30" t="str">
        <f t="shared" si="14"/>
        <v/>
      </c>
      <c r="AG24" s="30" t="str">
        <f t="shared" si="14"/>
        <v/>
      </c>
      <c r="AH24" s="30" t="str">
        <f t="shared" si="15"/>
        <v/>
      </c>
      <c r="AI24" s="30" t="str">
        <f t="shared" si="15"/>
        <v/>
      </c>
      <c r="AJ24" s="30" t="str">
        <f t="shared" si="15"/>
        <v/>
      </c>
      <c r="AK24" s="30" t="str">
        <f t="shared" si="15"/>
        <v/>
      </c>
      <c r="AL24" s="30" t="str">
        <f t="shared" si="15"/>
        <v/>
      </c>
      <c r="AM24" s="30" t="str">
        <f t="shared" si="15"/>
        <v/>
      </c>
    </row>
    <row r="25" spans="1:39" ht="14.25" customHeight="1" x14ac:dyDescent="0.3">
      <c r="A25" t="str">
        <f t="shared" si="4"/>
        <v>LEW  5</v>
      </c>
      <c r="B25" s="3">
        <f t="shared" si="6"/>
        <v>22</v>
      </c>
      <c r="C25" s="3">
        <v>100</v>
      </c>
      <c r="D25" s="23" t="s">
        <v>1135</v>
      </c>
      <c r="E25" s="1" t="str">
        <f>+VLOOKUP($C25,MasterData!$B$4:$I$1003,2,"false")</f>
        <v>Casper</v>
      </c>
      <c r="F25" s="1" t="str">
        <f>+VLOOKUP($C25,MasterData!$B$4:$I$1003,3,"false")</f>
        <v>Dennis</v>
      </c>
      <c r="G25" s="1" t="str">
        <f>+VLOOKUP($C25,MasterData!$B$4:$I$1003,4,"false")</f>
        <v>LEW</v>
      </c>
      <c r="H25" s="1" t="str">
        <f>+VLOOKUP($C25,MasterData!$B$4:$I$1003,5,"false")</f>
        <v>U13</v>
      </c>
      <c r="I25" s="3" t="str">
        <f>+VLOOKUP($C25,MasterData!$B$4:$I$1003,6,"false")</f>
        <v>B</v>
      </c>
      <c r="J25" s="26" t="str">
        <f t="shared" si="0"/>
        <v>5</v>
      </c>
      <c r="K25" s="1" t="str">
        <f t="shared" si="12"/>
        <v>LEW  5</v>
      </c>
      <c r="N25" s="30" t="str">
        <f t="shared" si="13"/>
        <v/>
      </c>
      <c r="O25" s="30" t="str">
        <f t="shared" si="13"/>
        <v/>
      </c>
      <c r="P25" s="30" t="str">
        <f t="shared" si="13"/>
        <v/>
      </c>
      <c r="Q25" s="30" t="str">
        <f t="shared" si="13"/>
        <v/>
      </c>
      <c r="R25" s="30" t="str">
        <f t="shared" si="13"/>
        <v/>
      </c>
      <c r="S25" s="30" t="str">
        <f t="shared" si="13"/>
        <v/>
      </c>
      <c r="T25" s="30" t="str">
        <f t="shared" si="13"/>
        <v/>
      </c>
      <c r="U25" s="30" t="str">
        <f t="shared" si="13"/>
        <v/>
      </c>
      <c r="V25" s="30" t="str">
        <f t="shared" si="13"/>
        <v/>
      </c>
      <c r="W25" s="30" t="str">
        <f t="shared" si="13"/>
        <v/>
      </c>
      <c r="X25" s="30" t="str">
        <f t="shared" si="14"/>
        <v/>
      </c>
      <c r="Y25" s="30" t="str">
        <f t="shared" si="14"/>
        <v/>
      </c>
      <c r="Z25" s="30" t="str">
        <f t="shared" si="14"/>
        <v/>
      </c>
      <c r="AA25" s="30" t="str">
        <f t="shared" si="14"/>
        <v/>
      </c>
      <c r="AB25" s="30" t="str">
        <f t="shared" si="14"/>
        <v/>
      </c>
      <c r="AC25" s="30" t="str">
        <f t="shared" si="14"/>
        <v/>
      </c>
      <c r="AD25" s="30" t="str">
        <f t="shared" si="14"/>
        <v/>
      </c>
      <c r="AE25" s="30" t="str">
        <f t="shared" si="14"/>
        <v/>
      </c>
      <c r="AF25" s="30" t="str">
        <f t="shared" si="14"/>
        <v/>
      </c>
      <c r="AG25" s="30" t="str">
        <f t="shared" si="14"/>
        <v/>
      </c>
      <c r="AH25" s="30" t="str">
        <f t="shared" si="15"/>
        <v/>
      </c>
      <c r="AI25" s="30" t="str">
        <f t="shared" si="15"/>
        <v/>
      </c>
      <c r="AJ25" s="30" t="str">
        <f t="shared" si="15"/>
        <v/>
      </c>
      <c r="AK25" s="30" t="str">
        <f t="shared" si="15"/>
        <v/>
      </c>
      <c r="AL25" s="30" t="str">
        <f t="shared" si="15"/>
        <v/>
      </c>
      <c r="AM25" s="30" t="str">
        <f t="shared" si="15"/>
        <v/>
      </c>
    </row>
    <row r="26" spans="1:39" ht="14.25" customHeight="1" x14ac:dyDescent="0.3">
      <c r="A26" t="str">
        <f t="shared" si="4"/>
        <v>PHX  2</v>
      </c>
      <c r="B26" s="3">
        <f t="shared" si="6"/>
        <v>23</v>
      </c>
      <c r="C26" s="3">
        <v>108</v>
      </c>
      <c r="D26" s="23" t="s">
        <v>1136</v>
      </c>
      <c r="E26" s="1" t="str">
        <f>+VLOOKUP($C26,MasterData!$B$4:$I$1003,2,"false")</f>
        <v>Jack</v>
      </c>
      <c r="F26" s="1" t="str">
        <f>+VLOOKUP($C26,MasterData!$B$4:$I$1003,3,"false")</f>
        <v>Ryan</v>
      </c>
      <c r="G26" s="1" t="str">
        <f>+VLOOKUP($C26,MasterData!$B$4:$I$1003,4,"false")</f>
        <v>PHX</v>
      </c>
      <c r="H26" s="1" t="str">
        <f>+VLOOKUP($C26,MasterData!$B$4:$I$1003,5,"false")</f>
        <v>U13</v>
      </c>
      <c r="I26" s="3" t="str">
        <f>+VLOOKUP($C26,MasterData!$B$4:$I$1003,6,"false")</f>
        <v>B</v>
      </c>
      <c r="J26" s="26" t="str">
        <f t="shared" si="0"/>
        <v>2</v>
      </c>
      <c r="K26" s="1" t="str">
        <f t="shared" si="12"/>
        <v>PHX  2</v>
      </c>
      <c r="N26" s="30" t="str">
        <f t="shared" si="13"/>
        <v/>
      </c>
      <c r="O26" s="30" t="str">
        <f t="shared" si="13"/>
        <v/>
      </c>
      <c r="P26" s="30" t="str">
        <f t="shared" si="13"/>
        <v/>
      </c>
      <c r="Q26" s="30" t="str">
        <f t="shared" si="13"/>
        <v/>
      </c>
      <c r="R26" s="30" t="str">
        <f t="shared" si="13"/>
        <v/>
      </c>
      <c r="S26" s="30" t="str">
        <f t="shared" si="13"/>
        <v/>
      </c>
      <c r="T26" s="30" t="str">
        <f t="shared" si="13"/>
        <v/>
      </c>
      <c r="U26" s="30" t="str">
        <f t="shared" si="13"/>
        <v/>
      </c>
      <c r="V26" s="30" t="str">
        <f t="shared" si="13"/>
        <v/>
      </c>
      <c r="W26" s="30" t="str">
        <f t="shared" si="13"/>
        <v/>
      </c>
      <c r="X26" s="30" t="str">
        <f t="shared" si="14"/>
        <v/>
      </c>
      <c r="Y26" s="30" t="str">
        <f t="shared" si="14"/>
        <v/>
      </c>
      <c r="Z26" s="30" t="str">
        <f t="shared" si="14"/>
        <v/>
      </c>
      <c r="AA26" s="30" t="str">
        <f t="shared" si="14"/>
        <v/>
      </c>
      <c r="AB26" s="30" t="str">
        <f t="shared" si="14"/>
        <v/>
      </c>
      <c r="AC26" s="30" t="str">
        <f t="shared" si="14"/>
        <v/>
      </c>
      <c r="AD26" s="30" t="str">
        <f t="shared" si="14"/>
        <v/>
      </c>
      <c r="AE26" s="30" t="str">
        <f t="shared" si="14"/>
        <v/>
      </c>
      <c r="AF26" s="30" t="str">
        <f t="shared" si="14"/>
        <v/>
      </c>
      <c r="AG26" s="30" t="str">
        <f t="shared" si="14"/>
        <v/>
      </c>
      <c r="AH26" s="30" t="str">
        <f t="shared" si="15"/>
        <v/>
      </c>
      <c r="AI26" s="30" t="str">
        <f t="shared" si="15"/>
        <v/>
      </c>
      <c r="AJ26" s="30" t="str">
        <f t="shared" si="15"/>
        <v/>
      </c>
      <c r="AK26" s="30" t="str">
        <f t="shared" si="15"/>
        <v/>
      </c>
      <c r="AL26" s="30" t="str">
        <f t="shared" si="15"/>
        <v/>
      </c>
      <c r="AM26" s="30" t="str">
        <f t="shared" si="15"/>
        <v/>
      </c>
    </row>
    <row r="27" spans="1:39" ht="14.25" customHeight="1" x14ac:dyDescent="0.3">
      <c r="A27" t="str">
        <f t="shared" si="4"/>
        <v>EBR  3</v>
      </c>
      <c r="B27" s="3">
        <f t="shared" si="6"/>
        <v>24</v>
      </c>
      <c r="C27" s="3">
        <v>64</v>
      </c>
      <c r="D27" s="23" t="s">
        <v>1137</v>
      </c>
      <c r="E27" s="1" t="str">
        <f>+VLOOKUP($C27,MasterData!$B$4:$I$1003,2,"false")</f>
        <v>Byron</v>
      </c>
      <c r="F27" s="1" t="str">
        <f>+VLOOKUP($C27,MasterData!$B$4:$I$1003,3,"false")</f>
        <v>Roberts</v>
      </c>
      <c r="G27" s="1" t="str">
        <f>+VLOOKUP($C27,MasterData!$B$4:$I$1003,4,"false")</f>
        <v>EBR</v>
      </c>
      <c r="H27" s="1" t="str">
        <f>+VLOOKUP($C27,MasterData!$B$4:$I$1003,5,"false")</f>
        <v>U13</v>
      </c>
      <c r="I27" s="3" t="str">
        <f>+VLOOKUP($C27,MasterData!$B$4:$I$1003,6,"false")</f>
        <v>B</v>
      </c>
      <c r="J27" s="26" t="str">
        <f t="shared" si="0"/>
        <v>3</v>
      </c>
      <c r="K27" s="1" t="str">
        <f t="shared" si="12"/>
        <v>EBR  3</v>
      </c>
      <c r="N27" s="30" t="str">
        <f t="shared" si="13"/>
        <v/>
      </c>
      <c r="O27" s="30" t="str">
        <f t="shared" si="13"/>
        <v/>
      </c>
      <c r="P27" s="30" t="str">
        <f t="shared" si="13"/>
        <v/>
      </c>
      <c r="Q27" s="30" t="str">
        <f t="shared" si="13"/>
        <v/>
      </c>
      <c r="R27" s="30" t="str">
        <f t="shared" si="13"/>
        <v/>
      </c>
      <c r="S27" s="30" t="str">
        <f t="shared" si="13"/>
        <v/>
      </c>
      <c r="T27" s="30" t="str">
        <f t="shared" si="13"/>
        <v/>
      </c>
      <c r="U27" s="30" t="str">
        <f t="shared" si="13"/>
        <v/>
      </c>
      <c r="V27" s="30" t="str">
        <f t="shared" si="13"/>
        <v/>
      </c>
      <c r="W27" s="30" t="str">
        <f t="shared" si="13"/>
        <v/>
      </c>
      <c r="X27" s="30" t="str">
        <f t="shared" si="14"/>
        <v/>
      </c>
      <c r="Y27" s="30" t="str">
        <f t="shared" si="14"/>
        <v/>
      </c>
      <c r="Z27" s="30" t="str">
        <f t="shared" si="14"/>
        <v/>
      </c>
      <c r="AA27" s="30" t="str">
        <f t="shared" si="14"/>
        <v/>
      </c>
      <c r="AB27" s="30" t="str">
        <f t="shared" si="14"/>
        <v/>
      </c>
      <c r="AC27" s="30" t="str">
        <f t="shared" si="14"/>
        <v/>
      </c>
      <c r="AD27" s="30" t="str">
        <f t="shared" si="14"/>
        <v/>
      </c>
      <c r="AE27" s="30" t="str">
        <f t="shared" si="14"/>
        <v/>
      </c>
      <c r="AF27" s="30" t="str">
        <f t="shared" si="14"/>
        <v/>
      </c>
      <c r="AG27" s="30" t="str">
        <f t="shared" si="14"/>
        <v/>
      </c>
      <c r="AH27" s="30" t="str">
        <f t="shared" si="15"/>
        <v/>
      </c>
      <c r="AI27" s="30" t="str">
        <f t="shared" si="15"/>
        <v/>
      </c>
      <c r="AJ27" s="30" t="str">
        <f t="shared" si="15"/>
        <v/>
      </c>
      <c r="AK27" s="30" t="str">
        <f t="shared" si="15"/>
        <v/>
      </c>
      <c r="AL27" s="30" t="str">
        <f t="shared" si="15"/>
        <v/>
      </c>
      <c r="AM27" s="30" t="str">
        <f t="shared" si="15"/>
        <v/>
      </c>
    </row>
    <row r="28" spans="1:39" ht="14.25" customHeight="1" x14ac:dyDescent="0.3">
      <c r="A28" t="str">
        <f t="shared" si="4"/>
        <v>BWK  4</v>
      </c>
      <c r="B28" s="3">
        <f t="shared" si="6"/>
        <v>25</v>
      </c>
      <c r="C28" s="3">
        <v>78</v>
      </c>
      <c r="D28" s="23" t="s">
        <v>1083</v>
      </c>
      <c r="E28" s="1" t="str">
        <f>+VLOOKUP($C28,MasterData!$B$4:$I$1003,2,"false")</f>
        <v>Noah</v>
      </c>
      <c r="F28" s="1" t="str">
        <f>+VLOOKUP($C28,MasterData!$B$4:$I$1003,3,"false")</f>
        <v>Blythe</v>
      </c>
      <c r="G28" s="1" t="str">
        <f>+VLOOKUP($C28,MasterData!$B$4:$I$1003,4,"false")</f>
        <v>BWK</v>
      </c>
      <c r="H28" s="1" t="str">
        <f>+VLOOKUP($C28,MasterData!$B$4:$I$1003,5,"false")</f>
        <v>U13</v>
      </c>
      <c r="I28" s="3" t="str">
        <f>+VLOOKUP($C28,MasterData!$B$4:$I$1003,6,"false")</f>
        <v>B</v>
      </c>
      <c r="J28" s="26" t="str">
        <f t="shared" si="0"/>
        <v>4</v>
      </c>
      <c r="K28" s="1" t="str">
        <f t="shared" si="12"/>
        <v>BWK  4</v>
      </c>
      <c r="M28" s="12" t="s">
        <v>378</v>
      </c>
      <c r="N28" s="31">
        <f>IF(N24="",1000,SUM(N22:N24))</f>
        <v>127</v>
      </c>
      <c r="O28" s="31">
        <f t="shared" ref="O28:AM28" si="16">IF(O24="",1000,SUM(O22:O24))</f>
        <v>1000</v>
      </c>
      <c r="P28" s="31">
        <f t="shared" si="16"/>
        <v>1000</v>
      </c>
      <c r="Q28" s="31">
        <f t="shared" si="16"/>
        <v>1000</v>
      </c>
      <c r="R28" s="31">
        <f t="shared" si="16"/>
        <v>1000</v>
      </c>
      <c r="S28" s="31">
        <f t="shared" si="16"/>
        <v>1000</v>
      </c>
      <c r="T28" s="31">
        <f t="shared" si="16"/>
        <v>1000</v>
      </c>
      <c r="U28" s="31">
        <f t="shared" si="16"/>
        <v>1000</v>
      </c>
      <c r="V28" s="31">
        <f t="shared" si="16"/>
        <v>1000</v>
      </c>
      <c r="W28" s="31">
        <f t="shared" si="16"/>
        <v>1000</v>
      </c>
      <c r="X28" s="31">
        <f t="shared" si="16"/>
        <v>1000</v>
      </c>
      <c r="Y28" s="31">
        <f t="shared" si="16"/>
        <v>1000</v>
      </c>
      <c r="Z28" s="31">
        <f t="shared" si="16"/>
        <v>1000</v>
      </c>
      <c r="AA28" s="31">
        <f t="shared" si="16"/>
        <v>1000</v>
      </c>
      <c r="AB28" s="31">
        <f t="shared" si="16"/>
        <v>1000</v>
      </c>
      <c r="AC28" s="31">
        <f t="shared" si="16"/>
        <v>1000</v>
      </c>
      <c r="AD28" s="31">
        <f t="shared" si="16"/>
        <v>1000</v>
      </c>
      <c r="AE28" s="31">
        <f t="shared" si="16"/>
        <v>1000</v>
      </c>
      <c r="AF28" s="31">
        <f t="shared" si="16"/>
        <v>1000</v>
      </c>
      <c r="AG28" s="31">
        <f t="shared" si="16"/>
        <v>1000</v>
      </c>
      <c r="AH28" s="31">
        <f t="shared" si="16"/>
        <v>1000</v>
      </c>
      <c r="AI28" s="31">
        <f t="shared" si="16"/>
        <v>1000</v>
      </c>
      <c r="AJ28" s="31">
        <f t="shared" si="16"/>
        <v>1000</v>
      </c>
      <c r="AK28" s="31">
        <f t="shared" si="16"/>
        <v>1000</v>
      </c>
      <c r="AL28" s="31">
        <f t="shared" si="16"/>
        <v>1000</v>
      </c>
      <c r="AM28" s="31">
        <f t="shared" si="16"/>
        <v>1000</v>
      </c>
    </row>
    <row r="29" spans="1:39" ht="14.25" customHeight="1" x14ac:dyDescent="0.3">
      <c r="A29" t="str">
        <f t="shared" si="4"/>
        <v>WDH  1</v>
      </c>
      <c r="B29" s="3">
        <f t="shared" si="6"/>
        <v>26</v>
      </c>
      <c r="C29" s="3">
        <v>115</v>
      </c>
      <c r="D29" s="23" t="s">
        <v>1084</v>
      </c>
      <c r="E29" s="1" t="str">
        <f>+VLOOKUP($C29,MasterData!$B$4:$I$1003,2,"false")</f>
        <v>Philip</v>
      </c>
      <c r="F29" s="1" t="str">
        <f>+VLOOKUP($C29,MasterData!$B$4:$I$1003,3,"false")</f>
        <v>Edwards</v>
      </c>
      <c r="G29" s="1" t="str">
        <f>+VLOOKUP($C29,MasterData!$B$4:$I$1003,4,"false")</f>
        <v>WDH</v>
      </c>
      <c r="H29" s="1" t="str">
        <f>+VLOOKUP($C29,MasterData!$B$4:$I$1003,5,"false")</f>
        <v>U13</v>
      </c>
      <c r="I29" s="3" t="str">
        <f>+VLOOKUP($C29,MasterData!$B$4:$I$1003,6,"false")</f>
        <v>B</v>
      </c>
      <c r="J29" s="26" t="str">
        <f t="shared" si="0"/>
        <v>1</v>
      </c>
      <c r="K29" s="1" t="str">
        <f t="shared" si="12"/>
        <v>WDH  1</v>
      </c>
      <c r="M29" s="12" t="s">
        <v>163</v>
      </c>
      <c r="N29" s="32">
        <f>RANK(N28,($N$10:$AM$10,$N$19:$AM$19,$N$28:$AM$28, $N$37:$AM$37),1)</f>
        <v>12</v>
      </c>
      <c r="O29" s="32">
        <f>RANK(O28,($N$10:$AM$10,$N$19:$AM$19,$N$28:$AM$28, $N$37:$AM$37),1)</f>
        <v>13</v>
      </c>
      <c r="P29" s="32">
        <f>RANK(P28,($N$10:$AM$10,$N$19:$AM$19,$N$28:$AM$28, $N$37:$AM$37),1)</f>
        <v>13</v>
      </c>
      <c r="Q29" s="32">
        <f>RANK(Q28,($N$10:$AM$10,$N$19:$AM$19,$N$28:$AM$28, $N$37:$AM$37),1)</f>
        <v>13</v>
      </c>
      <c r="R29" s="32">
        <f>RANK(R28,($N$10:$AM$10,$N$19:$AM$19,$N$28:$AM$28, $N$37:$AM$37),1)</f>
        <v>13</v>
      </c>
      <c r="S29" s="32">
        <f>RANK(S28,($N$10:$AM$10,$N$19:$AM$19,$N$28:$AM$28, $N$37:$AM$37),1)</f>
        <v>13</v>
      </c>
      <c r="T29" s="32">
        <f>RANK(T28,($N$10:$AM$10,$N$19:$AM$19,$N$28:$AM$28, $N$37:$AM$37),1)</f>
        <v>13</v>
      </c>
      <c r="U29" s="32">
        <f>RANK(U28,($N$10:$AM$10,$N$19:$AM$19,$N$28:$AM$28, $N$37:$AM$37),1)</f>
        <v>13</v>
      </c>
      <c r="V29" s="32">
        <f>RANK(V28,($N$10:$AM$10,$N$19:$AM$19,$N$28:$AM$28, $N$37:$AM$37),1)</f>
        <v>13</v>
      </c>
      <c r="W29" s="32">
        <f>RANK(W28,($N$10:$AM$10,$N$19:$AM$19,$N$28:$AM$28, $N$37:$AM$37),1)</f>
        <v>13</v>
      </c>
      <c r="X29" s="32">
        <f>RANK(X28,($N$10:$AM$10,$N$19:$AM$19,$N$28:$AM$28, $N$37:$AM$37),1)</f>
        <v>13</v>
      </c>
      <c r="Y29" s="32">
        <f>RANK(Y28,($N$10:$AM$10,$N$19:$AM$19,$N$28:$AM$28, $N$37:$AM$37),1)</f>
        <v>13</v>
      </c>
      <c r="Z29" s="32">
        <f>RANK(Z28,($N$10:$AM$10,$N$19:$AM$19,$N$28:$AM$28, $N$37:$AM$37),1)</f>
        <v>13</v>
      </c>
      <c r="AA29" s="32">
        <f>RANK(AA28,($N$10:$AM$10,$N$19:$AM$19,$N$28:$AM$28, $N$37:$AM$37),1)</f>
        <v>13</v>
      </c>
      <c r="AB29" s="32">
        <f>RANK(AB28,($N$10:$AM$10,$N$19:$AM$19,$N$28:$AM$28, $N$37:$AM$37),1)</f>
        <v>13</v>
      </c>
      <c r="AC29" s="32">
        <f>RANK(AC28,($N$10:$AM$10,$N$19:$AM$19,$N$28:$AM$28, $N$37:$AM$37),1)</f>
        <v>13</v>
      </c>
      <c r="AD29" s="32">
        <f>RANK(AD28,($N$10:$AM$10,$N$19:$AM$19,$N$28:$AM$28, $N$37:$AM$37),1)</f>
        <v>13</v>
      </c>
      <c r="AE29" s="32">
        <f>RANK(AE28,($N$10:$AM$10,$N$19:$AM$19,$N$28:$AM$28, $N$37:$AM$37),1)</f>
        <v>13</v>
      </c>
      <c r="AF29" s="32">
        <f>RANK(AF28,($N$10:$AM$10,$N$19:$AM$19,$N$28:$AM$28, $N$37:$AM$37),1)</f>
        <v>13</v>
      </c>
      <c r="AG29" s="32">
        <f>RANK(AG28,($N$10:$AM$10,$N$19:$AM$19,$N$28:$AM$28, $N$37:$AM$37),1)</f>
        <v>13</v>
      </c>
      <c r="AH29" s="32">
        <f>RANK(AH28,($N$10:$AM$10,$N$19:$AM$19,$N$28:$AM$28, $N$37:$AM$37),1)</f>
        <v>13</v>
      </c>
      <c r="AI29" s="32">
        <f>RANK(AI28,($N$10:$AM$10,$N$19:$AM$19,$N$28:$AM$28, $N$37:$AM$37),1)</f>
        <v>13</v>
      </c>
      <c r="AJ29" s="32">
        <f>RANK(AJ28,($N$10:$AM$10,$N$19:$AM$19,$N$28:$AM$28, $N$37:$AM$37),1)</f>
        <v>13</v>
      </c>
      <c r="AK29" s="32">
        <f>RANK(AK28,($N$10:$AM$10,$N$19:$AM$19,$N$28:$AM$28, $N$37:$AM$37),1)</f>
        <v>13</v>
      </c>
      <c r="AL29" s="32">
        <f>RANK(AL28,($N$10:$AM$10,$N$19:$AM$19,$N$28:$AM$28, $N$37:$AM$37),1)</f>
        <v>13</v>
      </c>
      <c r="AM29" s="32">
        <f>RANK(AM28,($N$10:$AM$10,$N$19:$AM$19,$N$28:$AM$28, $N$37:$AM$37),1)</f>
        <v>13</v>
      </c>
    </row>
    <row r="30" spans="1:39" ht="14.25" customHeight="1" x14ac:dyDescent="0.3">
      <c r="A30" t="str">
        <f t="shared" si="4"/>
        <v>CHI  3</v>
      </c>
      <c r="B30" s="3">
        <f t="shared" si="6"/>
        <v>27</v>
      </c>
      <c r="C30" s="3">
        <v>91</v>
      </c>
      <c r="D30" s="23" t="s">
        <v>1138</v>
      </c>
      <c r="E30" s="1" t="str">
        <f>+VLOOKUP($C30,MasterData!$B$4:$I$1003,2,"false")</f>
        <v>Harry</v>
      </c>
      <c r="F30" s="1" t="str">
        <f>+VLOOKUP($C30,MasterData!$B$4:$I$1003,3,"false")</f>
        <v>Cruttenden</v>
      </c>
      <c r="G30" s="1" t="str">
        <f>+VLOOKUP($C30,MasterData!$B$4:$I$1003,4,"false")</f>
        <v>CHI</v>
      </c>
      <c r="H30" s="1" t="str">
        <f>+VLOOKUP($C30,MasterData!$B$4:$I$1003,5,"false")</f>
        <v>U13</v>
      </c>
      <c r="I30" s="3" t="str">
        <f>+VLOOKUP($C30,MasterData!$B$4:$I$1003,6,"false")</f>
        <v>B</v>
      </c>
      <c r="J30" s="26" t="str">
        <f t="shared" si="0"/>
        <v>3</v>
      </c>
      <c r="K30" s="1" t="str">
        <f t="shared" si="12"/>
        <v>CHI  3</v>
      </c>
    </row>
    <row r="31" spans="1:39" ht="14.25" customHeight="1" x14ac:dyDescent="0.3">
      <c r="A31" t="str">
        <f t="shared" si="4"/>
        <v>CHI  4</v>
      </c>
      <c r="B31" s="3">
        <f t="shared" si="6"/>
        <v>28</v>
      </c>
      <c r="C31" s="3">
        <v>79</v>
      </c>
      <c r="D31" s="23" t="s">
        <v>1139</v>
      </c>
      <c r="E31" s="1" t="str">
        <f>+VLOOKUP($C31,MasterData!$B$4:$I$1003,2,"false")</f>
        <v>Max</v>
      </c>
      <c r="F31" s="1" t="str">
        <f>+VLOOKUP($C31,MasterData!$B$4:$I$1003,3,"false")</f>
        <v>Gayle</v>
      </c>
      <c r="G31" s="1" t="str">
        <f>+VLOOKUP($C31,MasterData!$B$4:$I$1003,4,"false")</f>
        <v>CHI</v>
      </c>
      <c r="H31" s="1" t="str">
        <f>+VLOOKUP($C31,MasterData!$B$4:$I$1003,5,"false")</f>
        <v>U13</v>
      </c>
      <c r="I31" s="3" t="str">
        <f>+VLOOKUP($C31,MasterData!$B$4:$I$1003,6,"false")</f>
        <v>B</v>
      </c>
      <c r="J31" s="26" t="str">
        <f t="shared" si="0"/>
        <v>4</v>
      </c>
      <c r="K31" s="1" t="str">
        <f t="shared" si="12"/>
        <v>CHI  4</v>
      </c>
      <c r="M31">
        <v>10</v>
      </c>
      <c r="N31" s="30" t="str">
        <f t="shared" ref="N31:W36" si="17">+IF(ISNA(VLOOKUP(N$3&amp;"  "&amp;$M31,$A$3:$I$109,2,0)),"",VLOOKUP(N$3&amp;"  "&amp;$M31,$A$3:$I$109,2,0))</f>
        <v/>
      </c>
      <c r="O31" s="30" t="str">
        <f t="shared" si="17"/>
        <v/>
      </c>
      <c r="P31" s="30" t="str">
        <f t="shared" si="17"/>
        <v/>
      </c>
      <c r="Q31" s="30" t="str">
        <f t="shared" si="17"/>
        <v/>
      </c>
      <c r="R31" s="30" t="str">
        <f t="shared" si="17"/>
        <v/>
      </c>
      <c r="S31" s="30" t="str">
        <f t="shared" si="17"/>
        <v/>
      </c>
      <c r="T31" s="30" t="str">
        <f t="shared" si="17"/>
        <v/>
      </c>
      <c r="U31" s="30" t="str">
        <f t="shared" si="17"/>
        <v/>
      </c>
      <c r="V31" s="30" t="str">
        <f t="shared" si="17"/>
        <v/>
      </c>
      <c r="W31" s="30" t="str">
        <f t="shared" si="17"/>
        <v/>
      </c>
      <c r="X31" s="30" t="str">
        <f t="shared" ref="X31:AG36" si="18">+IF(ISNA(VLOOKUP(X$3&amp;"  "&amp;$M31,$A$3:$I$109,2,0)),"",VLOOKUP(X$3&amp;"  "&amp;$M31,$A$3:$I$109,2,0))</f>
        <v/>
      </c>
      <c r="Y31" s="30" t="str">
        <f t="shared" si="18"/>
        <v/>
      </c>
      <c r="Z31" s="30" t="str">
        <f t="shared" si="18"/>
        <v/>
      </c>
      <c r="AA31" s="30" t="str">
        <f t="shared" si="18"/>
        <v/>
      </c>
      <c r="AB31" s="30" t="str">
        <f t="shared" si="18"/>
        <v/>
      </c>
      <c r="AC31" s="30" t="str">
        <f t="shared" si="18"/>
        <v/>
      </c>
      <c r="AD31" s="30" t="str">
        <f t="shared" si="18"/>
        <v/>
      </c>
      <c r="AE31" s="30" t="str">
        <f t="shared" si="18"/>
        <v/>
      </c>
      <c r="AF31" s="30" t="str">
        <f t="shared" si="18"/>
        <v/>
      </c>
      <c r="AG31" s="30" t="str">
        <f t="shared" si="18"/>
        <v/>
      </c>
      <c r="AH31" s="30" t="str">
        <f t="shared" ref="AH31:AM36" si="19">+IF(ISNA(VLOOKUP(AH$3&amp;"  "&amp;$M31,$A$3:$I$109,2,0)),"",VLOOKUP(AH$3&amp;"  "&amp;$M31,$A$3:$I$109,2,0))</f>
        <v/>
      </c>
      <c r="AI31" s="30" t="str">
        <f t="shared" si="19"/>
        <v/>
      </c>
      <c r="AJ31" s="30" t="str">
        <f t="shared" si="19"/>
        <v/>
      </c>
      <c r="AK31" s="30" t="str">
        <f t="shared" si="19"/>
        <v/>
      </c>
      <c r="AL31" s="30" t="str">
        <f t="shared" si="19"/>
        <v/>
      </c>
      <c r="AM31" s="30" t="str">
        <f t="shared" si="19"/>
        <v/>
      </c>
    </row>
    <row r="32" spans="1:39" ht="14.25" customHeight="1" x14ac:dyDescent="0.3">
      <c r="A32" t="str">
        <f t="shared" si="4"/>
        <v>CRA  2</v>
      </c>
      <c r="B32" s="3">
        <f t="shared" si="6"/>
        <v>29</v>
      </c>
      <c r="C32" s="3">
        <v>90</v>
      </c>
      <c r="D32" s="23" t="s">
        <v>1140</v>
      </c>
      <c r="E32" s="1" t="str">
        <f>+VLOOKUP($C32,MasterData!$B$4:$I$1003,2,"false")</f>
        <v>Remi</v>
      </c>
      <c r="F32" s="1" t="str">
        <f>+VLOOKUP($C32,MasterData!$B$4:$I$1003,3,"false")</f>
        <v>Hussey</v>
      </c>
      <c r="G32" s="1" t="str">
        <f>+VLOOKUP($C32,MasterData!$B$4:$I$1003,4,"false")</f>
        <v>CRA</v>
      </c>
      <c r="H32" s="1" t="str">
        <f>+VLOOKUP($C32,MasterData!$B$4:$I$1003,5,"false")</f>
        <v>U13</v>
      </c>
      <c r="I32" s="3" t="str">
        <f>+VLOOKUP($C32,MasterData!$B$4:$I$1003,6,"false")</f>
        <v>B</v>
      </c>
      <c r="J32" s="26" t="str">
        <f t="shared" si="0"/>
        <v>2</v>
      </c>
      <c r="K32" s="1" t="str">
        <f t="shared" si="12"/>
        <v>CRA  2</v>
      </c>
      <c r="M32">
        <v>11</v>
      </c>
      <c r="N32" s="30" t="str">
        <f t="shared" si="17"/>
        <v/>
      </c>
      <c r="O32" s="30" t="str">
        <f t="shared" si="17"/>
        <v/>
      </c>
      <c r="P32" s="30" t="str">
        <f t="shared" si="17"/>
        <v/>
      </c>
      <c r="Q32" s="30" t="str">
        <f t="shared" si="17"/>
        <v/>
      </c>
      <c r="R32" s="30" t="str">
        <f t="shared" si="17"/>
        <v/>
      </c>
      <c r="S32" s="30" t="str">
        <f t="shared" si="17"/>
        <v/>
      </c>
      <c r="T32" s="30" t="str">
        <f t="shared" si="17"/>
        <v/>
      </c>
      <c r="U32" s="30" t="str">
        <f t="shared" si="17"/>
        <v/>
      </c>
      <c r="V32" s="30" t="str">
        <f t="shared" si="17"/>
        <v/>
      </c>
      <c r="W32" s="30" t="str">
        <f t="shared" si="17"/>
        <v/>
      </c>
      <c r="X32" s="30" t="str">
        <f t="shared" si="18"/>
        <v/>
      </c>
      <c r="Y32" s="30" t="str">
        <f t="shared" si="18"/>
        <v/>
      </c>
      <c r="Z32" s="30" t="str">
        <f t="shared" si="18"/>
        <v/>
      </c>
      <c r="AA32" s="30" t="str">
        <f t="shared" si="18"/>
        <v/>
      </c>
      <c r="AB32" s="30" t="str">
        <f t="shared" si="18"/>
        <v/>
      </c>
      <c r="AC32" s="30" t="str">
        <f t="shared" si="18"/>
        <v/>
      </c>
      <c r="AD32" s="30" t="str">
        <f t="shared" si="18"/>
        <v/>
      </c>
      <c r="AE32" s="30" t="str">
        <f t="shared" si="18"/>
        <v/>
      </c>
      <c r="AF32" s="30" t="str">
        <f t="shared" si="18"/>
        <v/>
      </c>
      <c r="AG32" s="30" t="str">
        <f t="shared" si="18"/>
        <v/>
      </c>
      <c r="AH32" s="30" t="str">
        <f t="shared" si="19"/>
        <v/>
      </c>
      <c r="AI32" s="30" t="str">
        <f t="shared" si="19"/>
        <v/>
      </c>
      <c r="AJ32" s="30" t="str">
        <f t="shared" si="19"/>
        <v/>
      </c>
      <c r="AK32" s="30" t="str">
        <f t="shared" si="19"/>
        <v/>
      </c>
      <c r="AL32" s="30" t="str">
        <f t="shared" si="19"/>
        <v/>
      </c>
      <c r="AM32" s="30" t="str">
        <f t="shared" si="19"/>
        <v/>
      </c>
    </row>
    <row r="33" spans="1:39" ht="14.25" customHeight="1" x14ac:dyDescent="0.3">
      <c r="A33" t="str">
        <f t="shared" si="4"/>
        <v>LEW  6</v>
      </c>
      <c r="B33" s="3">
        <f t="shared" si="6"/>
        <v>30</v>
      </c>
      <c r="C33" s="3">
        <v>113</v>
      </c>
      <c r="D33" s="23" t="s">
        <v>1141</v>
      </c>
      <c r="E33" s="1" t="str">
        <f>+VLOOKUP($C33,MasterData!$B$4:$I$1003,2,"false")</f>
        <v>Sander</v>
      </c>
      <c r="F33" s="1" t="str">
        <f>+VLOOKUP($C33,MasterData!$B$4:$I$1003,3,"false")</f>
        <v>Bassett</v>
      </c>
      <c r="G33" s="1" t="str">
        <f>+VLOOKUP($C33,MasterData!$B$4:$I$1003,4,"false")</f>
        <v>LEW</v>
      </c>
      <c r="H33" s="1" t="str">
        <f>+VLOOKUP($C33,MasterData!$B$4:$I$1003,5,"false")</f>
        <v>U13</v>
      </c>
      <c r="I33" s="3" t="str">
        <f>+VLOOKUP($C33,MasterData!$B$4:$I$1003,6,"false")</f>
        <v>B</v>
      </c>
      <c r="J33" s="26" t="str">
        <f t="shared" si="0"/>
        <v>6</v>
      </c>
      <c r="K33" s="1" t="str">
        <f t="shared" si="12"/>
        <v>LEW  6</v>
      </c>
      <c r="M33">
        <v>12</v>
      </c>
      <c r="N33" s="30" t="str">
        <f t="shared" si="17"/>
        <v/>
      </c>
      <c r="O33" s="30" t="str">
        <f t="shared" si="17"/>
        <v/>
      </c>
      <c r="P33" s="30" t="str">
        <f t="shared" si="17"/>
        <v/>
      </c>
      <c r="Q33" s="30" t="str">
        <f t="shared" si="17"/>
        <v/>
      </c>
      <c r="R33" s="30" t="str">
        <f t="shared" si="17"/>
        <v/>
      </c>
      <c r="S33" s="30" t="str">
        <f t="shared" si="17"/>
        <v/>
      </c>
      <c r="T33" s="30" t="str">
        <f t="shared" si="17"/>
        <v/>
      </c>
      <c r="U33" s="30" t="str">
        <f t="shared" si="17"/>
        <v/>
      </c>
      <c r="V33" s="30" t="str">
        <f t="shared" si="17"/>
        <v/>
      </c>
      <c r="W33" s="30" t="str">
        <f t="shared" si="17"/>
        <v/>
      </c>
      <c r="X33" s="30" t="str">
        <f t="shared" si="18"/>
        <v/>
      </c>
      <c r="Y33" s="30" t="str">
        <f t="shared" si="18"/>
        <v/>
      </c>
      <c r="Z33" s="30" t="str">
        <f t="shared" si="18"/>
        <v/>
      </c>
      <c r="AA33" s="30" t="str">
        <f t="shared" si="18"/>
        <v/>
      </c>
      <c r="AB33" s="30" t="str">
        <f t="shared" si="18"/>
        <v/>
      </c>
      <c r="AC33" s="30" t="str">
        <f t="shared" si="18"/>
        <v/>
      </c>
      <c r="AD33" s="30" t="str">
        <f t="shared" si="18"/>
        <v/>
      </c>
      <c r="AE33" s="30" t="str">
        <f t="shared" si="18"/>
        <v/>
      </c>
      <c r="AF33" s="30" t="str">
        <f t="shared" si="18"/>
        <v/>
      </c>
      <c r="AG33" s="30" t="str">
        <f t="shared" si="18"/>
        <v/>
      </c>
      <c r="AH33" s="30" t="str">
        <f t="shared" si="19"/>
        <v/>
      </c>
      <c r="AI33" s="30" t="str">
        <f t="shared" si="19"/>
        <v/>
      </c>
      <c r="AJ33" s="30" t="str">
        <f t="shared" si="19"/>
        <v/>
      </c>
      <c r="AK33" s="30" t="str">
        <f t="shared" si="19"/>
        <v/>
      </c>
      <c r="AL33" s="30" t="str">
        <f t="shared" si="19"/>
        <v/>
      </c>
      <c r="AM33" s="30" t="str">
        <f t="shared" si="19"/>
        <v/>
      </c>
    </row>
    <row r="34" spans="1:39" ht="14.25" customHeight="1" x14ac:dyDescent="0.3">
      <c r="A34" t="str">
        <f t="shared" ref="A34:A50" si="20">+K34</f>
        <v>B&amp;H  6</v>
      </c>
      <c r="B34" s="3">
        <f t="shared" si="6"/>
        <v>31</v>
      </c>
      <c r="C34" s="3">
        <v>68</v>
      </c>
      <c r="D34" s="23" t="s">
        <v>1142</v>
      </c>
      <c r="E34" s="1" t="str">
        <f>+VLOOKUP($C34,MasterData!$B$4:$I$1003,2,"false")</f>
        <v>Ben</v>
      </c>
      <c r="F34" s="1" t="str">
        <f>+VLOOKUP($C34,MasterData!$B$4:$I$1003,3,"false")</f>
        <v>Woodward</v>
      </c>
      <c r="G34" s="1" t="str">
        <f>+VLOOKUP($C34,MasterData!$B$4:$I$1003,4,"false")</f>
        <v>B&amp;H</v>
      </c>
      <c r="H34" s="1" t="str">
        <f>+VLOOKUP($C34,MasterData!$B$4:$I$1003,5,"false")</f>
        <v>U13</v>
      </c>
      <c r="I34" s="3" t="str">
        <f>+VLOOKUP($C34,MasterData!$B$4:$I$1003,6,"false")</f>
        <v>B</v>
      </c>
      <c r="J34" s="26" t="str">
        <f t="shared" ref="J34:J50" si="21">TEXT(SUMPRODUCT(--(G34=$G$4:$G$597),--(B34&gt;$B$4:$B$597))+1,0)</f>
        <v>6</v>
      </c>
      <c r="K34" s="1" t="str">
        <f t="shared" ref="K34:K50" si="22">+G34&amp;"  "&amp;J34</f>
        <v>B&amp;H  6</v>
      </c>
      <c r="N34" s="30" t="str">
        <f t="shared" si="17"/>
        <v/>
      </c>
      <c r="O34" s="30" t="str">
        <f t="shared" si="17"/>
        <v/>
      </c>
      <c r="P34" s="30" t="str">
        <f t="shared" si="17"/>
        <v/>
      </c>
      <c r="Q34" s="30" t="str">
        <f t="shared" si="17"/>
        <v/>
      </c>
      <c r="R34" s="30" t="str">
        <f t="shared" si="17"/>
        <v/>
      </c>
      <c r="S34" s="30" t="str">
        <f t="shared" si="17"/>
        <v/>
      </c>
      <c r="T34" s="30" t="str">
        <f t="shared" si="17"/>
        <v/>
      </c>
      <c r="U34" s="30" t="str">
        <f t="shared" si="17"/>
        <v/>
      </c>
      <c r="V34" s="30" t="str">
        <f t="shared" si="17"/>
        <v/>
      </c>
      <c r="W34" s="30" t="str">
        <f t="shared" si="17"/>
        <v/>
      </c>
      <c r="X34" s="30" t="str">
        <f t="shared" si="18"/>
        <v/>
      </c>
      <c r="Y34" s="30" t="str">
        <f t="shared" si="18"/>
        <v/>
      </c>
      <c r="Z34" s="30" t="str">
        <f t="shared" si="18"/>
        <v/>
      </c>
      <c r="AA34" s="30" t="str">
        <f t="shared" si="18"/>
        <v/>
      </c>
      <c r="AB34" s="30" t="str">
        <f t="shared" si="18"/>
        <v/>
      </c>
      <c r="AC34" s="30" t="str">
        <f t="shared" si="18"/>
        <v/>
      </c>
      <c r="AD34" s="30" t="str">
        <f t="shared" si="18"/>
        <v/>
      </c>
      <c r="AE34" s="30" t="str">
        <f t="shared" si="18"/>
        <v/>
      </c>
      <c r="AF34" s="30" t="str">
        <f t="shared" si="18"/>
        <v/>
      </c>
      <c r="AG34" s="30" t="str">
        <f t="shared" si="18"/>
        <v/>
      </c>
      <c r="AH34" s="30" t="str">
        <f t="shared" si="19"/>
        <v/>
      </c>
      <c r="AI34" s="30" t="str">
        <f t="shared" si="19"/>
        <v/>
      </c>
      <c r="AJ34" s="30" t="str">
        <f t="shared" si="19"/>
        <v/>
      </c>
      <c r="AK34" s="30" t="str">
        <f t="shared" si="19"/>
        <v/>
      </c>
      <c r="AL34" s="30" t="str">
        <f t="shared" si="19"/>
        <v/>
      </c>
      <c r="AM34" s="30" t="str">
        <f t="shared" si="19"/>
        <v/>
      </c>
    </row>
    <row r="35" spans="1:39" ht="14.25" customHeight="1" x14ac:dyDescent="0.3">
      <c r="A35" t="str">
        <f t="shared" si="20"/>
        <v>EBR  4</v>
      </c>
      <c r="B35" s="3">
        <f t="shared" si="6"/>
        <v>32</v>
      </c>
      <c r="C35" s="3">
        <v>114</v>
      </c>
      <c r="D35" s="23" t="s">
        <v>1143</v>
      </c>
      <c r="E35" s="1" t="str">
        <f>+VLOOKUP($C35,MasterData!$B$4:$I$1003,2,"false")</f>
        <v>Archie</v>
      </c>
      <c r="F35" s="1" t="str">
        <f>+VLOOKUP($C35,MasterData!$B$4:$I$1003,3,"false")</f>
        <v>Franklin</v>
      </c>
      <c r="G35" s="1" t="str">
        <f>+VLOOKUP($C35,MasterData!$B$4:$I$1003,4,"false")</f>
        <v>EBR</v>
      </c>
      <c r="H35" s="1" t="str">
        <f>+VLOOKUP($C35,MasterData!$B$4:$I$1003,5,"false")</f>
        <v>U13</v>
      </c>
      <c r="I35" s="3" t="str">
        <f>+VLOOKUP($C35,MasterData!$B$4:$I$1003,6,"false")</f>
        <v>B</v>
      </c>
      <c r="J35" s="26" t="str">
        <f t="shared" si="21"/>
        <v>4</v>
      </c>
      <c r="K35" s="1" t="str">
        <f t="shared" si="22"/>
        <v>EBR  4</v>
      </c>
      <c r="N35" s="30" t="str">
        <f t="shared" si="17"/>
        <v/>
      </c>
      <c r="O35" s="30" t="str">
        <f t="shared" si="17"/>
        <v/>
      </c>
      <c r="P35" s="30" t="str">
        <f t="shared" si="17"/>
        <v/>
      </c>
      <c r="Q35" s="30" t="str">
        <f t="shared" si="17"/>
        <v/>
      </c>
      <c r="R35" s="30" t="str">
        <f t="shared" si="17"/>
        <v/>
      </c>
      <c r="S35" s="30" t="str">
        <f t="shared" si="17"/>
        <v/>
      </c>
      <c r="T35" s="30" t="str">
        <f t="shared" si="17"/>
        <v/>
      </c>
      <c r="U35" s="30" t="str">
        <f t="shared" si="17"/>
        <v/>
      </c>
      <c r="V35" s="30" t="str">
        <f t="shared" si="17"/>
        <v/>
      </c>
      <c r="W35" s="30" t="str">
        <f t="shared" si="17"/>
        <v/>
      </c>
      <c r="X35" s="30" t="str">
        <f t="shared" si="18"/>
        <v/>
      </c>
      <c r="Y35" s="30" t="str">
        <f t="shared" si="18"/>
        <v/>
      </c>
      <c r="Z35" s="30" t="str">
        <f t="shared" si="18"/>
        <v/>
      </c>
      <c r="AA35" s="30" t="str">
        <f t="shared" si="18"/>
        <v/>
      </c>
      <c r="AB35" s="30" t="str">
        <f t="shared" si="18"/>
        <v/>
      </c>
      <c r="AC35" s="30" t="str">
        <f t="shared" si="18"/>
        <v/>
      </c>
      <c r="AD35" s="30" t="str">
        <f t="shared" si="18"/>
        <v/>
      </c>
      <c r="AE35" s="30" t="str">
        <f t="shared" si="18"/>
        <v/>
      </c>
      <c r="AF35" s="30" t="str">
        <f t="shared" si="18"/>
        <v/>
      </c>
      <c r="AG35" s="30" t="str">
        <f t="shared" si="18"/>
        <v/>
      </c>
      <c r="AH35" s="30" t="str">
        <f t="shared" si="19"/>
        <v/>
      </c>
      <c r="AI35" s="30" t="str">
        <f t="shared" si="19"/>
        <v/>
      </c>
      <c r="AJ35" s="30" t="str">
        <f t="shared" si="19"/>
        <v/>
      </c>
      <c r="AK35" s="30" t="str">
        <f t="shared" si="19"/>
        <v/>
      </c>
      <c r="AL35" s="30" t="str">
        <f t="shared" si="19"/>
        <v/>
      </c>
      <c r="AM35" s="30" t="str">
        <f t="shared" si="19"/>
        <v/>
      </c>
    </row>
    <row r="36" spans="1:39" ht="14.25" customHeight="1" x14ac:dyDescent="0.3">
      <c r="A36" t="str">
        <f t="shared" si="20"/>
        <v>CRA  3</v>
      </c>
      <c r="B36" s="3">
        <f t="shared" si="6"/>
        <v>33</v>
      </c>
      <c r="C36" s="3">
        <v>85</v>
      </c>
      <c r="D36" s="23" t="s">
        <v>1089</v>
      </c>
      <c r="E36" s="1" t="str">
        <f>+VLOOKUP($C36,MasterData!$B$4:$I$1003,2,"false")</f>
        <v>Ewan</v>
      </c>
      <c r="F36" s="1" t="str">
        <f>+VLOOKUP($C36,MasterData!$B$4:$I$1003,3,"false")</f>
        <v>Roy-Macleod</v>
      </c>
      <c r="G36" s="1" t="str">
        <f>+VLOOKUP($C36,MasterData!$B$4:$I$1003,4,"false")</f>
        <v>CRA</v>
      </c>
      <c r="H36" s="1" t="str">
        <f>+VLOOKUP($C36,MasterData!$B$4:$I$1003,5,"false")</f>
        <v>U13</v>
      </c>
      <c r="I36" s="3" t="str">
        <f>+VLOOKUP($C36,MasterData!$B$4:$I$1003,6,"false")</f>
        <v>B</v>
      </c>
      <c r="J36" s="26" t="str">
        <f t="shared" si="21"/>
        <v>3</v>
      </c>
      <c r="K36" s="1" t="str">
        <f t="shared" si="22"/>
        <v>CRA  3</v>
      </c>
      <c r="N36" s="30" t="str">
        <f t="shared" si="17"/>
        <v/>
      </c>
      <c r="O36" s="30" t="str">
        <f t="shared" si="17"/>
        <v/>
      </c>
      <c r="P36" s="30" t="str">
        <f t="shared" si="17"/>
        <v/>
      </c>
      <c r="Q36" s="30" t="str">
        <f t="shared" si="17"/>
        <v/>
      </c>
      <c r="R36" s="30" t="str">
        <f t="shared" si="17"/>
        <v/>
      </c>
      <c r="S36" s="30" t="str">
        <f t="shared" si="17"/>
        <v/>
      </c>
      <c r="T36" s="30" t="str">
        <f t="shared" si="17"/>
        <v/>
      </c>
      <c r="U36" s="30" t="str">
        <f t="shared" si="17"/>
        <v/>
      </c>
      <c r="V36" s="30" t="str">
        <f t="shared" si="17"/>
        <v/>
      </c>
      <c r="W36" s="30" t="str">
        <f t="shared" si="17"/>
        <v/>
      </c>
      <c r="X36" s="30" t="str">
        <f t="shared" si="18"/>
        <v/>
      </c>
      <c r="Y36" s="30" t="str">
        <f t="shared" si="18"/>
        <v/>
      </c>
      <c r="Z36" s="30" t="str">
        <f t="shared" si="18"/>
        <v/>
      </c>
      <c r="AA36" s="30" t="str">
        <f t="shared" si="18"/>
        <v/>
      </c>
      <c r="AB36" s="30" t="str">
        <f t="shared" si="18"/>
        <v/>
      </c>
      <c r="AC36" s="30" t="str">
        <f t="shared" si="18"/>
        <v/>
      </c>
      <c r="AD36" s="30" t="str">
        <f t="shared" si="18"/>
        <v/>
      </c>
      <c r="AE36" s="30" t="str">
        <f t="shared" si="18"/>
        <v/>
      </c>
      <c r="AF36" s="30" t="str">
        <f t="shared" si="18"/>
        <v/>
      </c>
      <c r="AG36" s="30" t="str">
        <f t="shared" si="18"/>
        <v/>
      </c>
      <c r="AH36" s="30" t="str">
        <f t="shared" si="19"/>
        <v/>
      </c>
      <c r="AI36" s="30" t="str">
        <f t="shared" si="19"/>
        <v/>
      </c>
      <c r="AJ36" s="30" t="str">
        <f t="shared" si="19"/>
        <v/>
      </c>
      <c r="AK36" s="30" t="str">
        <f t="shared" si="19"/>
        <v/>
      </c>
      <c r="AL36" s="30" t="str">
        <f t="shared" si="19"/>
        <v/>
      </c>
      <c r="AM36" s="30" t="str">
        <f t="shared" si="19"/>
        <v/>
      </c>
    </row>
    <row r="37" spans="1:39" ht="14.25" customHeight="1" x14ac:dyDescent="0.3">
      <c r="A37" t="str">
        <f t="shared" si="20"/>
        <v>CHI  5</v>
      </c>
      <c r="B37" s="3">
        <f t="shared" si="6"/>
        <v>34</v>
      </c>
      <c r="C37" s="3">
        <v>101</v>
      </c>
      <c r="D37" s="23" t="s">
        <v>1144</v>
      </c>
      <c r="E37" s="1" t="str">
        <f>+VLOOKUP($C37,MasterData!$B$4:$I$1003,2,"false")</f>
        <v>Freddie</v>
      </c>
      <c r="F37" s="1" t="str">
        <f>+VLOOKUP($C37,MasterData!$B$4:$I$1003,3,"false")</f>
        <v>Gay</v>
      </c>
      <c r="G37" s="1" t="str">
        <f>+VLOOKUP($C37,MasterData!$B$4:$I$1003,4,"false")</f>
        <v>CHI</v>
      </c>
      <c r="H37" s="1" t="str">
        <f>+VLOOKUP($C37,MasterData!$B$4:$I$1003,5,"false")</f>
        <v>U13</v>
      </c>
      <c r="I37" s="3" t="str">
        <f>+VLOOKUP($C37,MasterData!$B$4:$I$1003,6,"false")</f>
        <v>B</v>
      </c>
      <c r="J37" s="26" t="str">
        <f t="shared" si="21"/>
        <v>5</v>
      </c>
      <c r="K37" s="1" t="str">
        <f t="shared" si="22"/>
        <v>CHI  5</v>
      </c>
      <c r="M37" s="12" t="s">
        <v>378</v>
      </c>
      <c r="N37" s="31">
        <f>IF(N33="",1000,SUM(N31:N33))</f>
        <v>1000</v>
      </c>
      <c r="O37" s="31">
        <f t="shared" ref="O37:AM37" si="23">IF(O33="",1000,SUM(O31:O33))</f>
        <v>1000</v>
      </c>
      <c r="P37" s="31">
        <f t="shared" si="23"/>
        <v>1000</v>
      </c>
      <c r="Q37" s="31">
        <f t="shared" si="23"/>
        <v>1000</v>
      </c>
      <c r="R37" s="31">
        <f t="shared" si="23"/>
        <v>1000</v>
      </c>
      <c r="S37" s="31">
        <f t="shared" si="23"/>
        <v>1000</v>
      </c>
      <c r="T37" s="31">
        <f t="shared" si="23"/>
        <v>1000</v>
      </c>
      <c r="U37" s="31">
        <f t="shared" si="23"/>
        <v>1000</v>
      </c>
      <c r="V37" s="31">
        <f t="shared" si="23"/>
        <v>1000</v>
      </c>
      <c r="W37" s="31">
        <f t="shared" si="23"/>
        <v>1000</v>
      </c>
      <c r="X37" s="31">
        <f t="shared" si="23"/>
        <v>1000</v>
      </c>
      <c r="Y37" s="31">
        <f t="shared" si="23"/>
        <v>1000</v>
      </c>
      <c r="Z37" s="31">
        <f t="shared" si="23"/>
        <v>1000</v>
      </c>
      <c r="AA37" s="31">
        <f t="shared" si="23"/>
        <v>1000</v>
      </c>
      <c r="AB37" s="31">
        <f t="shared" si="23"/>
        <v>1000</v>
      </c>
      <c r="AC37" s="31">
        <f t="shared" si="23"/>
        <v>1000</v>
      </c>
      <c r="AD37" s="31">
        <f t="shared" si="23"/>
        <v>1000</v>
      </c>
      <c r="AE37" s="31">
        <f t="shared" si="23"/>
        <v>1000</v>
      </c>
      <c r="AF37" s="31">
        <f t="shared" si="23"/>
        <v>1000</v>
      </c>
      <c r="AG37" s="31">
        <f t="shared" si="23"/>
        <v>1000</v>
      </c>
      <c r="AH37" s="31">
        <f t="shared" si="23"/>
        <v>1000</v>
      </c>
      <c r="AI37" s="31">
        <f t="shared" si="23"/>
        <v>1000</v>
      </c>
      <c r="AJ37" s="31">
        <f t="shared" si="23"/>
        <v>1000</v>
      </c>
      <c r="AK37" s="31">
        <f t="shared" si="23"/>
        <v>1000</v>
      </c>
      <c r="AL37" s="31">
        <f t="shared" si="23"/>
        <v>1000</v>
      </c>
      <c r="AM37" s="31">
        <f t="shared" si="23"/>
        <v>1000</v>
      </c>
    </row>
    <row r="38" spans="1:39" ht="14.25" customHeight="1" x14ac:dyDescent="0.3">
      <c r="A38" t="str">
        <f t="shared" si="20"/>
        <v>LEW  7</v>
      </c>
      <c r="B38" s="3">
        <f t="shared" si="6"/>
        <v>35</v>
      </c>
      <c r="C38" s="3">
        <v>96</v>
      </c>
      <c r="D38" s="23" t="s">
        <v>1144</v>
      </c>
      <c r="E38" s="1" t="str">
        <f>+VLOOKUP($C38,MasterData!$B$4:$I$1003,2,"false")</f>
        <v>Wilf</v>
      </c>
      <c r="F38" s="1" t="str">
        <f>+VLOOKUP($C38,MasterData!$B$4:$I$1003,3,"false")</f>
        <v>Westaway</v>
      </c>
      <c r="G38" s="1" t="str">
        <f>+VLOOKUP($C38,MasterData!$B$4:$I$1003,4,"false")</f>
        <v>LEW</v>
      </c>
      <c r="H38" s="1" t="str">
        <f>+VLOOKUP($C38,MasterData!$B$4:$I$1003,5,"false")</f>
        <v>U13</v>
      </c>
      <c r="I38" s="3" t="str">
        <f>+VLOOKUP($C38,MasterData!$B$4:$I$1003,6,"false")</f>
        <v>B</v>
      </c>
      <c r="J38" s="26" t="str">
        <f t="shared" si="21"/>
        <v>7</v>
      </c>
      <c r="K38" s="1" t="str">
        <f t="shared" si="22"/>
        <v>LEW  7</v>
      </c>
      <c r="M38" s="12" t="s">
        <v>163</v>
      </c>
      <c r="N38" s="32">
        <f>RANK(N37,($N$10:$AM$10,$N$19:$AM$19,$N$28:$AM$28, $N$37:$AM$37),1)</f>
        <v>13</v>
      </c>
      <c r="O38" s="32">
        <f>RANK(O37,($N$10:$AM$10,$N$19:$AM$19,$N$28:$AM$28, $N$37:$AM$37),1)</f>
        <v>13</v>
      </c>
      <c r="P38" s="32">
        <f>RANK(P37,($N$10:$AM$10,$N$19:$AM$19,$N$28:$AM$28, $N$37:$AM$37),1)</f>
        <v>13</v>
      </c>
      <c r="Q38" s="32">
        <f>RANK(Q37,($N$10:$AM$10,$N$19:$AM$19,$N$28:$AM$28, $N$37:$AM$37),1)</f>
        <v>13</v>
      </c>
      <c r="R38" s="32">
        <f>RANK(R37,($N$10:$AM$10,$N$19:$AM$19,$N$28:$AM$28, $N$37:$AM$37),1)</f>
        <v>13</v>
      </c>
      <c r="S38" s="32">
        <f>RANK(S37,($N$10:$AM$10,$N$19:$AM$19,$N$28:$AM$28, $N$37:$AM$37),1)</f>
        <v>13</v>
      </c>
      <c r="T38" s="32">
        <f>RANK(T37,($N$10:$AM$10,$N$19:$AM$19,$N$28:$AM$28, $N$37:$AM$37),1)</f>
        <v>13</v>
      </c>
      <c r="U38" s="32">
        <f>RANK(U37,($N$10:$AM$10,$N$19:$AM$19,$N$28:$AM$28, $N$37:$AM$37),1)</f>
        <v>13</v>
      </c>
      <c r="V38" s="32">
        <f>RANK(V37,($N$10:$AM$10,$N$19:$AM$19,$N$28:$AM$28, $N$37:$AM$37),1)</f>
        <v>13</v>
      </c>
      <c r="W38" s="32">
        <f>RANK(W37,($N$10:$AM$10,$N$19:$AM$19,$N$28:$AM$28, $N$37:$AM$37),1)</f>
        <v>13</v>
      </c>
      <c r="X38" s="32">
        <f>RANK(X37,($N$10:$AM$10,$N$19:$AM$19,$N$28:$AM$28, $N$37:$AM$37),1)</f>
        <v>13</v>
      </c>
      <c r="Y38" s="32">
        <f>RANK(Y37,($N$10:$AM$10,$N$19:$AM$19,$N$28:$AM$28, $N$37:$AM$37),1)</f>
        <v>13</v>
      </c>
      <c r="Z38" s="32">
        <f>RANK(Z37,($N$10:$AM$10,$N$19:$AM$19,$N$28:$AM$28, $N$37:$AM$37),1)</f>
        <v>13</v>
      </c>
      <c r="AA38" s="32">
        <f>RANK(AA37,($N$10:$AM$10,$N$19:$AM$19,$N$28:$AM$28, $N$37:$AM$37),1)</f>
        <v>13</v>
      </c>
      <c r="AB38" s="32">
        <f>RANK(AB37,($N$10:$AM$10,$N$19:$AM$19,$N$28:$AM$28, $N$37:$AM$37),1)</f>
        <v>13</v>
      </c>
      <c r="AC38" s="32">
        <f>RANK(AC37,($N$10:$AM$10,$N$19:$AM$19,$N$28:$AM$28, $N$37:$AM$37),1)</f>
        <v>13</v>
      </c>
      <c r="AD38" s="32">
        <f>RANK(AD37,($N$10:$AM$10,$N$19:$AM$19,$N$28:$AM$28, $N$37:$AM$37),1)</f>
        <v>13</v>
      </c>
      <c r="AE38" s="32">
        <f>RANK(AE37,($N$10:$AM$10,$N$19:$AM$19,$N$28:$AM$28, $N$37:$AM$37),1)</f>
        <v>13</v>
      </c>
      <c r="AF38" s="32">
        <f>RANK(AF37,($N$10:$AM$10,$N$19:$AM$19,$N$28:$AM$28, $N$37:$AM$37),1)</f>
        <v>13</v>
      </c>
      <c r="AG38" s="32">
        <f>RANK(AG37,($N$10:$AM$10,$N$19:$AM$19,$N$28:$AM$28, $N$37:$AM$37),1)</f>
        <v>13</v>
      </c>
      <c r="AH38" s="32">
        <f>RANK(AH37,($N$10:$AM$10,$N$19:$AM$19,$N$28:$AM$28, $N$37:$AM$37),1)</f>
        <v>13</v>
      </c>
      <c r="AI38" s="32">
        <f>RANK(AI37,($N$10:$AM$10,$N$19:$AM$19,$N$28:$AM$28, $N$37:$AM$37),1)</f>
        <v>13</v>
      </c>
      <c r="AJ38" s="32">
        <f>RANK(AJ37,($N$10:$AM$10,$N$19:$AM$19,$N$28:$AM$28, $N$37:$AM$37),1)</f>
        <v>13</v>
      </c>
      <c r="AK38" s="32">
        <f>RANK(AK37,($N$10:$AM$10,$N$19:$AM$19,$N$28:$AM$28, $N$37:$AM$37),1)</f>
        <v>13</v>
      </c>
      <c r="AL38" s="32">
        <f>RANK(AL37,($N$10:$AM$10,$N$19:$AM$19,$N$28:$AM$28, $N$37:$AM$37),1)</f>
        <v>13</v>
      </c>
      <c r="AM38" s="32">
        <f>RANK(AM37,($N$10:$AM$10,$N$19:$AM$19,$N$28:$AM$28, $N$37:$AM$37),1)</f>
        <v>13</v>
      </c>
    </row>
    <row r="39" spans="1:39" ht="14.25" customHeight="1" x14ac:dyDescent="0.3">
      <c r="A39" t="str">
        <f t="shared" si="20"/>
        <v>B&amp;H  7</v>
      </c>
      <c r="B39" s="3">
        <f t="shared" si="6"/>
        <v>36</v>
      </c>
      <c r="C39" s="3">
        <v>102</v>
      </c>
      <c r="D39" s="23" t="s">
        <v>1145</v>
      </c>
      <c r="E39" s="1" t="str">
        <f>+VLOOKUP($C39,MasterData!$B$4:$I$1003,2,"false")</f>
        <v>Dominic</v>
      </c>
      <c r="F39" s="1" t="str">
        <f>+VLOOKUP($C39,MasterData!$B$4:$I$1003,3,"false")</f>
        <v>Kinsella</v>
      </c>
      <c r="G39" s="1" t="str">
        <f>+VLOOKUP($C39,MasterData!$B$4:$I$1003,4,"false")</f>
        <v>B&amp;H</v>
      </c>
      <c r="H39" s="1" t="str">
        <f>+VLOOKUP($C39,MasterData!$B$4:$I$1003,5,"false")</f>
        <v>U13</v>
      </c>
      <c r="I39" s="3" t="str">
        <f>+VLOOKUP($C39,MasterData!$B$4:$I$1003,6,"false")</f>
        <v>B</v>
      </c>
      <c r="J39" s="26" t="str">
        <f t="shared" si="21"/>
        <v>7</v>
      </c>
      <c r="K39" s="1" t="str">
        <f t="shared" si="22"/>
        <v>B&amp;H  7</v>
      </c>
    </row>
    <row r="40" spans="1:39" ht="14.25" customHeight="1" x14ac:dyDescent="0.3">
      <c r="A40" t="str">
        <f t="shared" si="20"/>
        <v>HY  2</v>
      </c>
      <c r="B40" s="3">
        <f t="shared" si="6"/>
        <v>37</v>
      </c>
      <c r="C40" s="3">
        <v>88</v>
      </c>
      <c r="D40" s="23" t="s">
        <v>1146</v>
      </c>
      <c r="E40" s="1" t="str">
        <f>+VLOOKUP($C40,MasterData!$B$4:$I$1003,2,"false")</f>
        <v>Aiden</v>
      </c>
      <c r="F40" s="1" t="str">
        <f>+VLOOKUP($C40,MasterData!$B$4:$I$1003,3,"false")</f>
        <v>Larkin</v>
      </c>
      <c r="G40" s="1" t="str">
        <f>+VLOOKUP($C40,MasterData!$B$4:$I$1003,4,"false")</f>
        <v>HY</v>
      </c>
      <c r="H40" s="1" t="str">
        <f>+VLOOKUP($C40,MasterData!$B$4:$I$1003,5,"false")</f>
        <v>U13</v>
      </c>
      <c r="I40" s="3" t="str">
        <f>+VLOOKUP($C40,MasterData!$B$4:$I$1003,6,"false")</f>
        <v>B</v>
      </c>
      <c r="J40" s="26" t="str">
        <f t="shared" si="21"/>
        <v>2</v>
      </c>
      <c r="K40" s="1" t="str">
        <f t="shared" si="22"/>
        <v>HY  2</v>
      </c>
    </row>
    <row r="41" spans="1:39" ht="14.25" customHeight="1" x14ac:dyDescent="0.3">
      <c r="A41" t="str">
        <f t="shared" si="20"/>
        <v>HBS  1</v>
      </c>
      <c r="B41" s="3">
        <f t="shared" si="6"/>
        <v>38</v>
      </c>
      <c r="C41" s="3">
        <v>92</v>
      </c>
      <c r="D41" s="23" t="s">
        <v>1147</v>
      </c>
      <c r="E41" s="1" t="str">
        <f>+VLOOKUP($C41,MasterData!$B$4:$I$1003,2,"false")</f>
        <v>Mckenzie</v>
      </c>
      <c r="F41" s="1" t="str">
        <f>+VLOOKUP($C41,MasterData!$B$4:$I$1003,3,"false")</f>
        <v>Klingenberg</v>
      </c>
      <c r="G41" s="1" t="str">
        <f>+VLOOKUP($C41,MasterData!$B$4:$I$1003,4,"false")</f>
        <v>HBS</v>
      </c>
      <c r="H41" s="1" t="str">
        <f>+VLOOKUP($C41,MasterData!$B$4:$I$1003,5,"false")</f>
        <v>U13</v>
      </c>
      <c r="I41" s="3" t="str">
        <f>+VLOOKUP($C41,MasterData!$B$4:$I$1003,6,"false")</f>
        <v>B</v>
      </c>
      <c r="J41" s="26" t="str">
        <f t="shared" si="21"/>
        <v>1</v>
      </c>
      <c r="K41" s="1" t="str">
        <f t="shared" si="22"/>
        <v>HBS  1</v>
      </c>
    </row>
    <row r="42" spans="1:39" ht="14.25" customHeight="1" x14ac:dyDescent="0.3">
      <c r="A42" t="str">
        <f t="shared" si="20"/>
        <v>BWK  5</v>
      </c>
      <c r="B42" s="3">
        <f t="shared" si="6"/>
        <v>39</v>
      </c>
      <c r="C42" s="3">
        <v>87</v>
      </c>
      <c r="D42" s="23" t="s">
        <v>1098</v>
      </c>
      <c r="E42" s="1" t="str">
        <f>+VLOOKUP($C42,MasterData!$B$4:$I$1003,2,"false")</f>
        <v>Oscar</v>
      </c>
      <c r="F42" s="1" t="str">
        <f>+VLOOKUP($C42,MasterData!$B$4:$I$1003,3,"false")</f>
        <v>Fry</v>
      </c>
      <c r="G42" s="1" t="str">
        <f>+VLOOKUP($C42,MasterData!$B$4:$I$1003,4,"false")</f>
        <v>BWK</v>
      </c>
      <c r="H42" s="1" t="str">
        <f>+VLOOKUP($C42,MasterData!$B$4:$I$1003,5,"false")</f>
        <v>U13</v>
      </c>
      <c r="I42" s="3" t="str">
        <f>+VLOOKUP($C42,MasterData!$B$4:$I$1003,6,"false")</f>
        <v>B</v>
      </c>
      <c r="J42" s="26" t="str">
        <f t="shared" si="21"/>
        <v>5</v>
      </c>
      <c r="K42" s="1" t="str">
        <f t="shared" si="22"/>
        <v>BWK  5</v>
      </c>
    </row>
    <row r="43" spans="1:39" ht="14.25" customHeight="1" x14ac:dyDescent="0.3">
      <c r="A43" t="str">
        <f t="shared" si="20"/>
        <v>WDH  2</v>
      </c>
      <c r="B43" s="3">
        <f t="shared" si="6"/>
        <v>40</v>
      </c>
      <c r="C43" s="3">
        <v>82</v>
      </c>
      <c r="D43" s="23" t="s">
        <v>1099</v>
      </c>
      <c r="E43" s="1" t="str">
        <f>+VLOOKUP($C43,MasterData!$B$4:$I$1003,2,"false")</f>
        <v>Ellis</v>
      </c>
      <c r="F43" s="1" t="str">
        <f>+VLOOKUP($C43,MasterData!$B$4:$I$1003,3,"false")</f>
        <v>Cousins</v>
      </c>
      <c r="G43" s="1" t="str">
        <f>+VLOOKUP($C43,MasterData!$B$4:$I$1003,4,"false")</f>
        <v>WDH</v>
      </c>
      <c r="H43" s="1" t="str">
        <f>+VLOOKUP($C43,MasterData!$B$4:$I$1003,5,"false")</f>
        <v>U13</v>
      </c>
      <c r="I43" s="3" t="str">
        <f>+VLOOKUP($C43,MasterData!$B$4:$I$1003,6,"false")</f>
        <v>B</v>
      </c>
      <c r="J43" s="26" t="str">
        <f t="shared" si="21"/>
        <v>2</v>
      </c>
      <c r="K43" s="1" t="str">
        <f t="shared" si="22"/>
        <v>WDH  2</v>
      </c>
    </row>
    <row r="44" spans="1:39" ht="14.25" customHeight="1" x14ac:dyDescent="0.3">
      <c r="A44" t="str">
        <f t="shared" si="20"/>
        <v>HBS  2</v>
      </c>
      <c r="B44" s="3">
        <f t="shared" si="6"/>
        <v>41</v>
      </c>
      <c r="C44" s="3">
        <v>93</v>
      </c>
      <c r="D44" s="23" t="s">
        <v>1148</v>
      </c>
      <c r="E44" s="1" t="str">
        <f>+VLOOKUP($C44,MasterData!$B$4:$I$1003,2,"false")</f>
        <v>Joe</v>
      </c>
      <c r="F44" s="1" t="str">
        <f>+VLOOKUP($C44,MasterData!$B$4:$I$1003,3,"false")</f>
        <v>Wilkie</v>
      </c>
      <c r="G44" s="1" t="str">
        <f>+VLOOKUP($C44,MasterData!$B$4:$I$1003,4,"false")</f>
        <v>HBS</v>
      </c>
      <c r="H44" s="1" t="str">
        <f>+VLOOKUP($C44,MasterData!$B$4:$I$1003,5,"false")</f>
        <v>U13</v>
      </c>
      <c r="I44" s="3" t="str">
        <f>+VLOOKUP($C44,MasterData!$B$4:$I$1003,6,"false")</f>
        <v>B</v>
      </c>
      <c r="J44" s="26" t="str">
        <f t="shared" si="21"/>
        <v>2</v>
      </c>
      <c r="K44" s="1" t="str">
        <f t="shared" si="22"/>
        <v>HBS  2</v>
      </c>
    </row>
    <row r="45" spans="1:39" ht="14.25" customHeight="1" x14ac:dyDescent="0.3">
      <c r="A45" t="str">
        <f t="shared" si="20"/>
        <v>PHX  3</v>
      </c>
      <c r="B45" s="3">
        <f t="shared" si="6"/>
        <v>42</v>
      </c>
      <c r="C45" s="3">
        <v>74</v>
      </c>
      <c r="D45" s="23" t="s">
        <v>1149</v>
      </c>
      <c r="E45" s="1" t="str">
        <f>+VLOOKUP($C45,MasterData!$B$4:$I$1003,2,"false")</f>
        <v>Dara</v>
      </c>
      <c r="F45" s="1" t="str">
        <f>+VLOOKUP($C45,MasterData!$B$4:$I$1003,3,"false")</f>
        <v>Hickey</v>
      </c>
      <c r="G45" s="1" t="str">
        <f>+VLOOKUP($C45,MasterData!$B$4:$I$1003,4,"false")</f>
        <v>PHX</v>
      </c>
      <c r="H45" s="1" t="str">
        <f>+VLOOKUP($C45,MasterData!$B$4:$I$1003,5,"false")</f>
        <v>U13</v>
      </c>
      <c r="I45" s="3" t="str">
        <f>+VLOOKUP($C45,MasterData!$B$4:$I$1003,6,"false")</f>
        <v>B</v>
      </c>
      <c r="J45" s="26" t="str">
        <f t="shared" si="21"/>
        <v>3</v>
      </c>
      <c r="K45" s="1" t="str">
        <f t="shared" si="22"/>
        <v>PHX  3</v>
      </c>
    </row>
    <row r="46" spans="1:39" ht="14.25" customHeight="1" x14ac:dyDescent="0.3">
      <c r="A46" t="str">
        <f t="shared" si="20"/>
        <v>BWK  6</v>
      </c>
      <c r="B46" s="3">
        <f t="shared" si="6"/>
        <v>43</v>
      </c>
      <c r="C46" s="3">
        <v>106</v>
      </c>
      <c r="D46" s="23" t="s">
        <v>1150</v>
      </c>
      <c r="E46" s="1" t="str">
        <f>+VLOOKUP($C46,MasterData!$B$4:$I$1003,2,"false")</f>
        <v>Seth</v>
      </c>
      <c r="F46" s="1" t="str">
        <f>+VLOOKUP($C46,MasterData!$B$4:$I$1003,3,"false")</f>
        <v>Povey</v>
      </c>
      <c r="G46" s="1" t="str">
        <f>+VLOOKUP($C46,MasterData!$B$4:$I$1003,4,"false")</f>
        <v>BWK</v>
      </c>
      <c r="H46" s="1" t="str">
        <f>+VLOOKUP($C46,MasterData!$B$4:$I$1003,5,"false")</f>
        <v>U13</v>
      </c>
      <c r="I46" s="3" t="str">
        <f>+VLOOKUP($C46,MasterData!$B$4:$I$1003,6,"false")</f>
        <v>B</v>
      </c>
      <c r="J46" s="26" t="str">
        <f t="shared" si="21"/>
        <v>6</v>
      </c>
      <c r="K46" s="1" t="str">
        <f t="shared" si="22"/>
        <v>BWK  6</v>
      </c>
    </row>
    <row r="47" spans="1:39" ht="14.25" customHeight="1" x14ac:dyDescent="0.3">
      <c r="A47" t="str">
        <f t="shared" si="20"/>
        <v>LEW  8</v>
      </c>
      <c r="B47" s="3">
        <f t="shared" si="6"/>
        <v>44</v>
      </c>
      <c r="C47" s="3">
        <v>112</v>
      </c>
      <c r="D47" s="23" t="s">
        <v>1151</v>
      </c>
      <c r="E47" s="1" t="str">
        <f>+VLOOKUP($C47,MasterData!$B$4:$I$1003,2,"false")</f>
        <v>Thomas</v>
      </c>
      <c r="F47" s="1" t="str">
        <f>+VLOOKUP($C47,MasterData!$B$4:$I$1003,3,"false")</f>
        <v>Muddle</v>
      </c>
      <c r="G47" s="1" t="str">
        <f>+VLOOKUP($C47,MasterData!$B$4:$I$1003,4,"false")</f>
        <v>LEW</v>
      </c>
      <c r="H47" s="1" t="str">
        <f>+VLOOKUP($C47,MasterData!$B$4:$I$1003,5,"false")</f>
        <v>U13</v>
      </c>
      <c r="I47" s="3" t="str">
        <f>+VLOOKUP($C47,MasterData!$B$4:$I$1003,6,"false")</f>
        <v>B</v>
      </c>
      <c r="J47" s="26" t="str">
        <f t="shared" si="21"/>
        <v>8</v>
      </c>
      <c r="K47" s="1" t="str">
        <f t="shared" si="22"/>
        <v>LEW  8</v>
      </c>
    </row>
    <row r="48" spans="1:39" ht="14.25" customHeight="1" x14ac:dyDescent="0.3">
      <c r="A48" t="str">
        <f t="shared" si="20"/>
        <v>B&amp;H  8</v>
      </c>
      <c r="B48" s="3">
        <f t="shared" si="6"/>
        <v>45</v>
      </c>
      <c r="C48" s="3">
        <v>103</v>
      </c>
      <c r="D48" s="23" t="s">
        <v>1152</v>
      </c>
      <c r="E48" s="1" t="str">
        <f>+VLOOKUP($C48,MasterData!$B$4:$I$1003,2,"false")</f>
        <v>James</v>
      </c>
      <c r="F48" s="1" t="str">
        <f>+VLOOKUP($C48,MasterData!$B$4:$I$1003,3,"false")</f>
        <v>Kane</v>
      </c>
      <c r="G48" s="1" t="str">
        <f>+VLOOKUP($C48,MasterData!$B$4:$I$1003,4,"false")</f>
        <v>B&amp;H</v>
      </c>
      <c r="H48" s="1" t="str">
        <f>+VLOOKUP($C48,MasterData!$B$4:$I$1003,5,"false")</f>
        <v>U13</v>
      </c>
      <c r="I48" s="3" t="str">
        <f>+VLOOKUP($C48,MasterData!$B$4:$I$1003,6,"false")</f>
        <v>B</v>
      </c>
      <c r="J48" s="26" t="str">
        <f t="shared" si="21"/>
        <v>8</v>
      </c>
      <c r="K48" s="1" t="str">
        <f t="shared" si="22"/>
        <v>B&amp;H  8</v>
      </c>
    </row>
    <row r="49" spans="1:11" ht="14.25" customHeight="1" x14ac:dyDescent="0.3">
      <c r="A49" t="str">
        <f t="shared" si="20"/>
        <v>B&amp;H  9</v>
      </c>
      <c r="B49" s="3">
        <f t="shared" si="6"/>
        <v>46</v>
      </c>
      <c r="C49" s="3">
        <v>86</v>
      </c>
      <c r="D49" s="23" t="s">
        <v>1153</v>
      </c>
      <c r="E49" s="1" t="str">
        <f>+VLOOKUP($C49,MasterData!$B$4:$I$1003,2,"false")</f>
        <v>Jude</v>
      </c>
      <c r="F49" s="1" t="str">
        <f>+VLOOKUP($C49,MasterData!$B$4:$I$1003,3,"false")</f>
        <v>Porter</v>
      </c>
      <c r="G49" s="1" t="str">
        <f>+VLOOKUP($C49,MasterData!$B$4:$I$1003,4,"false")</f>
        <v>B&amp;H</v>
      </c>
      <c r="H49" s="1" t="str">
        <f>+VLOOKUP($C49,MasterData!$B$4:$I$1003,5,"false")</f>
        <v>U13</v>
      </c>
      <c r="I49" s="3" t="str">
        <f>+VLOOKUP($C49,MasterData!$B$4:$I$1003,6,"false")</f>
        <v>B</v>
      </c>
      <c r="J49" s="26" t="str">
        <f t="shared" si="21"/>
        <v>9</v>
      </c>
      <c r="K49" s="1" t="str">
        <f t="shared" si="22"/>
        <v>B&amp;H  9</v>
      </c>
    </row>
    <row r="50" spans="1:11" ht="14.25" customHeight="1" x14ac:dyDescent="0.3">
      <c r="A50" t="str">
        <f t="shared" si="20"/>
        <v>HBS  3</v>
      </c>
      <c r="B50" s="3">
        <f t="shared" si="6"/>
        <v>47</v>
      </c>
      <c r="C50" s="3">
        <v>524</v>
      </c>
      <c r="D50" s="23" t="s">
        <v>1154</v>
      </c>
      <c r="E50" s="1" t="str">
        <f>+VLOOKUP($C50,MasterData!$B$4:$I$1003,2,"false")</f>
        <v>Ryan</v>
      </c>
      <c r="F50" s="1" t="str">
        <f>+VLOOKUP($C50,MasterData!$B$4:$I$1003,3,"false")</f>
        <v>Duff-Cole</v>
      </c>
      <c r="G50" s="1" t="str">
        <f>+VLOOKUP($C50,MasterData!$B$4:$I$1003,4,"false")</f>
        <v>HBS</v>
      </c>
      <c r="H50" s="1" t="str">
        <f>+VLOOKUP($C50,MasterData!$B$4:$I$1003,5,"false")</f>
        <v>U13</v>
      </c>
      <c r="I50" s="3" t="str">
        <f>+VLOOKUP($C50,MasterData!$B$4:$I$1003,6,"false")</f>
        <v>B</v>
      </c>
      <c r="J50" s="26" t="str">
        <f t="shared" si="21"/>
        <v>3</v>
      </c>
      <c r="K50" s="1" t="str">
        <f t="shared" si="22"/>
        <v>HBS  3</v>
      </c>
    </row>
    <row r="51" spans="1:11" ht="14.25" customHeight="1" x14ac:dyDescent="0.3">
      <c r="A51" t="str">
        <f t="shared" ref="A51" si="24">+K51</f>
        <v>HAS  2</v>
      </c>
      <c r="B51" s="3">
        <f t="shared" si="6"/>
        <v>48</v>
      </c>
      <c r="C51" s="3">
        <v>104</v>
      </c>
      <c r="D51" s="23" t="s">
        <v>1155</v>
      </c>
      <c r="E51" s="1" t="str">
        <f>+VLOOKUP($C51,MasterData!$B$4:$I$1003,2,"false")</f>
        <v>Dewi</v>
      </c>
      <c r="F51" s="1" t="str">
        <f>+VLOOKUP($C51,MasterData!$B$4:$I$1003,3,"false")</f>
        <v>Edwards</v>
      </c>
      <c r="G51" s="1" t="str">
        <f>+VLOOKUP($C51,MasterData!$B$4:$I$1003,4,"false")</f>
        <v>HAS</v>
      </c>
      <c r="H51" s="1" t="str">
        <f>+VLOOKUP($C51,MasterData!$B$4:$I$1003,5,"false")</f>
        <v>U13</v>
      </c>
      <c r="I51" s="3" t="str">
        <f>+VLOOKUP($C51,MasterData!$B$4:$I$1003,6,"false")</f>
        <v>B</v>
      </c>
      <c r="J51" s="26" t="str">
        <f t="shared" ref="J51" si="25">TEXT(SUMPRODUCT(--(G51=$G$4:$G$597),--(B51&gt;$B$4:$B$597))+1,0)</f>
        <v>2</v>
      </c>
      <c r="K51" s="1" t="str">
        <f t="shared" ref="K51" si="26">+G51&amp;"  "&amp;J51</f>
        <v>HAS  2</v>
      </c>
    </row>
    <row r="52" spans="1:11" ht="14.25" customHeight="1" x14ac:dyDescent="0.3">
      <c r="D52" s="23"/>
      <c r="E52" s="1"/>
      <c r="F52" s="1"/>
      <c r="G52" s="1"/>
      <c r="H52" s="1"/>
      <c r="I52" s="3"/>
      <c r="J52" s="26"/>
      <c r="K52" s="1"/>
    </row>
    <row r="53" spans="1:11" ht="14.25" customHeight="1" x14ac:dyDescent="0.3">
      <c r="D53" s="23"/>
      <c r="E53" s="1"/>
      <c r="F53" s="1"/>
      <c r="G53" s="1"/>
      <c r="H53" s="1"/>
      <c r="I53" s="3"/>
      <c r="J53" s="26"/>
      <c r="K53" s="1"/>
    </row>
    <row r="54" spans="1:11" ht="14.25" customHeight="1" x14ac:dyDescent="0.3">
      <c r="D54" s="23"/>
      <c r="E54" s="1"/>
      <c r="F54" s="1"/>
      <c r="G54" s="1"/>
      <c r="H54" s="1"/>
      <c r="I54" s="3"/>
      <c r="J54" s="26"/>
      <c r="K54" s="1"/>
    </row>
    <row r="55" spans="1:11" ht="14.25" customHeight="1" x14ac:dyDescent="0.3">
      <c r="D55" s="23"/>
      <c r="E55" s="1"/>
      <c r="F55" s="1"/>
      <c r="G55" s="1"/>
      <c r="H55" s="1"/>
      <c r="I55" s="3"/>
      <c r="J55" s="26"/>
      <c r="K55" s="1"/>
    </row>
    <row r="56" spans="1:11" ht="14.25" customHeight="1" x14ac:dyDescent="0.3">
      <c r="D56" s="23"/>
      <c r="E56" s="1"/>
      <c r="F56" s="1"/>
      <c r="G56" s="1"/>
      <c r="H56" s="1"/>
      <c r="I56" s="3"/>
      <c r="J56" s="26"/>
      <c r="K56" s="1"/>
    </row>
    <row r="57" spans="1:11" ht="14.25" customHeight="1" x14ac:dyDescent="0.3">
      <c r="E57" s="1"/>
      <c r="F57" s="1"/>
      <c r="G57" s="1"/>
      <c r="H57" s="1"/>
      <c r="I57" s="3"/>
    </row>
    <row r="58" spans="1:11" ht="14.25" customHeight="1" x14ac:dyDescent="0.3">
      <c r="E58" s="1"/>
      <c r="F58" s="1"/>
      <c r="G58" s="1"/>
      <c r="H58" s="1"/>
      <c r="I58" s="3"/>
    </row>
    <row r="59" spans="1:11" ht="14.25" customHeight="1" x14ac:dyDescent="0.3">
      <c r="E59" s="1"/>
      <c r="F59" s="1"/>
      <c r="G59" s="1"/>
      <c r="H59" s="1"/>
      <c r="I59" s="3"/>
    </row>
    <row r="60" spans="1:11" ht="14.25" customHeight="1" x14ac:dyDescent="0.3">
      <c r="E60" s="1"/>
      <c r="F60" s="1"/>
      <c r="G60" s="1"/>
      <c r="H60" s="1"/>
      <c r="I60" s="3"/>
    </row>
    <row r="61" spans="1:11" ht="14.25" customHeight="1" x14ac:dyDescent="0.3">
      <c r="E61" s="1"/>
      <c r="F61" s="1"/>
      <c r="G61" s="1"/>
      <c r="H61" s="1"/>
      <c r="I61" s="3"/>
    </row>
    <row r="62" spans="1:11" ht="14.25" customHeight="1" x14ac:dyDescent="0.3">
      <c r="E62" s="1"/>
      <c r="F62" s="1"/>
      <c r="G62" s="1"/>
      <c r="H62" s="1"/>
      <c r="I62" s="3"/>
    </row>
    <row r="63" spans="1:11" ht="14.25" customHeight="1" x14ac:dyDescent="0.3">
      <c r="E63" s="1"/>
      <c r="F63" s="1"/>
      <c r="G63" s="1"/>
      <c r="H63" s="1"/>
      <c r="I63" s="3"/>
    </row>
    <row r="64" spans="1:11" ht="14.25" customHeight="1" x14ac:dyDescent="0.3">
      <c r="E64" s="1"/>
      <c r="F64" s="1"/>
      <c r="G64" s="1"/>
      <c r="H64" s="1"/>
      <c r="I64" s="3"/>
    </row>
    <row r="65" spans="5:9" ht="14.25" customHeight="1" x14ac:dyDescent="0.3">
      <c r="E65" s="1"/>
      <c r="F65" s="1"/>
      <c r="G65" s="1"/>
      <c r="H65" s="1"/>
      <c r="I65" s="3"/>
    </row>
    <row r="66" spans="5:9" ht="14.25" customHeight="1" x14ac:dyDescent="0.3">
      <c r="E66" s="1"/>
      <c r="F66" s="1"/>
      <c r="G66" s="1"/>
      <c r="H66" s="1"/>
      <c r="I66" s="3"/>
    </row>
    <row r="67" spans="5:9" ht="14.25" customHeight="1" x14ac:dyDescent="0.3">
      <c r="E67" s="1"/>
      <c r="F67" s="1"/>
      <c r="G67" s="1"/>
      <c r="H67" s="1"/>
      <c r="I67" s="3"/>
    </row>
    <row r="68" spans="5:9" ht="14.25" customHeight="1" x14ac:dyDescent="0.3">
      <c r="E68" s="1"/>
      <c r="F68" s="1"/>
      <c r="G68" s="1"/>
      <c r="H68" s="1"/>
      <c r="I68" s="3"/>
    </row>
    <row r="69" spans="5:9" ht="14.25" customHeight="1" x14ac:dyDescent="0.3">
      <c r="E69" s="1"/>
      <c r="F69" s="1"/>
      <c r="G69" s="1"/>
      <c r="H69" s="1"/>
      <c r="I69" s="3"/>
    </row>
    <row r="70" spans="5:9" ht="14.25" customHeight="1" x14ac:dyDescent="0.3">
      <c r="E70" s="1"/>
      <c r="F70" s="1"/>
      <c r="G70" s="1"/>
      <c r="H70" s="1"/>
      <c r="I70" s="3"/>
    </row>
    <row r="71" spans="5:9" ht="14.25" customHeight="1" x14ac:dyDescent="0.3">
      <c r="E71" s="1"/>
      <c r="F71" s="1"/>
      <c r="G71" s="1"/>
      <c r="H71" s="1"/>
      <c r="I71" s="3"/>
    </row>
    <row r="72" spans="5:9" ht="14.25" customHeight="1" x14ac:dyDescent="0.3">
      <c r="E72" s="1"/>
      <c r="F72" s="1"/>
      <c r="G72" s="1"/>
      <c r="H72" s="1"/>
      <c r="I72" s="3"/>
    </row>
    <row r="73" spans="5:9" ht="14.25" customHeight="1" x14ac:dyDescent="0.3">
      <c r="E73" s="1"/>
      <c r="F73" s="1"/>
      <c r="G73" s="1"/>
      <c r="H73" s="1"/>
      <c r="I73" s="3"/>
    </row>
    <row r="74" spans="5:9" ht="14.25" customHeight="1" x14ac:dyDescent="0.3">
      <c r="E74" s="1"/>
      <c r="F74" s="1"/>
      <c r="G74" s="1"/>
      <c r="H74" s="1"/>
      <c r="I74" s="3"/>
    </row>
    <row r="75" spans="5:9" ht="14.25" customHeight="1" x14ac:dyDescent="0.3">
      <c r="E75" s="1"/>
      <c r="F75" s="1"/>
      <c r="G75" s="1"/>
      <c r="H75" s="1"/>
      <c r="I75" s="3"/>
    </row>
    <row r="76" spans="5:9" ht="14.25" customHeight="1" x14ac:dyDescent="0.3">
      <c r="E76" s="1"/>
      <c r="F76" s="1"/>
      <c r="G76" s="1"/>
      <c r="H76" s="1"/>
      <c r="I76" s="3"/>
    </row>
    <row r="77" spans="5:9" ht="14.25" customHeight="1" x14ac:dyDescent="0.3">
      <c r="E77" s="1"/>
      <c r="F77" s="1"/>
      <c r="G77" s="1"/>
      <c r="H77" s="1"/>
      <c r="I77" s="3"/>
    </row>
    <row r="78" spans="5:9" ht="14.25" customHeight="1" x14ac:dyDescent="0.3">
      <c r="E78" s="1"/>
      <c r="F78" s="1"/>
      <c r="G78" s="1"/>
      <c r="H78" s="1"/>
      <c r="I78" s="3"/>
    </row>
    <row r="79" spans="5:9" ht="14.25" customHeight="1" x14ac:dyDescent="0.3">
      <c r="E79" s="1"/>
      <c r="F79" s="1"/>
      <c r="G79" s="1"/>
      <c r="H79" s="1"/>
      <c r="I79" s="3"/>
    </row>
    <row r="80" spans="5:9" ht="14.25" customHeight="1" x14ac:dyDescent="0.3">
      <c r="E80" s="1"/>
      <c r="F80" s="1"/>
      <c r="G80" s="1"/>
      <c r="H80" s="1"/>
      <c r="I80" s="3"/>
    </row>
    <row r="81" spans="5:9" ht="14.25" customHeight="1" x14ac:dyDescent="0.3">
      <c r="E81" s="1"/>
      <c r="F81" s="1"/>
      <c r="G81" s="1"/>
      <c r="H81" s="1"/>
      <c r="I81" s="3"/>
    </row>
    <row r="82" spans="5:9" ht="14.25" customHeight="1" x14ac:dyDescent="0.3">
      <c r="E82" s="1"/>
      <c r="F82" s="1"/>
      <c r="G82" s="1"/>
      <c r="H82" s="1"/>
      <c r="I82" s="3"/>
    </row>
    <row r="83" spans="5:9" ht="14.25" customHeight="1" x14ac:dyDescent="0.3">
      <c r="E83" s="1"/>
      <c r="F83" s="1"/>
      <c r="G83" s="1"/>
      <c r="H83" s="1"/>
      <c r="I83" s="3"/>
    </row>
    <row r="84" spans="5:9" ht="14.25" customHeight="1" x14ac:dyDescent="0.3">
      <c r="E84" s="1"/>
      <c r="F84" s="1"/>
      <c r="G84" s="1"/>
      <c r="H84" s="1"/>
      <c r="I84" s="3"/>
    </row>
    <row r="85" spans="5:9" ht="14.25" customHeight="1" x14ac:dyDescent="0.3">
      <c r="E85" s="1"/>
      <c r="F85" s="1"/>
      <c r="G85" s="1"/>
      <c r="H85" s="1"/>
      <c r="I85" s="3"/>
    </row>
    <row r="86" spans="5:9" ht="14.25" customHeight="1" x14ac:dyDescent="0.3">
      <c r="E86" s="1"/>
      <c r="F86" s="1"/>
      <c r="G86" s="1"/>
      <c r="H86" s="1"/>
      <c r="I86" s="3"/>
    </row>
    <row r="87" spans="5:9" ht="14.25" customHeight="1" x14ac:dyDescent="0.3">
      <c r="E87" s="1"/>
      <c r="F87" s="1"/>
      <c r="G87" s="1"/>
      <c r="H87" s="1"/>
      <c r="I87" s="3"/>
    </row>
    <row r="88" spans="5:9" ht="14.25" customHeight="1" x14ac:dyDescent="0.3">
      <c r="E88" s="1"/>
      <c r="F88" s="1"/>
      <c r="G88" s="1"/>
      <c r="H88" s="1"/>
      <c r="I88" s="3"/>
    </row>
    <row r="89" spans="5:9" ht="14.25" customHeight="1" x14ac:dyDescent="0.3">
      <c r="E89" s="1"/>
      <c r="F89" s="1"/>
      <c r="G89" s="1"/>
      <c r="H89" s="1"/>
      <c r="I89" s="3"/>
    </row>
    <row r="90" spans="5:9" ht="14.25" customHeight="1" x14ac:dyDescent="0.3">
      <c r="E90" s="1"/>
      <c r="F90" s="1"/>
      <c r="G90" s="1"/>
      <c r="H90" s="1"/>
      <c r="I90" s="3"/>
    </row>
    <row r="91" spans="5:9" ht="14.25" customHeight="1" x14ac:dyDescent="0.3">
      <c r="E91" s="1"/>
      <c r="F91" s="1"/>
      <c r="G91" s="1"/>
      <c r="H91" s="1"/>
      <c r="I91" s="3"/>
    </row>
    <row r="92" spans="5:9" ht="14.25" customHeight="1" x14ac:dyDescent="0.3">
      <c r="E92" s="1"/>
      <c r="F92" s="1"/>
      <c r="G92" s="1"/>
      <c r="H92" s="1"/>
      <c r="I92" s="3"/>
    </row>
    <row r="93" spans="5:9" ht="14.25" customHeight="1" x14ac:dyDescent="0.3">
      <c r="E93" s="1"/>
      <c r="F93" s="1"/>
      <c r="G93" s="1"/>
      <c r="H93" s="1"/>
      <c r="I93" s="3"/>
    </row>
    <row r="94" spans="5:9" ht="14.25" customHeight="1" x14ac:dyDescent="0.3">
      <c r="E94" s="1"/>
      <c r="F94" s="1"/>
      <c r="G94" s="1"/>
      <c r="H94" s="1"/>
      <c r="I94" s="3"/>
    </row>
    <row r="95" spans="5:9" ht="14.25" customHeight="1" x14ac:dyDescent="0.3">
      <c r="E95" s="1"/>
      <c r="F95" s="1"/>
      <c r="G95" s="1"/>
      <c r="H95" s="1"/>
      <c r="I95" s="3"/>
    </row>
    <row r="96" spans="5:9" ht="14.25" customHeight="1" x14ac:dyDescent="0.3">
      <c r="E96" s="1"/>
      <c r="F96" s="1"/>
      <c r="G96" s="1"/>
      <c r="H96" s="1"/>
      <c r="I96" s="3"/>
    </row>
    <row r="97" spans="2:14" ht="14.25" customHeight="1" x14ac:dyDescent="0.3">
      <c r="E97" s="1"/>
      <c r="F97" s="1"/>
      <c r="G97" s="1"/>
      <c r="H97" s="1"/>
      <c r="I97" s="3"/>
    </row>
    <row r="98" spans="2:14" ht="14.25" customHeight="1" x14ac:dyDescent="0.3">
      <c r="E98" s="1"/>
      <c r="F98" s="1"/>
      <c r="G98" s="1"/>
      <c r="H98" s="1"/>
      <c r="I98" s="3"/>
    </row>
    <row r="99" spans="2:14" ht="14.25" customHeight="1" x14ac:dyDescent="0.3">
      <c r="E99" s="1"/>
      <c r="F99" s="1"/>
      <c r="G99" s="1"/>
      <c r="H99" s="1"/>
      <c r="I99" s="3"/>
    </row>
    <row r="100" spans="2:14" ht="14.25" customHeight="1" x14ac:dyDescent="0.3">
      <c r="E100" s="1"/>
      <c r="F100" s="1"/>
      <c r="G100" s="1"/>
      <c r="H100" s="1"/>
      <c r="I100" s="3"/>
      <c r="N100" t="s">
        <v>152</v>
      </c>
    </row>
    <row r="101" spans="2:14" ht="14.25" customHeight="1" x14ac:dyDescent="0.3">
      <c r="E101" s="1"/>
      <c r="F101" s="1"/>
      <c r="G101" s="1"/>
      <c r="H101" s="1"/>
      <c r="I101" s="3"/>
      <c r="N101" t="s">
        <v>157</v>
      </c>
    </row>
    <row r="102" spans="2:14" ht="14.25" customHeight="1" x14ac:dyDescent="0.3">
      <c r="E102" s="1"/>
      <c r="F102" s="1"/>
      <c r="G102" s="1"/>
      <c r="H102" s="1"/>
      <c r="I102" s="3"/>
      <c r="N102" t="s">
        <v>154</v>
      </c>
    </row>
    <row r="103" spans="2:14" ht="14.25" customHeight="1" x14ac:dyDescent="0.3">
      <c r="E103" s="1"/>
      <c r="F103" s="1"/>
      <c r="G103" s="1"/>
      <c r="H103" s="1"/>
      <c r="I103" s="3"/>
      <c r="N103" t="s">
        <v>670</v>
      </c>
    </row>
    <row r="104" spans="2:14" x14ac:dyDescent="0.3">
      <c r="N104" t="s">
        <v>153</v>
      </c>
    </row>
    <row r="105" spans="2:14" x14ac:dyDescent="0.3">
      <c r="N105" t="s">
        <v>624</v>
      </c>
    </row>
    <row r="106" spans="2:14" x14ac:dyDescent="0.3">
      <c r="N106" t="s">
        <v>596</v>
      </c>
    </row>
    <row r="107" spans="2:14" ht="14.25" customHeight="1" x14ac:dyDescent="0.3">
      <c r="B107" s="6" t="s">
        <v>163</v>
      </c>
      <c r="C107" s="6" t="s">
        <v>165</v>
      </c>
      <c r="D107" s="5" t="s">
        <v>151</v>
      </c>
      <c r="N107" t="s">
        <v>568</v>
      </c>
    </row>
    <row r="108" spans="2:14" ht="14.25" customHeight="1" x14ac:dyDescent="0.3">
      <c r="B108" s="3">
        <v>1</v>
      </c>
      <c r="C108" s="3">
        <v>97</v>
      </c>
      <c r="D108" t="s">
        <v>1117</v>
      </c>
      <c r="N108" t="s">
        <v>352</v>
      </c>
    </row>
    <row r="109" spans="2:14" ht="14.25" customHeight="1" x14ac:dyDescent="0.3">
      <c r="B109" s="3">
        <f>+B108+1</f>
        <v>2</v>
      </c>
      <c r="C109" s="3">
        <v>107</v>
      </c>
      <c r="D109" t="s">
        <v>1118</v>
      </c>
      <c r="N109" t="s">
        <v>348</v>
      </c>
    </row>
    <row r="110" spans="2:14" ht="14.25" customHeight="1" x14ac:dyDescent="0.3">
      <c r="B110" s="3">
        <f t="shared" ref="B110:B173" si="27">+B109+1</f>
        <v>3</v>
      </c>
      <c r="C110" s="3">
        <v>69</v>
      </c>
      <c r="D110" t="s">
        <v>1119</v>
      </c>
      <c r="N110" t="s">
        <v>158</v>
      </c>
    </row>
    <row r="111" spans="2:14" ht="14.25" customHeight="1" x14ac:dyDescent="0.3">
      <c r="B111" s="3">
        <f t="shared" si="27"/>
        <v>4</v>
      </c>
      <c r="C111" s="3">
        <v>116</v>
      </c>
      <c r="D111" t="s">
        <v>1120</v>
      </c>
      <c r="N111" t="s">
        <v>156</v>
      </c>
    </row>
    <row r="112" spans="2:14" ht="14.25" customHeight="1" x14ac:dyDescent="0.3">
      <c r="B112" s="3">
        <f t="shared" si="27"/>
        <v>5</v>
      </c>
      <c r="C112" s="3">
        <v>62</v>
      </c>
      <c r="D112" t="s">
        <v>1121</v>
      </c>
    </row>
    <row r="113" spans="2:4" ht="14.25" customHeight="1" x14ac:dyDescent="0.3">
      <c r="B113" s="3">
        <f t="shared" si="27"/>
        <v>6</v>
      </c>
      <c r="C113" s="3">
        <v>111</v>
      </c>
      <c r="D113" t="s">
        <v>1122</v>
      </c>
    </row>
    <row r="114" spans="2:4" ht="14.25" customHeight="1" x14ac:dyDescent="0.3">
      <c r="B114" s="3">
        <f t="shared" si="27"/>
        <v>7</v>
      </c>
      <c r="C114" s="3">
        <v>75</v>
      </c>
      <c r="D114" t="s">
        <v>1123</v>
      </c>
    </row>
    <row r="115" spans="2:4" ht="14.25" customHeight="1" x14ac:dyDescent="0.3">
      <c r="B115" s="3">
        <f t="shared" si="27"/>
        <v>8</v>
      </c>
      <c r="C115" s="3">
        <v>81</v>
      </c>
      <c r="D115" t="s">
        <v>1124</v>
      </c>
    </row>
    <row r="116" spans="2:4" ht="14.25" customHeight="1" x14ac:dyDescent="0.3">
      <c r="B116" s="3">
        <f t="shared" si="27"/>
        <v>9</v>
      </c>
      <c r="C116" s="3">
        <v>66</v>
      </c>
      <c r="D116" t="s">
        <v>1125</v>
      </c>
    </row>
    <row r="117" spans="2:4" ht="14.25" customHeight="1" x14ac:dyDescent="0.3">
      <c r="B117" s="3">
        <f t="shared" si="27"/>
        <v>10</v>
      </c>
      <c r="C117" s="3">
        <v>99</v>
      </c>
      <c r="D117" t="s">
        <v>1125</v>
      </c>
    </row>
    <row r="118" spans="2:4" ht="14.25" customHeight="1" x14ac:dyDescent="0.3">
      <c r="B118" s="3">
        <f t="shared" si="27"/>
        <v>11</v>
      </c>
      <c r="C118" s="3">
        <v>77</v>
      </c>
      <c r="D118" t="s">
        <v>1126</v>
      </c>
    </row>
    <row r="119" spans="2:4" ht="14.25" customHeight="1" x14ac:dyDescent="0.3">
      <c r="B119" s="3">
        <f t="shared" si="27"/>
        <v>12</v>
      </c>
      <c r="C119" s="3">
        <v>84</v>
      </c>
      <c r="D119" t="s">
        <v>1127</v>
      </c>
    </row>
    <row r="120" spans="2:4" ht="14.25" customHeight="1" x14ac:dyDescent="0.3">
      <c r="B120" s="3">
        <f t="shared" si="27"/>
        <v>13</v>
      </c>
      <c r="C120" s="3">
        <v>110</v>
      </c>
      <c r="D120" t="s">
        <v>1128</v>
      </c>
    </row>
    <row r="121" spans="2:4" ht="14.25" customHeight="1" x14ac:dyDescent="0.3">
      <c r="B121" s="3">
        <f t="shared" si="27"/>
        <v>14</v>
      </c>
      <c r="C121" s="3">
        <v>105</v>
      </c>
      <c r="D121" t="s">
        <v>1129</v>
      </c>
    </row>
    <row r="122" spans="2:4" ht="14.25" customHeight="1" x14ac:dyDescent="0.3">
      <c r="B122" s="3">
        <f t="shared" si="27"/>
        <v>15</v>
      </c>
      <c r="C122" s="3">
        <v>83</v>
      </c>
      <c r="D122" t="s">
        <v>1130</v>
      </c>
    </row>
    <row r="123" spans="2:4" ht="14.25" customHeight="1" x14ac:dyDescent="0.3">
      <c r="B123" s="3">
        <f t="shared" si="27"/>
        <v>16</v>
      </c>
      <c r="C123" s="3">
        <v>94</v>
      </c>
      <c r="D123" t="s">
        <v>1131</v>
      </c>
    </row>
    <row r="124" spans="2:4" ht="14.25" customHeight="1" x14ac:dyDescent="0.3">
      <c r="B124" s="3">
        <f t="shared" si="27"/>
        <v>17</v>
      </c>
      <c r="C124" s="3">
        <v>95</v>
      </c>
      <c r="D124" t="s">
        <v>1132</v>
      </c>
    </row>
    <row r="125" spans="2:4" ht="14.25" customHeight="1" x14ac:dyDescent="0.3">
      <c r="B125" s="3">
        <f t="shared" si="27"/>
        <v>18</v>
      </c>
      <c r="C125" s="3">
        <v>72</v>
      </c>
      <c r="D125" t="s">
        <v>1133</v>
      </c>
    </row>
    <row r="126" spans="2:4" ht="14.25" customHeight="1" x14ac:dyDescent="0.3">
      <c r="B126" s="3">
        <f t="shared" si="27"/>
        <v>19</v>
      </c>
      <c r="C126" s="3">
        <v>63</v>
      </c>
      <c r="D126" t="s">
        <v>1133</v>
      </c>
    </row>
    <row r="127" spans="2:4" ht="14.25" customHeight="1" x14ac:dyDescent="0.3">
      <c r="B127" s="3">
        <f t="shared" si="27"/>
        <v>20</v>
      </c>
      <c r="C127" s="3">
        <v>76</v>
      </c>
      <c r="D127" t="s">
        <v>1081</v>
      </c>
    </row>
    <row r="128" spans="2:4" ht="14.25" customHeight="1" x14ac:dyDescent="0.3">
      <c r="B128" s="3">
        <f t="shared" si="27"/>
        <v>21</v>
      </c>
      <c r="C128" s="3">
        <v>117</v>
      </c>
      <c r="D128" t="s">
        <v>1134</v>
      </c>
    </row>
    <row r="129" spans="2:4" ht="14.25" customHeight="1" x14ac:dyDescent="0.3">
      <c r="B129" s="3">
        <f t="shared" si="27"/>
        <v>22</v>
      </c>
      <c r="C129" s="3">
        <v>100</v>
      </c>
      <c r="D129" t="s">
        <v>1135</v>
      </c>
    </row>
    <row r="130" spans="2:4" ht="14.25" customHeight="1" x14ac:dyDescent="0.3">
      <c r="B130" s="3">
        <f t="shared" si="27"/>
        <v>23</v>
      </c>
      <c r="C130" s="3">
        <v>108</v>
      </c>
      <c r="D130" t="s">
        <v>1136</v>
      </c>
    </row>
    <row r="131" spans="2:4" ht="14.25" customHeight="1" x14ac:dyDescent="0.3">
      <c r="B131" s="3">
        <f t="shared" si="27"/>
        <v>24</v>
      </c>
      <c r="C131" s="3">
        <v>64</v>
      </c>
      <c r="D131" t="s">
        <v>1137</v>
      </c>
    </row>
    <row r="132" spans="2:4" ht="14.25" customHeight="1" x14ac:dyDescent="0.3">
      <c r="B132" s="3">
        <f t="shared" si="27"/>
        <v>25</v>
      </c>
      <c r="C132" s="3">
        <v>78</v>
      </c>
      <c r="D132" t="s">
        <v>1083</v>
      </c>
    </row>
    <row r="133" spans="2:4" ht="14.25" customHeight="1" x14ac:dyDescent="0.3">
      <c r="B133" s="3">
        <f t="shared" si="27"/>
        <v>26</v>
      </c>
      <c r="C133" s="3">
        <v>115</v>
      </c>
      <c r="D133" t="s">
        <v>1084</v>
      </c>
    </row>
    <row r="134" spans="2:4" ht="14.25" customHeight="1" x14ac:dyDescent="0.3">
      <c r="B134" s="3">
        <f t="shared" si="27"/>
        <v>27</v>
      </c>
      <c r="C134" s="3">
        <v>91</v>
      </c>
      <c r="D134" t="s">
        <v>1138</v>
      </c>
    </row>
    <row r="135" spans="2:4" ht="14.25" customHeight="1" x14ac:dyDescent="0.3">
      <c r="B135" s="3">
        <f t="shared" si="27"/>
        <v>28</v>
      </c>
      <c r="C135" s="3">
        <v>79</v>
      </c>
      <c r="D135" t="s">
        <v>1139</v>
      </c>
    </row>
    <row r="136" spans="2:4" ht="14.25" customHeight="1" x14ac:dyDescent="0.3">
      <c r="B136" s="3">
        <f t="shared" si="27"/>
        <v>29</v>
      </c>
      <c r="C136" s="3">
        <v>90</v>
      </c>
      <c r="D136" t="s">
        <v>1140</v>
      </c>
    </row>
    <row r="137" spans="2:4" ht="14.25" customHeight="1" x14ac:dyDescent="0.3">
      <c r="B137" s="3">
        <f t="shared" si="27"/>
        <v>30</v>
      </c>
      <c r="C137" s="3">
        <v>113</v>
      </c>
      <c r="D137" t="s">
        <v>1141</v>
      </c>
    </row>
    <row r="138" spans="2:4" ht="14.25" customHeight="1" x14ac:dyDescent="0.3">
      <c r="B138" s="3">
        <f t="shared" si="27"/>
        <v>31</v>
      </c>
      <c r="C138" s="3">
        <v>68</v>
      </c>
      <c r="D138" t="s">
        <v>1142</v>
      </c>
    </row>
    <row r="139" spans="2:4" ht="14.25" customHeight="1" x14ac:dyDescent="0.3">
      <c r="B139" s="3">
        <f t="shared" si="27"/>
        <v>32</v>
      </c>
      <c r="C139" s="3">
        <v>114</v>
      </c>
      <c r="D139" t="s">
        <v>1143</v>
      </c>
    </row>
    <row r="140" spans="2:4" ht="14.25" customHeight="1" x14ac:dyDescent="0.3">
      <c r="B140" s="3">
        <f t="shared" si="27"/>
        <v>33</v>
      </c>
      <c r="C140" s="3">
        <v>85</v>
      </c>
      <c r="D140" t="s">
        <v>1089</v>
      </c>
    </row>
    <row r="141" spans="2:4" ht="14.25" customHeight="1" x14ac:dyDescent="0.3">
      <c r="B141" s="3">
        <f t="shared" si="27"/>
        <v>34</v>
      </c>
      <c r="C141" s="3">
        <v>101</v>
      </c>
      <c r="D141" t="s">
        <v>1144</v>
      </c>
    </row>
    <row r="142" spans="2:4" ht="14.25" customHeight="1" x14ac:dyDescent="0.3">
      <c r="B142" s="3">
        <f t="shared" si="27"/>
        <v>35</v>
      </c>
      <c r="C142" s="3">
        <v>96</v>
      </c>
      <c r="D142" t="s">
        <v>1144</v>
      </c>
    </row>
    <row r="143" spans="2:4" ht="14.25" customHeight="1" x14ac:dyDescent="0.3">
      <c r="B143" s="3">
        <f t="shared" si="27"/>
        <v>36</v>
      </c>
      <c r="C143" s="3">
        <v>102</v>
      </c>
      <c r="D143" t="s">
        <v>1145</v>
      </c>
    </row>
    <row r="144" spans="2:4" ht="14.25" customHeight="1" x14ac:dyDescent="0.3">
      <c r="B144" s="3">
        <f t="shared" si="27"/>
        <v>37</v>
      </c>
      <c r="C144" s="3">
        <v>88</v>
      </c>
      <c r="D144" t="s">
        <v>1146</v>
      </c>
    </row>
    <row r="145" spans="2:4" ht="14.25" customHeight="1" x14ac:dyDescent="0.3">
      <c r="B145" s="3">
        <f t="shared" si="27"/>
        <v>38</v>
      </c>
      <c r="C145" s="3">
        <v>92</v>
      </c>
      <c r="D145" t="s">
        <v>1147</v>
      </c>
    </row>
    <row r="146" spans="2:4" ht="14.25" customHeight="1" x14ac:dyDescent="0.3">
      <c r="B146" s="3">
        <f t="shared" si="27"/>
        <v>39</v>
      </c>
      <c r="C146" s="3">
        <v>87</v>
      </c>
      <c r="D146" t="s">
        <v>1098</v>
      </c>
    </row>
    <row r="147" spans="2:4" ht="14.25" customHeight="1" x14ac:dyDescent="0.3">
      <c r="B147" s="3">
        <f t="shared" si="27"/>
        <v>40</v>
      </c>
      <c r="C147" s="3">
        <v>82</v>
      </c>
      <c r="D147" t="s">
        <v>1099</v>
      </c>
    </row>
    <row r="148" spans="2:4" ht="14.25" customHeight="1" x14ac:dyDescent="0.3">
      <c r="B148" s="3">
        <f t="shared" si="27"/>
        <v>41</v>
      </c>
      <c r="C148" s="3">
        <v>93</v>
      </c>
      <c r="D148" t="s">
        <v>1148</v>
      </c>
    </row>
    <row r="149" spans="2:4" ht="14.25" customHeight="1" x14ac:dyDescent="0.3">
      <c r="B149" s="3">
        <f t="shared" si="27"/>
        <v>42</v>
      </c>
      <c r="C149" s="3">
        <v>74</v>
      </c>
      <c r="D149" t="s">
        <v>1149</v>
      </c>
    </row>
    <row r="150" spans="2:4" ht="14.25" customHeight="1" x14ac:dyDescent="0.3">
      <c r="B150" s="3">
        <f t="shared" si="27"/>
        <v>43</v>
      </c>
      <c r="C150" s="3">
        <v>106</v>
      </c>
      <c r="D150" t="s">
        <v>1150</v>
      </c>
    </row>
    <row r="151" spans="2:4" ht="14.25" customHeight="1" x14ac:dyDescent="0.3">
      <c r="B151" s="3">
        <f t="shared" si="27"/>
        <v>44</v>
      </c>
      <c r="C151" s="3">
        <v>112</v>
      </c>
      <c r="D151" t="s">
        <v>1151</v>
      </c>
    </row>
    <row r="152" spans="2:4" ht="14.25" customHeight="1" x14ac:dyDescent="0.3">
      <c r="B152" s="3">
        <f t="shared" si="27"/>
        <v>45</v>
      </c>
      <c r="C152" s="3">
        <v>103</v>
      </c>
      <c r="D152" t="s">
        <v>1152</v>
      </c>
    </row>
    <row r="153" spans="2:4" ht="14.25" customHeight="1" x14ac:dyDescent="0.3">
      <c r="B153" s="3">
        <f t="shared" si="27"/>
        <v>46</v>
      </c>
      <c r="C153" s="3">
        <v>86</v>
      </c>
      <c r="D153" t="s">
        <v>1153</v>
      </c>
    </row>
    <row r="154" spans="2:4" ht="14.25" customHeight="1" x14ac:dyDescent="0.3">
      <c r="B154" s="3">
        <f t="shared" si="27"/>
        <v>47</v>
      </c>
      <c r="C154" s="3">
        <v>524</v>
      </c>
      <c r="D154" t="s">
        <v>1154</v>
      </c>
    </row>
    <row r="155" spans="2:4" ht="14.25" customHeight="1" x14ac:dyDescent="0.3">
      <c r="B155" s="3">
        <f t="shared" si="27"/>
        <v>48</v>
      </c>
      <c r="C155" s="3">
        <v>104</v>
      </c>
      <c r="D155" t="s">
        <v>1155</v>
      </c>
    </row>
    <row r="156" spans="2:4" ht="14.25" customHeight="1" x14ac:dyDescent="0.3">
      <c r="B156" s="3">
        <f t="shared" si="27"/>
        <v>49</v>
      </c>
    </row>
    <row r="157" spans="2:4" ht="14.25" customHeight="1" x14ac:dyDescent="0.3">
      <c r="B157" s="3">
        <f t="shared" si="27"/>
        <v>50</v>
      </c>
    </row>
    <row r="158" spans="2:4" ht="14.25" customHeight="1" x14ac:dyDescent="0.3">
      <c r="B158" s="3">
        <f t="shared" si="27"/>
        <v>51</v>
      </c>
    </row>
    <row r="159" spans="2:4" ht="14.25" customHeight="1" x14ac:dyDescent="0.3">
      <c r="B159" s="3">
        <f t="shared" si="27"/>
        <v>52</v>
      </c>
    </row>
    <row r="160" spans="2:4" ht="14.25" customHeight="1" x14ac:dyDescent="0.3">
      <c r="B160" s="3">
        <f t="shared" si="27"/>
        <v>53</v>
      </c>
    </row>
    <row r="161" spans="2:2" ht="14.25" customHeight="1" x14ac:dyDescent="0.3">
      <c r="B161" s="3">
        <f t="shared" si="27"/>
        <v>54</v>
      </c>
    </row>
    <row r="162" spans="2:2" ht="14.25" customHeight="1" x14ac:dyDescent="0.3">
      <c r="B162" s="3">
        <f t="shared" si="27"/>
        <v>55</v>
      </c>
    </row>
    <row r="163" spans="2:2" ht="14.25" customHeight="1" x14ac:dyDescent="0.3">
      <c r="B163" s="3">
        <f t="shared" si="27"/>
        <v>56</v>
      </c>
    </row>
    <row r="164" spans="2:2" ht="14.25" customHeight="1" x14ac:dyDescent="0.3">
      <c r="B164" s="3">
        <f t="shared" si="27"/>
        <v>57</v>
      </c>
    </row>
    <row r="165" spans="2:2" ht="14.25" customHeight="1" x14ac:dyDescent="0.3">
      <c r="B165" s="3">
        <f t="shared" si="27"/>
        <v>58</v>
      </c>
    </row>
    <row r="166" spans="2:2" ht="14.25" customHeight="1" x14ac:dyDescent="0.3">
      <c r="B166" s="3">
        <f t="shared" si="27"/>
        <v>59</v>
      </c>
    </row>
    <row r="167" spans="2:2" ht="14.25" customHeight="1" x14ac:dyDescent="0.3">
      <c r="B167" s="3">
        <f t="shared" si="27"/>
        <v>60</v>
      </c>
    </row>
    <row r="168" spans="2:2" ht="14.25" customHeight="1" x14ac:dyDescent="0.3">
      <c r="B168" s="3">
        <f t="shared" si="27"/>
        <v>61</v>
      </c>
    </row>
    <row r="169" spans="2:2" ht="14.25" customHeight="1" x14ac:dyDescent="0.3">
      <c r="B169" s="3">
        <f t="shared" si="27"/>
        <v>62</v>
      </c>
    </row>
    <row r="170" spans="2:2" ht="14.25" customHeight="1" x14ac:dyDescent="0.3">
      <c r="B170" s="3">
        <f t="shared" si="27"/>
        <v>63</v>
      </c>
    </row>
    <row r="171" spans="2:2" ht="14.25" customHeight="1" x14ac:dyDescent="0.3">
      <c r="B171" s="3">
        <f t="shared" si="27"/>
        <v>64</v>
      </c>
    </row>
    <row r="172" spans="2:2" ht="14.25" customHeight="1" x14ac:dyDescent="0.3">
      <c r="B172" s="3">
        <f t="shared" si="27"/>
        <v>65</v>
      </c>
    </row>
    <row r="173" spans="2:2" ht="14.25" customHeight="1" x14ac:dyDescent="0.3">
      <c r="B173" s="3">
        <f t="shared" si="27"/>
        <v>66</v>
      </c>
    </row>
    <row r="174" spans="2:2" ht="14.25" customHeight="1" x14ac:dyDescent="0.3">
      <c r="B174" s="3">
        <f t="shared" ref="B174:B207" si="28">+B173+1</f>
        <v>67</v>
      </c>
    </row>
    <row r="175" spans="2:2" ht="14.25" customHeight="1" x14ac:dyDescent="0.3">
      <c r="B175" s="3">
        <f t="shared" si="28"/>
        <v>68</v>
      </c>
    </row>
    <row r="176" spans="2:2" ht="14.25" customHeight="1" x14ac:dyDescent="0.3">
      <c r="B176" s="3">
        <f t="shared" si="28"/>
        <v>69</v>
      </c>
    </row>
    <row r="177" spans="2:2" ht="14.25" customHeight="1" x14ac:dyDescent="0.3">
      <c r="B177" s="3">
        <f t="shared" si="28"/>
        <v>70</v>
      </c>
    </row>
    <row r="178" spans="2:2" ht="14.25" customHeight="1" x14ac:dyDescent="0.3">
      <c r="B178" s="3">
        <f t="shared" si="28"/>
        <v>71</v>
      </c>
    </row>
    <row r="179" spans="2:2" ht="14.25" customHeight="1" x14ac:dyDescent="0.3">
      <c r="B179" s="3">
        <f t="shared" si="28"/>
        <v>72</v>
      </c>
    </row>
    <row r="180" spans="2:2" ht="14.25" customHeight="1" x14ac:dyDescent="0.3">
      <c r="B180" s="3">
        <f t="shared" si="28"/>
        <v>73</v>
      </c>
    </row>
    <row r="181" spans="2:2" ht="14.25" customHeight="1" x14ac:dyDescent="0.3">
      <c r="B181" s="3">
        <f t="shared" si="28"/>
        <v>74</v>
      </c>
    </row>
    <row r="182" spans="2:2" ht="14.25" customHeight="1" x14ac:dyDescent="0.3">
      <c r="B182" s="3">
        <f t="shared" si="28"/>
        <v>75</v>
      </c>
    </row>
    <row r="183" spans="2:2" ht="14.25" customHeight="1" x14ac:dyDescent="0.3">
      <c r="B183" s="3">
        <f t="shared" si="28"/>
        <v>76</v>
      </c>
    </row>
    <row r="184" spans="2:2" ht="14.25" customHeight="1" x14ac:dyDescent="0.3">
      <c r="B184" s="3">
        <f t="shared" si="28"/>
        <v>77</v>
      </c>
    </row>
    <row r="185" spans="2:2" ht="14.25" customHeight="1" x14ac:dyDescent="0.3">
      <c r="B185" s="3">
        <f t="shared" si="28"/>
        <v>78</v>
      </c>
    </row>
    <row r="186" spans="2:2" ht="14.25" customHeight="1" x14ac:dyDescent="0.3">
      <c r="B186" s="3">
        <f t="shared" si="28"/>
        <v>79</v>
      </c>
    </row>
    <row r="187" spans="2:2" ht="14.25" customHeight="1" x14ac:dyDescent="0.3">
      <c r="B187" s="3">
        <f t="shared" si="28"/>
        <v>80</v>
      </c>
    </row>
    <row r="188" spans="2:2" ht="14.25" customHeight="1" x14ac:dyDescent="0.3">
      <c r="B188" s="3">
        <f t="shared" si="28"/>
        <v>81</v>
      </c>
    </row>
    <row r="189" spans="2:2" ht="14.25" customHeight="1" x14ac:dyDescent="0.3">
      <c r="B189" s="3">
        <f t="shared" si="28"/>
        <v>82</v>
      </c>
    </row>
    <row r="190" spans="2:2" ht="14.25" customHeight="1" x14ac:dyDescent="0.3">
      <c r="B190" s="3">
        <f t="shared" si="28"/>
        <v>83</v>
      </c>
    </row>
    <row r="191" spans="2:2" ht="14.25" customHeight="1" x14ac:dyDescent="0.3">
      <c r="B191" s="3">
        <f t="shared" si="28"/>
        <v>84</v>
      </c>
    </row>
    <row r="192" spans="2:2" ht="14.25" customHeight="1" x14ac:dyDescent="0.3">
      <c r="B192" s="3">
        <f t="shared" si="28"/>
        <v>85</v>
      </c>
    </row>
    <row r="193" spans="2:2" ht="14.25" customHeight="1" x14ac:dyDescent="0.3">
      <c r="B193" s="3">
        <f t="shared" si="28"/>
        <v>86</v>
      </c>
    </row>
    <row r="194" spans="2:2" ht="14.25" customHeight="1" x14ac:dyDescent="0.3">
      <c r="B194" s="3">
        <f t="shared" si="28"/>
        <v>87</v>
      </c>
    </row>
    <row r="195" spans="2:2" ht="14.25" customHeight="1" x14ac:dyDescent="0.3">
      <c r="B195" s="3">
        <f t="shared" si="28"/>
        <v>88</v>
      </c>
    </row>
    <row r="196" spans="2:2" ht="14.25" customHeight="1" x14ac:dyDescent="0.3">
      <c r="B196" s="3">
        <f t="shared" si="28"/>
        <v>89</v>
      </c>
    </row>
    <row r="197" spans="2:2" ht="14.25" customHeight="1" x14ac:dyDescent="0.3">
      <c r="B197" s="3">
        <f t="shared" si="28"/>
        <v>90</v>
      </c>
    </row>
    <row r="198" spans="2:2" ht="14.25" customHeight="1" x14ac:dyDescent="0.3">
      <c r="B198" s="3">
        <f t="shared" si="28"/>
        <v>91</v>
      </c>
    </row>
    <row r="199" spans="2:2" ht="14.25" customHeight="1" x14ac:dyDescent="0.3">
      <c r="B199" s="3">
        <f t="shared" si="28"/>
        <v>92</v>
      </c>
    </row>
    <row r="200" spans="2:2" ht="14.25" customHeight="1" x14ac:dyDescent="0.3">
      <c r="B200" s="3">
        <f t="shared" si="28"/>
        <v>93</v>
      </c>
    </row>
    <row r="201" spans="2:2" ht="14.25" customHeight="1" x14ac:dyDescent="0.3">
      <c r="B201" s="3">
        <f t="shared" si="28"/>
        <v>94</v>
      </c>
    </row>
    <row r="202" spans="2:2" ht="14.25" customHeight="1" x14ac:dyDescent="0.3">
      <c r="B202" s="3">
        <f t="shared" si="28"/>
        <v>95</v>
      </c>
    </row>
    <row r="203" spans="2:2" ht="14.25" customHeight="1" x14ac:dyDescent="0.3">
      <c r="B203" s="3">
        <f t="shared" si="28"/>
        <v>96</v>
      </c>
    </row>
    <row r="204" spans="2:2" ht="14.25" customHeight="1" x14ac:dyDescent="0.3">
      <c r="B204" s="3">
        <f t="shared" si="28"/>
        <v>97</v>
      </c>
    </row>
    <row r="205" spans="2:2" ht="14.25" customHeight="1" x14ac:dyDescent="0.3">
      <c r="B205" s="3">
        <f t="shared" si="28"/>
        <v>98</v>
      </c>
    </row>
    <row r="206" spans="2:2" ht="14.25" customHeight="1" x14ac:dyDescent="0.3">
      <c r="B206" s="3">
        <f t="shared" si="28"/>
        <v>99</v>
      </c>
    </row>
    <row r="207" spans="2:2" ht="14.25" customHeight="1" x14ac:dyDescent="0.3">
      <c r="B207" s="3">
        <f t="shared" si="28"/>
        <v>100</v>
      </c>
    </row>
  </sheetData>
  <mergeCells count="2">
    <mergeCell ref="B2:G2"/>
    <mergeCell ref="B1:G1"/>
  </mergeCells>
  <conditionalFormatting sqref="N11:AM11 N20:AM20">
    <cfRule type="cellIs" dxfId="16" priority="1" operator="lessThanOrEqual">
      <formula>3</formula>
    </cfRule>
  </conditionalFormatting>
  <pageMargins left="0.7" right="0.7" top="0.75" bottom="0.75" header="0.3" footer="0.3"/>
  <pageSetup paperSize="9" scale="77" fitToHeight="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rgb="FF92D050"/>
    <pageSetUpPr fitToPage="1"/>
  </sheetPr>
  <dimension ref="A1:AM198"/>
  <sheetViews>
    <sheetView zoomScaleNormal="100" workbookViewId="0">
      <pane ySplit="3" topLeftCell="A4" activePane="bottomLeft" state="frozen"/>
      <selection activeCell="P14" sqref="P14"/>
      <selection pane="bottomLeft" activeCell="A4" sqref="A4"/>
    </sheetView>
  </sheetViews>
  <sheetFormatPr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5" max="5" width="10.5546875" bestFit="1" customWidth="1"/>
    <col min="6" max="6" width="14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4" t="s">
        <v>585</v>
      </c>
      <c r="C1" s="64"/>
      <c r="D1" s="64"/>
      <c r="E1" s="64"/>
      <c r="F1" s="64"/>
      <c r="G1" s="64"/>
      <c r="H1" s="42"/>
      <c r="I1" s="20"/>
      <c r="J1" s="20"/>
      <c r="N1" s="38" t="s">
        <v>570</v>
      </c>
    </row>
    <row r="2" spans="1:39" x14ac:dyDescent="0.3">
      <c r="B2" s="65" t="s">
        <v>79</v>
      </c>
      <c r="C2" s="65"/>
      <c r="D2" s="65"/>
      <c r="E2" s="65"/>
      <c r="F2" s="65"/>
      <c r="G2" s="65"/>
      <c r="H2" s="6"/>
      <c r="I2" s="6"/>
      <c r="J2" s="5"/>
      <c r="N2" s="38"/>
    </row>
    <row r="3" spans="1:39" x14ac:dyDescent="0.3">
      <c r="A3" s="22" t="s">
        <v>343</v>
      </c>
      <c r="B3" s="6" t="s">
        <v>163</v>
      </c>
      <c r="C3" s="6" t="s">
        <v>165</v>
      </c>
      <c r="D3" s="6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6" t="s">
        <v>166</v>
      </c>
      <c r="K3" s="6" t="s">
        <v>377</v>
      </c>
      <c r="N3" s="12" t="s">
        <v>624</v>
      </c>
      <c r="O3" s="12" t="s">
        <v>157</v>
      </c>
      <c r="P3" s="12" t="s">
        <v>154</v>
      </c>
      <c r="Q3" s="12" t="s">
        <v>348</v>
      </c>
      <c r="R3" s="12" t="s">
        <v>470</v>
      </c>
      <c r="S3" s="12" t="s">
        <v>158</v>
      </c>
      <c r="T3" s="12" t="s">
        <v>152</v>
      </c>
      <c r="U3" s="12" t="s">
        <v>596</v>
      </c>
      <c r="V3" s="12" t="s">
        <v>153</v>
      </c>
      <c r="W3" s="12" t="s">
        <v>568</v>
      </c>
      <c r="X3" s="12" t="s">
        <v>156</v>
      </c>
      <c r="Y3" s="12" t="s">
        <v>352</v>
      </c>
      <c r="Z3" s="11"/>
      <c r="AA3" s="11"/>
      <c r="AB3" s="11"/>
      <c r="AC3" s="11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x14ac:dyDescent="0.3">
      <c r="A4" t="str">
        <f>+K4</f>
        <v>EBR  1</v>
      </c>
      <c r="B4" s="3">
        <v>1</v>
      </c>
      <c r="C4" s="3">
        <v>521</v>
      </c>
      <c r="D4" s="23" t="s">
        <v>1156</v>
      </c>
      <c r="E4" s="1" t="str">
        <f>+VLOOKUP($C4,MasterData!$B$4:$I$1003,2,"false")</f>
        <v>Freda</v>
      </c>
      <c r="F4" s="1" t="str">
        <f>+VLOOKUP($C4,MasterData!$B$4:$I$1003,3,"false")</f>
        <v>Pearce</v>
      </c>
      <c r="G4" s="1" t="str">
        <f>+VLOOKUP($C4,MasterData!$B$4:$I$1003,4,"false")</f>
        <v>EBR</v>
      </c>
      <c r="H4" s="1" t="str">
        <f>+VLOOKUP($C4,MasterData!$B$4:$I$1003,5,"false")</f>
        <v>U15</v>
      </c>
      <c r="I4" s="3" t="str">
        <f>+VLOOKUP($C4,MasterData!$B$4:$I$1003,6,"false")</f>
        <v>G</v>
      </c>
      <c r="J4" s="26" t="str">
        <f t="shared" ref="J4:J41" si="0">TEXT(SUMPRODUCT(--(G4=$G$4:$G$588),--(B4&gt;$B$4:$B$588))+1,0)</f>
        <v>1</v>
      </c>
      <c r="K4" s="1" t="str">
        <f>+G4&amp;"  "&amp;J4</f>
        <v>EBR  1</v>
      </c>
      <c r="M4">
        <v>1</v>
      </c>
      <c r="N4" s="30">
        <f t="shared" ref="N4:W9" si="1">+IF(ISNA(VLOOKUP(N$3&amp;"  "&amp;$M4,$A$3:$I$100,2,0)),"",VLOOKUP(N$3&amp;"  "&amp;$M4,$A$3:$I$100,2,0))</f>
        <v>1</v>
      </c>
      <c r="O4" s="30">
        <f t="shared" si="1"/>
        <v>3</v>
      </c>
      <c r="P4" s="30">
        <f t="shared" si="1"/>
        <v>5</v>
      </c>
      <c r="Q4" s="30">
        <f t="shared" si="1"/>
        <v>6</v>
      </c>
      <c r="R4" s="30">
        <f t="shared" si="1"/>
        <v>7</v>
      </c>
      <c r="S4" s="30">
        <f t="shared" si="1"/>
        <v>11</v>
      </c>
      <c r="T4" s="30">
        <f t="shared" si="1"/>
        <v>13</v>
      </c>
      <c r="U4" s="30">
        <f t="shared" si="1"/>
        <v>16</v>
      </c>
      <c r="V4" s="30">
        <f t="shared" si="1"/>
        <v>19</v>
      </c>
      <c r="W4" s="30">
        <f t="shared" si="1"/>
        <v>22</v>
      </c>
      <c r="X4" s="30">
        <f t="shared" ref="X4:AG9" si="2">+IF(ISNA(VLOOKUP(X$3&amp;"  "&amp;$M4,$A$3:$I$100,2,0)),"",VLOOKUP(X$3&amp;"  "&amp;$M4,$A$3:$I$100,2,0))</f>
        <v>26</v>
      </c>
      <c r="Y4" s="30">
        <f t="shared" si="2"/>
        <v>31</v>
      </c>
      <c r="Z4" s="30" t="str">
        <f t="shared" si="2"/>
        <v/>
      </c>
      <c r="AA4" s="30" t="str">
        <f t="shared" si="2"/>
        <v/>
      </c>
      <c r="AB4" s="30" t="str">
        <f t="shared" si="2"/>
        <v/>
      </c>
      <c r="AC4" s="30" t="str">
        <f t="shared" si="2"/>
        <v/>
      </c>
      <c r="AD4" s="30" t="str">
        <f t="shared" si="2"/>
        <v/>
      </c>
      <c r="AE4" s="30" t="str">
        <f t="shared" si="2"/>
        <v/>
      </c>
      <c r="AF4" s="30" t="str">
        <f t="shared" si="2"/>
        <v/>
      </c>
      <c r="AG4" s="30" t="str">
        <f t="shared" si="2"/>
        <v/>
      </c>
      <c r="AH4" s="30" t="str">
        <f t="shared" ref="AH4:AM9" si="3">+IF(ISNA(VLOOKUP(AH$3&amp;"  "&amp;$M4,$A$3:$I$100,2,0)),"",VLOOKUP(AH$3&amp;"  "&amp;$M4,$A$3:$I$100,2,0))</f>
        <v/>
      </c>
      <c r="AI4" s="30" t="str">
        <f t="shared" si="3"/>
        <v/>
      </c>
      <c r="AJ4" s="30" t="str">
        <f t="shared" si="3"/>
        <v/>
      </c>
      <c r="AK4" s="30" t="str">
        <f t="shared" si="3"/>
        <v/>
      </c>
      <c r="AL4" s="30" t="str">
        <f t="shared" si="3"/>
        <v/>
      </c>
      <c r="AM4" s="30" t="str">
        <f t="shared" si="3"/>
        <v/>
      </c>
    </row>
    <row r="5" spans="1:39" x14ac:dyDescent="0.3">
      <c r="A5" t="str">
        <f t="shared" ref="A5:A32" si="4">+K5</f>
        <v>EBR  2</v>
      </c>
      <c r="B5" s="3">
        <f>+B4+1</f>
        <v>2</v>
      </c>
      <c r="C5" s="3">
        <v>217</v>
      </c>
      <c r="D5" s="23" t="s">
        <v>1157</v>
      </c>
      <c r="E5" s="1" t="str">
        <f>+VLOOKUP($C5,MasterData!$B$4:$I$1003,2,"false")</f>
        <v>Daisy</v>
      </c>
      <c r="F5" s="1" t="str">
        <f>+VLOOKUP($C5,MasterData!$B$4:$I$1003,3,"false")</f>
        <v>Connor</v>
      </c>
      <c r="G5" s="1" t="str">
        <f>+VLOOKUP($C5,MasterData!$B$4:$I$1003,4,"false")</f>
        <v>EBR</v>
      </c>
      <c r="H5" s="1" t="str">
        <f>+VLOOKUP($C5,MasterData!$B$4:$I$1003,5,"false")</f>
        <v>U15</v>
      </c>
      <c r="I5" s="3" t="str">
        <f>+VLOOKUP($C5,MasterData!$B$4:$I$1003,6,"false")</f>
        <v>G</v>
      </c>
      <c r="J5" s="26" t="str">
        <f t="shared" si="0"/>
        <v>2</v>
      </c>
      <c r="K5" s="1" t="str">
        <f t="shared" ref="K5:K20" si="5">+G5&amp;"  "&amp;J5</f>
        <v>EBR  2</v>
      </c>
      <c r="M5">
        <v>2</v>
      </c>
      <c r="N5" s="30">
        <f t="shared" si="1"/>
        <v>2</v>
      </c>
      <c r="O5" s="30">
        <f t="shared" si="1"/>
        <v>4</v>
      </c>
      <c r="P5" s="30">
        <f t="shared" si="1"/>
        <v>18</v>
      </c>
      <c r="Q5" s="30">
        <f t="shared" si="1"/>
        <v>8</v>
      </c>
      <c r="R5" s="30" t="str">
        <f t="shared" si="1"/>
        <v/>
      </c>
      <c r="S5" s="30">
        <f t="shared" si="1"/>
        <v>15</v>
      </c>
      <c r="T5" s="30">
        <f t="shared" si="1"/>
        <v>25</v>
      </c>
      <c r="U5" s="30">
        <f t="shared" si="1"/>
        <v>33</v>
      </c>
      <c r="V5" s="30">
        <f t="shared" si="1"/>
        <v>24</v>
      </c>
      <c r="W5" s="30" t="str">
        <f t="shared" si="1"/>
        <v/>
      </c>
      <c r="X5" s="30">
        <f t="shared" si="2"/>
        <v>27</v>
      </c>
      <c r="Y5" s="30" t="str">
        <f t="shared" si="2"/>
        <v/>
      </c>
      <c r="Z5" s="30" t="str">
        <f t="shared" si="2"/>
        <v/>
      </c>
      <c r="AA5" s="30" t="str">
        <f t="shared" si="2"/>
        <v/>
      </c>
      <c r="AB5" s="30" t="str">
        <f t="shared" si="2"/>
        <v/>
      </c>
      <c r="AC5" s="30" t="str">
        <f t="shared" si="2"/>
        <v/>
      </c>
      <c r="AD5" s="30" t="str">
        <f t="shared" si="2"/>
        <v/>
      </c>
      <c r="AE5" s="30" t="str">
        <f t="shared" si="2"/>
        <v/>
      </c>
      <c r="AF5" s="30" t="str">
        <f t="shared" si="2"/>
        <v/>
      </c>
      <c r="AG5" s="30" t="str">
        <f t="shared" si="2"/>
        <v/>
      </c>
      <c r="AH5" s="30" t="str">
        <f t="shared" si="3"/>
        <v/>
      </c>
      <c r="AI5" s="30" t="str">
        <f t="shared" si="3"/>
        <v/>
      </c>
      <c r="AJ5" s="30" t="str">
        <f t="shared" si="3"/>
        <v/>
      </c>
      <c r="AK5" s="30" t="str">
        <f t="shared" si="3"/>
        <v/>
      </c>
      <c r="AL5" s="30" t="str">
        <f t="shared" si="3"/>
        <v/>
      </c>
      <c r="AM5" s="30" t="str">
        <f t="shared" si="3"/>
        <v/>
      </c>
    </row>
    <row r="6" spans="1:39" x14ac:dyDescent="0.3">
      <c r="A6" t="str">
        <f t="shared" si="4"/>
        <v>LEW  1</v>
      </c>
      <c r="B6" s="3">
        <f t="shared" ref="B6:B41" si="6">+B5+1</f>
        <v>3</v>
      </c>
      <c r="C6" s="3">
        <v>212</v>
      </c>
      <c r="D6" s="23" t="s">
        <v>1158</v>
      </c>
      <c r="E6" s="1" t="str">
        <f>+VLOOKUP($C6,MasterData!$B$4:$I$1003,2,"false")</f>
        <v>Esme</v>
      </c>
      <c r="F6" s="1" t="str">
        <f>+VLOOKUP($C6,MasterData!$B$4:$I$1003,3,"false")</f>
        <v>Stephenson</v>
      </c>
      <c r="G6" s="1" t="str">
        <f>+VLOOKUP($C6,MasterData!$B$4:$I$1003,4,"false")</f>
        <v>LEW</v>
      </c>
      <c r="H6" s="1" t="str">
        <f>+VLOOKUP($C6,MasterData!$B$4:$I$1003,5,"false")</f>
        <v>U15</v>
      </c>
      <c r="I6" s="3" t="str">
        <f>+VLOOKUP($C6,MasterData!$B$4:$I$1003,6,"false")</f>
        <v>G</v>
      </c>
      <c r="J6" s="26" t="str">
        <f t="shared" si="0"/>
        <v>1</v>
      </c>
      <c r="K6" s="1" t="str">
        <f t="shared" si="5"/>
        <v>LEW  1</v>
      </c>
      <c r="M6">
        <v>3</v>
      </c>
      <c r="N6" s="30">
        <f t="shared" si="1"/>
        <v>36</v>
      </c>
      <c r="O6" s="30">
        <f t="shared" si="1"/>
        <v>12</v>
      </c>
      <c r="P6" s="30">
        <f t="shared" si="1"/>
        <v>20</v>
      </c>
      <c r="Q6" s="30">
        <f t="shared" si="1"/>
        <v>9</v>
      </c>
      <c r="R6" s="30" t="str">
        <f t="shared" si="1"/>
        <v/>
      </c>
      <c r="S6" s="30">
        <f t="shared" si="1"/>
        <v>17</v>
      </c>
      <c r="T6" s="30">
        <f t="shared" si="1"/>
        <v>28</v>
      </c>
      <c r="U6" s="30" t="str">
        <f t="shared" si="1"/>
        <v/>
      </c>
      <c r="V6" s="30" t="str">
        <f t="shared" si="1"/>
        <v/>
      </c>
      <c r="W6" s="30" t="str">
        <f t="shared" si="1"/>
        <v/>
      </c>
      <c r="X6" s="30" t="str">
        <f t="shared" si="2"/>
        <v/>
      </c>
      <c r="Y6" s="30" t="str">
        <f t="shared" si="2"/>
        <v/>
      </c>
      <c r="Z6" s="30" t="str">
        <f t="shared" si="2"/>
        <v/>
      </c>
      <c r="AA6" s="30" t="str">
        <f t="shared" si="2"/>
        <v/>
      </c>
      <c r="AB6" s="30" t="str">
        <f t="shared" si="2"/>
        <v/>
      </c>
      <c r="AC6" s="30" t="str">
        <f t="shared" si="2"/>
        <v/>
      </c>
      <c r="AD6" s="30" t="str">
        <f t="shared" si="2"/>
        <v/>
      </c>
      <c r="AE6" s="30" t="str">
        <f t="shared" si="2"/>
        <v/>
      </c>
      <c r="AF6" s="30" t="str">
        <f t="shared" si="2"/>
        <v/>
      </c>
      <c r="AG6" s="30" t="str">
        <f t="shared" si="2"/>
        <v/>
      </c>
      <c r="AH6" s="30" t="str">
        <f t="shared" si="3"/>
        <v/>
      </c>
      <c r="AI6" s="30" t="str">
        <f t="shared" si="3"/>
        <v/>
      </c>
      <c r="AJ6" s="30" t="str">
        <f t="shared" si="3"/>
        <v/>
      </c>
      <c r="AK6" s="30" t="str">
        <f t="shared" si="3"/>
        <v/>
      </c>
      <c r="AL6" s="30" t="str">
        <f t="shared" si="3"/>
        <v/>
      </c>
      <c r="AM6" s="30" t="str">
        <f t="shared" si="3"/>
        <v/>
      </c>
    </row>
    <row r="7" spans="1:39" x14ac:dyDescent="0.3">
      <c r="A7" t="str">
        <f t="shared" si="4"/>
        <v>LEW  2</v>
      </c>
      <c r="B7" s="3">
        <f t="shared" si="6"/>
        <v>4</v>
      </c>
      <c r="C7" s="3">
        <v>201</v>
      </c>
      <c r="D7" s="23" t="s">
        <v>1159</v>
      </c>
      <c r="E7" s="1" t="str">
        <f>+VLOOKUP($C7,MasterData!$B$4:$I$1003,2,"false")</f>
        <v>Ava</v>
      </c>
      <c r="F7" s="1" t="str">
        <f>+VLOOKUP($C7,MasterData!$B$4:$I$1003,3,"false")</f>
        <v>James</v>
      </c>
      <c r="G7" s="1" t="str">
        <f>+VLOOKUP($C7,MasterData!$B$4:$I$1003,4,"false")</f>
        <v>LEW</v>
      </c>
      <c r="H7" s="1" t="str">
        <f>+VLOOKUP($C7,MasterData!$B$4:$I$1003,5,"false")</f>
        <v>U15</v>
      </c>
      <c r="I7" s="3" t="str">
        <f>+VLOOKUP($C7,MasterData!$B$4:$I$1003,6,"false")</f>
        <v>G</v>
      </c>
      <c r="J7" s="26" t="str">
        <f t="shared" si="0"/>
        <v>2</v>
      </c>
      <c r="K7" s="1" t="str">
        <f t="shared" si="5"/>
        <v>LEW  2</v>
      </c>
      <c r="N7" s="30" t="str">
        <f t="shared" si="1"/>
        <v/>
      </c>
      <c r="O7" s="30" t="str">
        <f t="shared" si="1"/>
        <v/>
      </c>
      <c r="P7" s="30" t="str">
        <f t="shared" si="1"/>
        <v/>
      </c>
      <c r="Q7" s="30" t="str">
        <f t="shared" si="1"/>
        <v/>
      </c>
      <c r="R7" s="30" t="str">
        <f t="shared" si="1"/>
        <v/>
      </c>
      <c r="S7" s="30" t="str">
        <f t="shared" si="1"/>
        <v/>
      </c>
      <c r="T7" s="30" t="str">
        <f t="shared" si="1"/>
        <v/>
      </c>
      <c r="U7" s="30" t="str">
        <f t="shared" si="1"/>
        <v/>
      </c>
      <c r="V7" s="30" t="str">
        <f t="shared" si="1"/>
        <v/>
      </c>
      <c r="W7" s="30" t="str">
        <f t="shared" si="1"/>
        <v/>
      </c>
      <c r="X7" s="30" t="str">
        <f t="shared" si="2"/>
        <v/>
      </c>
      <c r="Y7" s="30" t="str">
        <f t="shared" si="2"/>
        <v/>
      </c>
      <c r="Z7" s="30" t="str">
        <f t="shared" si="2"/>
        <v/>
      </c>
      <c r="AA7" s="30" t="str">
        <f t="shared" si="2"/>
        <v/>
      </c>
      <c r="AB7" s="30" t="str">
        <f t="shared" si="2"/>
        <v/>
      </c>
      <c r="AC7" s="30" t="str">
        <f t="shared" si="2"/>
        <v/>
      </c>
      <c r="AD7" s="30" t="str">
        <f t="shared" si="2"/>
        <v/>
      </c>
      <c r="AE7" s="30" t="str">
        <f t="shared" si="2"/>
        <v/>
      </c>
      <c r="AF7" s="30" t="str">
        <f t="shared" si="2"/>
        <v/>
      </c>
      <c r="AG7" s="30" t="str">
        <f t="shared" si="2"/>
        <v/>
      </c>
      <c r="AH7" s="30" t="str">
        <f t="shared" si="3"/>
        <v/>
      </c>
      <c r="AI7" s="30" t="str">
        <f t="shared" si="3"/>
        <v/>
      </c>
      <c r="AJ7" s="30" t="str">
        <f t="shared" si="3"/>
        <v/>
      </c>
      <c r="AK7" s="30" t="str">
        <f t="shared" si="3"/>
        <v/>
      </c>
      <c r="AL7" s="30" t="str">
        <f t="shared" si="3"/>
        <v/>
      </c>
      <c r="AM7" s="30" t="str">
        <f t="shared" si="3"/>
        <v/>
      </c>
    </row>
    <row r="8" spans="1:39" x14ac:dyDescent="0.3">
      <c r="A8" t="str">
        <f t="shared" si="4"/>
        <v>CHI  1</v>
      </c>
      <c r="B8" s="3">
        <f t="shared" si="6"/>
        <v>5</v>
      </c>
      <c r="C8" s="3">
        <v>214</v>
      </c>
      <c r="D8" s="23" t="s">
        <v>1151</v>
      </c>
      <c r="E8" s="1" t="str">
        <f>+VLOOKUP($C8,MasterData!$B$4:$I$1003,2,"false")</f>
        <v>Molly</v>
      </c>
      <c r="F8" s="1" t="str">
        <f>+VLOOKUP($C8,MasterData!$B$4:$I$1003,3,"false")</f>
        <v>Smithers</v>
      </c>
      <c r="G8" s="1" t="str">
        <f>+VLOOKUP($C8,MasterData!$B$4:$I$1003,4,"false")</f>
        <v>CHI</v>
      </c>
      <c r="H8" s="1" t="str">
        <f>+VLOOKUP($C8,MasterData!$B$4:$I$1003,5,"false")</f>
        <v>U15</v>
      </c>
      <c r="I8" s="3" t="str">
        <f>+VLOOKUP($C8,MasterData!$B$4:$I$1003,6,"false")</f>
        <v>G</v>
      </c>
      <c r="J8" s="26" t="str">
        <f t="shared" si="0"/>
        <v>1</v>
      </c>
      <c r="K8" s="1" t="str">
        <f t="shared" si="5"/>
        <v>CHI  1</v>
      </c>
      <c r="N8" s="30" t="str">
        <f t="shared" si="1"/>
        <v/>
      </c>
      <c r="O8" s="30" t="str">
        <f t="shared" si="1"/>
        <v/>
      </c>
      <c r="P8" s="30" t="str">
        <f t="shared" si="1"/>
        <v/>
      </c>
      <c r="Q8" s="30" t="str">
        <f t="shared" si="1"/>
        <v/>
      </c>
      <c r="R8" s="30" t="str">
        <f t="shared" si="1"/>
        <v/>
      </c>
      <c r="S8" s="30" t="str">
        <f t="shared" si="1"/>
        <v/>
      </c>
      <c r="T8" s="30" t="str">
        <f t="shared" si="1"/>
        <v/>
      </c>
      <c r="U8" s="30" t="str">
        <f t="shared" si="1"/>
        <v/>
      </c>
      <c r="V8" s="30" t="str">
        <f t="shared" si="1"/>
        <v/>
      </c>
      <c r="W8" s="30" t="str">
        <f t="shared" si="1"/>
        <v/>
      </c>
      <c r="X8" s="30" t="str">
        <f t="shared" si="2"/>
        <v/>
      </c>
      <c r="Y8" s="30" t="str">
        <f t="shared" si="2"/>
        <v/>
      </c>
      <c r="Z8" s="30" t="str">
        <f t="shared" si="2"/>
        <v/>
      </c>
      <c r="AA8" s="30" t="str">
        <f t="shared" si="2"/>
        <v/>
      </c>
      <c r="AB8" s="30" t="str">
        <f t="shared" si="2"/>
        <v/>
      </c>
      <c r="AC8" s="30" t="str">
        <f t="shared" si="2"/>
        <v/>
      </c>
      <c r="AD8" s="30" t="str">
        <f t="shared" si="2"/>
        <v/>
      </c>
      <c r="AE8" s="30" t="str">
        <f t="shared" si="2"/>
        <v/>
      </c>
      <c r="AF8" s="30" t="str">
        <f t="shared" si="2"/>
        <v/>
      </c>
      <c r="AG8" s="30" t="str">
        <f t="shared" si="2"/>
        <v/>
      </c>
      <c r="AH8" s="30" t="str">
        <f t="shared" si="3"/>
        <v/>
      </c>
      <c r="AI8" s="30" t="str">
        <f t="shared" si="3"/>
        <v/>
      </c>
      <c r="AJ8" s="30" t="str">
        <f t="shared" si="3"/>
        <v/>
      </c>
      <c r="AK8" s="30" t="str">
        <f t="shared" si="3"/>
        <v/>
      </c>
      <c r="AL8" s="30" t="str">
        <f t="shared" si="3"/>
        <v/>
      </c>
      <c r="AM8" s="30" t="str">
        <f t="shared" si="3"/>
        <v/>
      </c>
    </row>
    <row r="9" spans="1:39" x14ac:dyDescent="0.3">
      <c r="A9" t="str">
        <f t="shared" si="4"/>
        <v>CRA  1</v>
      </c>
      <c r="B9" s="3">
        <f t="shared" si="6"/>
        <v>6</v>
      </c>
      <c r="C9" s="3">
        <v>245</v>
      </c>
      <c r="D9" s="23" t="s">
        <v>1160</v>
      </c>
      <c r="E9" s="1" t="str">
        <f>+VLOOKUP($C9,MasterData!$B$4:$I$1003,2,"false")</f>
        <v>Rihanon</v>
      </c>
      <c r="F9" s="1" t="str">
        <f>+VLOOKUP($C9,MasterData!$B$4:$I$1003,3,"false")</f>
        <v>Daniels</v>
      </c>
      <c r="G9" s="1" t="str">
        <f>+VLOOKUP($C9,MasterData!$B$4:$I$1003,4,"false")</f>
        <v>CRA</v>
      </c>
      <c r="H9" s="1" t="str">
        <f>+VLOOKUP($C9,MasterData!$B$4:$I$1003,5,"false")</f>
        <v>U15</v>
      </c>
      <c r="I9" s="3" t="str">
        <f>+VLOOKUP($C9,MasterData!$B$4:$I$1003,6,"false")</f>
        <v>G</v>
      </c>
      <c r="J9" s="26" t="str">
        <f t="shared" si="0"/>
        <v>1</v>
      </c>
      <c r="K9" s="1" t="str">
        <f t="shared" si="5"/>
        <v>CRA  1</v>
      </c>
      <c r="N9" s="30" t="str">
        <f t="shared" si="1"/>
        <v/>
      </c>
      <c r="O9" s="30" t="str">
        <f t="shared" si="1"/>
        <v/>
      </c>
      <c r="P9" s="30" t="str">
        <f t="shared" si="1"/>
        <v/>
      </c>
      <c r="Q9" s="30" t="str">
        <f t="shared" si="1"/>
        <v/>
      </c>
      <c r="R9" s="30" t="str">
        <f t="shared" si="1"/>
        <v/>
      </c>
      <c r="S9" s="30" t="str">
        <f t="shared" si="1"/>
        <v/>
      </c>
      <c r="T9" s="30" t="str">
        <f t="shared" si="1"/>
        <v/>
      </c>
      <c r="U9" s="30" t="str">
        <f t="shared" si="1"/>
        <v/>
      </c>
      <c r="V9" s="30" t="str">
        <f t="shared" si="1"/>
        <v/>
      </c>
      <c r="W9" s="30" t="str">
        <f t="shared" si="1"/>
        <v/>
      </c>
      <c r="X9" s="30" t="str">
        <f t="shared" si="2"/>
        <v/>
      </c>
      <c r="Y9" s="30" t="str">
        <f t="shared" si="2"/>
        <v/>
      </c>
      <c r="Z9" s="30" t="str">
        <f t="shared" si="2"/>
        <v/>
      </c>
      <c r="AA9" s="30" t="str">
        <f t="shared" si="2"/>
        <v/>
      </c>
      <c r="AB9" s="30" t="str">
        <f t="shared" si="2"/>
        <v/>
      </c>
      <c r="AC9" s="30" t="str">
        <f t="shared" si="2"/>
        <v/>
      </c>
      <c r="AD9" s="30" t="str">
        <f t="shared" si="2"/>
        <v/>
      </c>
      <c r="AE9" s="30" t="str">
        <f t="shared" si="2"/>
        <v/>
      </c>
      <c r="AF9" s="30" t="str">
        <f t="shared" si="2"/>
        <v/>
      </c>
      <c r="AG9" s="30" t="str">
        <f t="shared" si="2"/>
        <v/>
      </c>
      <c r="AH9" s="30" t="str">
        <f t="shared" si="3"/>
        <v/>
      </c>
      <c r="AI9" s="30" t="str">
        <f t="shared" si="3"/>
        <v/>
      </c>
      <c r="AJ9" s="30" t="str">
        <f t="shared" si="3"/>
        <v/>
      </c>
      <c r="AK9" s="30" t="str">
        <f t="shared" si="3"/>
        <v/>
      </c>
      <c r="AL9" s="30" t="str">
        <f t="shared" si="3"/>
        <v/>
      </c>
      <c r="AM9" s="30" t="str">
        <f t="shared" si="3"/>
        <v/>
      </c>
    </row>
    <row r="10" spans="1:39" x14ac:dyDescent="0.3">
      <c r="A10" t="str">
        <f t="shared" si="4"/>
        <v>SYN  1</v>
      </c>
      <c r="B10" s="3">
        <f t="shared" si="6"/>
        <v>7</v>
      </c>
      <c r="C10" s="3">
        <v>237</v>
      </c>
      <c r="D10" s="23" t="s">
        <v>1161</v>
      </c>
      <c r="E10" s="1" t="str">
        <f>+VLOOKUP($C10,MasterData!$B$4:$I$1003,2,"false")</f>
        <v>Emily</v>
      </c>
      <c r="F10" s="1" t="str">
        <f>+VLOOKUP($C10,MasterData!$B$4:$I$1003,3,"false")</f>
        <v>Carman</v>
      </c>
      <c r="G10" s="1" t="str">
        <f>+VLOOKUP($C10,MasterData!$B$4:$I$1003,4,"false")</f>
        <v>SYN</v>
      </c>
      <c r="H10" s="1" t="str">
        <f>+VLOOKUP($C10,MasterData!$B$4:$I$1003,5,"false")</f>
        <v>U15</v>
      </c>
      <c r="I10" s="3" t="str">
        <f>+VLOOKUP($C10,MasterData!$B$4:$I$1003,6,"false")</f>
        <v>G</v>
      </c>
      <c r="J10" s="26" t="str">
        <f t="shared" si="0"/>
        <v>1</v>
      </c>
      <c r="K10" s="1" t="str">
        <f t="shared" si="5"/>
        <v>SYN  1</v>
      </c>
      <c r="M10" s="12" t="s">
        <v>378</v>
      </c>
      <c r="N10" s="31">
        <f>IF(N6="",1000,SUM(N4:N6))</f>
        <v>39</v>
      </c>
      <c r="O10" s="31">
        <f t="shared" ref="O10:AM10" si="7">IF(O6="",1000,SUM(O4:O6))</f>
        <v>19</v>
      </c>
      <c r="P10" s="31">
        <f t="shared" si="7"/>
        <v>43</v>
      </c>
      <c r="Q10" s="31">
        <f t="shared" si="7"/>
        <v>23</v>
      </c>
      <c r="R10" s="31">
        <f t="shared" si="7"/>
        <v>1000</v>
      </c>
      <c r="S10" s="31">
        <f t="shared" si="7"/>
        <v>43</v>
      </c>
      <c r="T10" s="31">
        <f t="shared" si="7"/>
        <v>66</v>
      </c>
      <c r="U10" s="31">
        <f t="shared" si="7"/>
        <v>1000</v>
      </c>
      <c r="V10" s="31">
        <f t="shared" si="7"/>
        <v>1000</v>
      </c>
      <c r="W10" s="31">
        <f t="shared" si="7"/>
        <v>1000</v>
      </c>
      <c r="X10" s="31">
        <f t="shared" si="7"/>
        <v>1000</v>
      </c>
      <c r="Y10" s="31">
        <f t="shared" si="7"/>
        <v>1000</v>
      </c>
      <c r="Z10" s="31">
        <f t="shared" si="7"/>
        <v>1000</v>
      </c>
      <c r="AA10" s="31">
        <f t="shared" si="7"/>
        <v>1000</v>
      </c>
      <c r="AB10" s="31">
        <f t="shared" si="7"/>
        <v>1000</v>
      </c>
      <c r="AC10" s="31">
        <f t="shared" si="7"/>
        <v>1000</v>
      </c>
      <c r="AD10" s="31">
        <f t="shared" si="7"/>
        <v>1000</v>
      </c>
      <c r="AE10" s="31">
        <f t="shared" si="7"/>
        <v>1000</v>
      </c>
      <c r="AF10" s="31">
        <f t="shared" si="7"/>
        <v>1000</v>
      </c>
      <c r="AG10" s="31">
        <f t="shared" si="7"/>
        <v>1000</v>
      </c>
      <c r="AH10" s="31">
        <f t="shared" si="7"/>
        <v>1000</v>
      </c>
      <c r="AI10" s="31">
        <f t="shared" si="7"/>
        <v>1000</v>
      </c>
      <c r="AJ10" s="31">
        <f t="shared" si="7"/>
        <v>1000</v>
      </c>
      <c r="AK10" s="31">
        <f t="shared" si="7"/>
        <v>1000</v>
      </c>
      <c r="AL10" s="31">
        <f t="shared" si="7"/>
        <v>1000</v>
      </c>
      <c r="AM10" s="31">
        <f t="shared" si="7"/>
        <v>1000</v>
      </c>
    </row>
    <row r="11" spans="1:39" x14ac:dyDescent="0.3">
      <c r="A11" t="str">
        <f t="shared" si="4"/>
        <v>CRA  2</v>
      </c>
      <c r="B11" s="3">
        <f t="shared" si="6"/>
        <v>8</v>
      </c>
      <c r="C11" s="3">
        <v>218</v>
      </c>
      <c r="D11" s="23" t="s">
        <v>1162</v>
      </c>
      <c r="E11" s="1" t="str">
        <f>+VLOOKUP($C11,MasterData!$B$4:$I$1003,2,"false")</f>
        <v>Alice</v>
      </c>
      <c r="F11" s="1" t="str">
        <f>+VLOOKUP($C11,MasterData!$B$4:$I$1003,3,"false")</f>
        <v>Cox</v>
      </c>
      <c r="G11" s="1" t="str">
        <f>+VLOOKUP($C11,MasterData!$B$4:$I$1003,4,"false")</f>
        <v>CRA</v>
      </c>
      <c r="H11" s="1" t="str">
        <f>+VLOOKUP($C11,MasterData!$B$4:$I$1003,5,"false")</f>
        <v>U15</v>
      </c>
      <c r="I11" s="3" t="str">
        <f>+VLOOKUP($C11,MasterData!$B$4:$I$1003,6,"false")</f>
        <v>G</v>
      </c>
      <c r="J11" s="26" t="str">
        <f t="shared" si="0"/>
        <v>2</v>
      </c>
      <c r="K11" s="1" t="str">
        <f t="shared" si="5"/>
        <v>CRA  2</v>
      </c>
      <c r="M11" s="12" t="s">
        <v>163</v>
      </c>
      <c r="N11" s="32">
        <f>RANK(N10,($N$10:$AM$10,$N$19:$AM$19,$N$28:$AM$28, $N$37:$AM$37),1)</f>
        <v>3</v>
      </c>
      <c r="O11" s="32">
        <f>RANK(O10,($N$10:$AM$10,$N$19:$AM$19,$N$28:$AM$28, $N$37:$AM$37),1)</f>
        <v>1</v>
      </c>
      <c r="P11" s="32">
        <f>RANK(P10,($N$10:$AM$10,$N$19:$AM$19,$N$28:$AM$28, $N$37:$AM$37),1)</f>
        <v>4</v>
      </c>
      <c r="Q11" s="32">
        <f>RANK(Q10,($N$10:$AM$10,$N$19:$AM$19,$N$28:$AM$28, $N$37:$AM$37),1)</f>
        <v>2</v>
      </c>
      <c r="R11" s="32">
        <f>RANK(R10,($N$10:$AM$10,$N$19:$AM$19,$N$28:$AM$28, $N$37:$AM$37),1)</f>
        <v>9</v>
      </c>
      <c r="S11" s="32">
        <f>RANK(S10,($N$10:$AM$10,$N$19:$AM$19,$N$28:$AM$28, $N$37:$AM$37),1)</f>
        <v>4</v>
      </c>
      <c r="T11" s="32">
        <f>RANK(T10,($N$10:$AM$10,$N$19:$AM$19,$N$28:$AM$28, $N$37:$AM$37),1)</f>
        <v>7</v>
      </c>
      <c r="U11" s="32">
        <f>RANK(U10,($N$10:$AM$10,$N$19:$AM$19,$N$28:$AM$28, $N$37:$AM$37),1)</f>
        <v>9</v>
      </c>
      <c r="V11" s="32">
        <f>RANK(V10,($N$10:$AM$10,$N$19:$AM$19,$N$28:$AM$28, $N$37:$AM$37),1)</f>
        <v>9</v>
      </c>
      <c r="W11" s="32">
        <f>RANK(W10,($N$10:$AM$10,$N$19:$AM$19,$N$28:$AM$28, $N$37:$AM$37),1)</f>
        <v>9</v>
      </c>
      <c r="X11" s="32">
        <f>RANK(X10,($N$10:$AM$10,$N$19:$AM$19,$N$28:$AM$28, $N$37:$AM$37),1)</f>
        <v>9</v>
      </c>
      <c r="Y11" s="32">
        <f>RANK(Y10,($N$10:$AM$10,$N$19:$AM$19,$N$28:$AM$28, $N$37:$AM$37),1)</f>
        <v>9</v>
      </c>
      <c r="Z11" s="32">
        <f>RANK(Z10,($N$10:$AM$10,$N$19:$AM$19,$N$28:$AM$28, $N$37:$AM$37),1)</f>
        <v>9</v>
      </c>
      <c r="AA11" s="32">
        <f>RANK(AA10,($N$10:$AM$10,$N$19:$AM$19,$N$28:$AM$28, $N$37:$AM$37),1)</f>
        <v>9</v>
      </c>
      <c r="AB11" s="32">
        <f>RANK(AB10,($N$10:$AM$10,$N$19:$AM$19,$N$28:$AM$28, $N$37:$AM$37),1)</f>
        <v>9</v>
      </c>
      <c r="AC11" s="32">
        <f>RANK(AC10,($N$10:$AM$10,$N$19:$AM$19,$N$28:$AM$28, $N$37:$AM$37),1)</f>
        <v>9</v>
      </c>
      <c r="AD11" s="32">
        <f>RANK(AD10,($N$10:$AM$10,$N$19:$AM$19,$N$28:$AM$28, $N$37:$AM$37),1)</f>
        <v>9</v>
      </c>
      <c r="AE11" s="32">
        <f>RANK(AE10,($N$10:$AM$10,$N$19:$AM$19,$N$28:$AM$28, $N$37:$AM$37),1)</f>
        <v>9</v>
      </c>
      <c r="AF11" s="32">
        <f>RANK(AF10,($N$10:$AM$10,$N$19:$AM$19,$N$28:$AM$28, $N$37:$AM$37),1)</f>
        <v>9</v>
      </c>
      <c r="AG11" s="32">
        <f>RANK(AG10,($N$10:$AM$10,$N$19:$AM$19,$N$28:$AM$28, $N$37:$AM$37),1)</f>
        <v>9</v>
      </c>
      <c r="AH11" s="32">
        <f>RANK(AH10,($N$10:$AM$10,$N$19:$AM$19,$N$28:$AM$28, $N$37:$AM$37),1)</f>
        <v>9</v>
      </c>
      <c r="AI11" s="32">
        <f>RANK(AI10,($N$10:$AM$10,$N$19:$AM$19,$N$28:$AM$28, $N$37:$AM$37),1)</f>
        <v>9</v>
      </c>
      <c r="AJ11" s="32">
        <f>RANK(AJ10,($N$10:$AM$10,$N$19:$AM$19,$N$28:$AM$28, $N$37:$AM$37),1)</f>
        <v>9</v>
      </c>
      <c r="AK11" s="32">
        <f>RANK(AK10,($N$10:$AM$10,$N$19:$AM$19,$N$28:$AM$28, $N$37:$AM$37),1)</f>
        <v>9</v>
      </c>
      <c r="AL11" s="32">
        <f>RANK(AL10,($N$10:$AM$10,$N$19:$AM$19,$N$28:$AM$28, $N$37:$AM$37),1)</f>
        <v>9</v>
      </c>
      <c r="AM11" s="32">
        <f>RANK(AM10,($N$10:$AM$10,$N$19:$AM$19,$N$28:$AM$28, $N$37:$AM$37),1)</f>
        <v>9</v>
      </c>
    </row>
    <row r="12" spans="1:39" x14ac:dyDescent="0.3">
      <c r="A12" t="str">
        <f t="shared" si="4"/>
        <v>CRA  3</v>
      </c>
      <c r="B12" s="3">
        <f t="shared" si="6"/>
        <v>9</v>
      </c>
      <c r="C12" s="3">
        <v>232</v>
      </c>
      <c r="D12" s="23" t="s">
        <v>1163</v>
      </c>
      <c r="E12" s="1" t="str">
        <f>+VLOOKUP($C12,MasterData!$B$4:$I$1003,2,"false")</f>
        <v>Elsie</v>
      </c>
      <c r="F12" s="1" t="str">
        <f>+VLOOKUP($C12,MasterData!$B$4:$I$1003,3,"false")</f>
        <v>Whyman</v>
      </c>
      <c r="G12" s="1" t="str">
        <f>+VLOOKUP($C12,MasterData!$B$4:$I$1003,4,"false")</f>
        <v>CRA</v>
      </c>
      <c r="H12" s="1" t="str">
        <f>+VLOOKUP($C12,MasterData!$B$4:$I$1003,5,"false")</f>
        <v>U15</v>
      </c>
      <c r="I12" s="3" t="str">
        <f>+VLOOKUP($C12,MasterData!$B$4:$I$1003,6,"false")</f>
        <v>G</v>
      </c>
      <c r="J12" s="26" t="str">
        <f t="shared" si="0"/>
        <v>3</v>
      </c>
      <c r="K12" s="1" t="str">
        <f t="shared" si="5"/>
        <v>CRA  3</v>
      </c>
    </row>
    <row r="13" spans="1:39" x14ac:dyDescent="0.3">
      <c r="A13" t="str">
        <f t="shared" si="4"/>
        <v>CRA  4</v>
      </c>
      <c r="B13" s="3">
        <f t="shared" si="6"/>
        <v>10</v>
      </c>
      <c r="C13" s="3">
        <v>207</v>
      </c>
      <c r="D13" s="23" t="s">
        <v>1164</v>
      </c>
      <c r="E13" s="1" t="str">
        <f>+VLOOKUP($C13,MasterData!$B$4:$I$1003,2,"false")</f>
        <v>Niamh</v>
      </c>
      <c r="F13" s="1" t="str">
        <f>+VLOOKUP($C13,MasterData!$B$4:$I$1003,3,"false")</f>
        <v>Lesova</v>
      </c>
      <c r="G13" s="1" t="str">
        <f>+VLOOKUP($C13,MasterData!$B$4:$I$1003,4,"false")</f>
        <v>CRA</v>
      </c>
      <c r="H13" s="1" t="str">
        <f>+VLOOKUP($C13,MasterData!$B$4:$I$1003,5,"false")</f>
        <v>U15</v>
      </c>
      <c r="I13" s="3" t="str">
        <f>+VLOOKUP($C13,MasterData!$B$4:$I$1003,6,"false")</f>
        <v>G</v>
      </c>
      <c r="J13" s="26" t="str">
        <f t="shared" si="0"/>
        <v>4</v>
      </c>
      <c r="K13" s="1" t="str">
        <f t="shared" si="5"/>
        <v>CRA  4</v>
      </c>
      <c r="M13">
        <v>4</v>
      </c>
      <c r="N13" s="30">
        <f t="shared" ref="N13:W18" si="8">+IF(ISNA(VLOOKUP(N$3&amp;"  "&amp;$M13,$A$3:$I$100,2,0)),"",VLOOKUP(N$3&amp;"  "&amp;$M13,$A$3:$I$100,2,0))</f>
        <v>37</v>
      </c>
      <c r="O13" s="30">
        <f t="shared" si="8"/>
        <v>14</v>
      </c>
      <c r="P13" s="30">
        <f t="shared" si="8"/>
        <v>21</v>
      </c>
      <c r="Q13" s="30">
        <f t="shared" si="8"/>
        <v>10</v>
      </c>
      <c r="R13" s="30" t="str">
        <f t="shared" si="8"/>
        <v/>
      </c>
      <c r="S13" s="30">
        <f t="shared" si="8"/>
        <v>35</v>
      </c>
      <c r="T13" s="30">
        <f t="shared" si="8"/>
        <v>30</v>
      </c>
      <c r="U13" s="30" t="str">
        <f t="shared" si="8"/>
        <v/>
      </c>
      <c r="V13" s="30" t="str">
        <f t="shared" si="8"/>
        <v/>
      </c>
      <c r="W13" s="30" t="str">
        <f t="shared" si="8"/>
        <v/>
      </c>
      <c r="X13" s="30" t="str">
        <f t="shared" ref="X13:AG18" si="9">+IF(ISNA(VLOOKUP(X$3&amp;"  "&amp;$M13,$A$3:$I$100,2,0)),"",VLOOKUP(X$3&amp;"  "&amp;$M13,$A$3:$I$100,2,0))</f>
        <v/>
      </c>
      <c r="Y13" s="30" t="str">
        <f t="shared" si="9"/>
        <v/>
      </c>
      <c r="Z13" s="30" t="str">
        <f t="shared" si="9"/>
        <v/>
      </c>
      <c r="AA13" s="30" t="str">
        <f t="shared" si="9"/>
        <v/>
      </c>
      <c r="AB13" s="30" t="str">
        <f t="shared" si="9"/>
        <v/>
      </c>
      <c r="AC13" s="30" t="str">
        <f t="shared" si="9"/>
        <v/>
      </c>
      <c r="AD13" s="30" t="str">
        <f t="shared" si="9"/>
        <v/>
      </c>
      <c r="AE13" s="30" t="str">
        <f t="shared" si="9"/>
        <v/>
      </c>
      <c r="AF13" s="30" t="str">
        <f t="shared" si="9"/>
        <v/>
      </c>
      <c r="AG13" s="30" t="str">
        <f t="shared" si="9"/>
        <v/>
      </c>
      <c r="AH13" s="30" t="str">
        <f t="shared" ref="AH13:AM18" si="10">+IF(ISNA(VLOOKUP(AH$3&amp;"  "&amp;$M13,$A$3:$I$100,2,0)),"",VLOOKUP(AH$3&amp;"  "&amp;$M13,$A$3:$I$100,2,0))</f>
        <v/>
      </c>
      <c r="AI13" s="30" t="str">
        <f t="shared" si="10"/>
        <v/>
      </c>
      <c r="AJ13" s="30" t="str">
        <f t="shared" si="10"/>
        <v/>
      </c>
      <c r="AK13" s="30" t="str">
        <f t="shared" si="10"/>
        <v/>
      </c>
      <c r="AL13" s="30" t="str">
        <f t="shared" si="10"/>
        <v/>
      </c>
      <c r="AM13" s="30" t="str">
        <f t="shared" si="10"/>
        <v/>
      </c>
    </row>
    <row r="14" spans="1:39" x14ac:dyDescent="0.3">
      <c r="A14" t="str">
        <f t="shared" si="4"/>
        <v>WDH  1</v>
      </c>
      <c r="B14" s="3">
        <f t="shared" si="6"/>
        <v>11</v>
      </c>
      <c r="C14" s="3">
        <v>220</v>
      </c>
      <c r="D14" s="23" t="s">
        <v>1165</v>
      </c>
      <c r="E14" s="1" t="str">
        <f>+VLOOKUP($C14,MasterData!$B$4:$I$1003,2,"false")</f>
        <v>Olivia</v>
      </c>
      <c r="F14" s="1" t="str">
        <f>+VLOOKUP($C14,MasterData!$B$4:$I$1003,3,"false")</f>
        <v>Jones</v>
      </c>
      <c r="G14" s="1" t="str">
        <f>+VLOOKUP($C14,MasterData!$B$4:$I$1003,4,"false")</f>
        <v>WDH</v>
      </c>
      <c r="H14" s="1" t="str">
        <f>+VLOOKUP($C14,MasterData!$B$4:$I$1003,5,"false")</f>
        <v>U15</v>
      </c>
      <c r="I14" s="3" t="str">
        <f>+VLOOKUP($C14,MasterData!$B$4:$I$1003,6,"false")</f>
        <v>G</v>
      </c>
      <c r="J14" s="26" t="str">
        <f t="shared" si="0"/>
        <v>1</v>
      </c>
      <c r="K14" s="1" t="str">
        <f t="shared" si="5"/>
        <v>WDH  1</v>
      </c>
      <c r="M14">
        <v>5</v>
      </c>
      <c r="N14" s="30" t="str">
        <f t="shared" si="8"/>
        <v/>
      </c>
      <c r="O14" s="30">
        <f t="shared" si="8"/>
        <v>29</v>
      </c>
      <c r="P14" s="30" t="str">
        <f t="shared" si="8"/>
        <v/>
      </c>
      <c r="Q14" s="30">
        <f t="shared" si="8"/>
        <v>23</v>
      </c>
      <c r="R14" s="30" t="str">
        <f t="shared" si="8"/>
        <v/>
      </c>
      <c r="S14" s="30" t="str">
        <f t="shared" si="8"/>
        <v/>
      </c>
      <c r="T14" s="30" t="str">
        <f t="shared" si="8"/>
        <v/>
      </c>
      <c r="U14" s="30" t="str">
        <f t="shared" si="8"/>
        <v/>
      </c>
      <c r="V14" s="30" t="str">
        <f t="shared" si="8"/>
        <v/>
      </c>
      <c r="W14" s="30" t="str">
        <f t="shared" si="8"/>
        <v/>
      </c>
      <c r="X14" s="30" t="str">
        <f t="shared" si="9"/>
        <v/>
      </c>
      <c r="Y14" s="30" t="str">
        <f t="shared" si="9"/>
        <v/>
      </c>
      <c r="Z14" s="30" t="str">
        <f t="shared" si="9"/>
        <v/>
      </c>
      <c r="AA14" s="30" t="str">
        <f t="shared" si="9"/>
        <v/>
      </c>
      <c r="AB14" s="30" t="str">
        <f t="shared" si="9"/>
        <v/>
      </c>
      <c r="AC14" s="30" t="str">
        <f t="shared" si="9"/>
        <v/>
      </c>
      <c r="AD14" s="30" t="str">
        <f t="shared" si="9"/>
        <v/>
      </c>
      <c r="AE14" s="30" t="str">
        <f t="shared" si="9"/>
        <v/>
      </c>
      <c r="AF14" s="30" t="str">
        <f t="shared" si="9"/>
        <v/>
      </c>
      <c r="AG14" s="30" t="str">
        <f t="shared" si="9"/>
        <v/>
      </c>
      <c r="AH14" s="30" t="str">
        <f t="shared" si="10"/>
        <v/>
      </c>
      <c r="AI14" s="30" t="str">
        <f t="shared" si="10"/>
        <v/>
      </c>
      <c r="AJ14" s="30" t="str">
        <f t="shared" si="10"/>
        <v/>
      </c>
      <c r="AK14" s="30" t="str">
        <f t="shared" si="10"/>
        <v/>
      </c>
      <c r="AL14" s="30" t="str">
        <f t="shared" si="10"/>
        <v/>
      </c>
      <c r="AM14" s="30" t="str">
        <f t="shared" si="10"/>
        <v/>
      </c>
    </row>
    <row r="15" spans="1:39" x14ac:dyDescent="0.3">
      <c r="A15" t="str">
        <f t="shared" si="4"/>
        <v>LEW  3</v>
      </c>
      <c r="B15" s="3">
        <f t="shared" si="6"/>
        <v>12</v>
      </c>
      <c r="C15" s="3">
        <v>227</v>
      </c>
      <c r="D15" s="23" t="s">
        <v>1166</v>
      </c>
      <c r="E15" s="1" t="str">
        <f>+VLOOKUP($C15,MasterData!$B$4:$I$1003,2,"false")</f>
        <v>Eva</v>
      </c>
      <c r="F15" s="1" t="str">
        <f>+VLOOKUP($C15,MasterData!$B$4:$I$1003,3,"false")</f>
        <v>Winton</v>
      </c>
      <c r="G15" s="1" t="str">
        <f>+VLOOKUP($C15,MasterData!$B$4:$I$1003,4,"false")</f>
        <v>LEW</v>
      </c>
      <c r="H15" s="1" t="str">
        <f>+VLOOKUP($C15,MasterData!$B$4:$I$1003,5,"false")</f>
        <v>U15</v>
      </c>
      <c r="I15" s="3" t="str">
        <f>+VLOOKUP($C15,MasterData!$B$4:$I$1003,6,"false")</f>
        <v>G</v>
      </c>
      <c r="J15" s="26" t="str">
        <f t="shared" si="0"/>
        <v>3</v>
      </c>
      <c r="K15" s="1" t="str">
        <f t="shared" si="5"/>
        <v>LEW  3</v>
      </c>
      <c r="M15">
        <v>6</v>
      </c>
      <c r="N15" s="30" t="str">
        <f t="shared" si="8"/>
        <v/>
      </c>
      <c r="O15" s="30">
        <f t="shared" si="8"/>
        <v>38</v>
      </c>
      <c r="P15" s="30" t="str">
        <f t="shared" si="8"/>
        <v/>
      </c>
      <c r="Q15" s="30">
        <f t="shared" si="8"/>
        <v>32</v>
      </c>
      <c r="R15" s="30" t="str">
        <f t="shared" si="8"/>
        <v/>
      </c>
      <c r="S15" s="30" t="str">
        <f t="shared" si="8"/>
        <v/>
      </c>
      <c r="T15" s="30" t="str">
        <f t="shared" si="8"/>
        <v/>
      </c>
      <c r="U15" s="30" t="str">
        <f t="shared" si="8"/>
        <v/>
      </c>
      <c r="V15" s="30" t="str">
        <f t="shared" si="8"/>
        <v/>
      </c>
      <c r="W15" s="30" t="str">
        <f t="shared" si="8"/>
        <v/>
      </c>
      <c r="X15" s="30" t="str">
        <f t="shared" si="9"/>
        <v/>
      </c>
      <c r="Y15" s="30" t="str">
        <f t="shared" si="9"/>
        <v/>
      </c>
      <c r="Z15" s="30" t="str">
        <f t="shared" si="9"/>
        <v/>
      </c>
      <c r="AA15" s="30" t="str">
        <f t="shared" si="9"/>
        <v/>
      </c>
      <c r="AB15" s="30" t="str">
        <f t="shared" si="9"/>
        <v/>
      </c>
      <c r="AC15" s="30" t="str">
        <f t="shared" si="9"/>
        <v/>
      </c>
      <c r="AD15" s="30" t="str">
        <f t="shared" si="9"/>
        <v/>
      </c>
      <c r="AE15" s="30" t="str">
        <f t="shared" si="9"/>
        <v/>
      </c>
      <c r="AF15" s="30" t="str">
        <f t="shared" si="9"/>
        <v/>
      </c>
      <c r="AG15" s="30" t="str">
        <f t="shared" si="9"/>
        <v/>
      </c>
      <c r="AH15" s="30" t="str">
        <f t="shared" si="10"/>
        <v/>
      </c>
      <c r="AI15" s="30" t="str">
        <f t="shared" si="10"/>
        <v/>
      </c>
      <c r="AJ15" s="30" t="str">
        <f t="shared" si="10"/>
        <v/>
      </c>
      <c r="AK15" s="30" t="str">
        <f t="shared" si="10"/>
        <v/>
      </c>
      <c r="AL15" s="30" t="str">
        <f t="shared" si="10"/>
        <v/>
      </c>
      <c r="AM15" s="30" t="str">
        <f t="shared" si="10"/>
        <v/>
      </c>
    </row>
    <row r="16" spans="1:39" x14ac:dyDescent="0.3">
      <c r="A16" t="str">
        <f t="shared" si="4"/>
        <v>B&amp;H  1</v>
      </c>
      <c r="B16" s="3">
        <f t="shared" si="6"/>
        <v>13</v>
      </c>
      <c r="C16" s="3">
        <v>222</v>
      </c>
      <c r="D16" s="23" t="s">
        <v>1167</v>
      </c>
      <c r="E16" s="1" t="str">
        <f>+VLOOKUP($C16,MasterData!$B$4:$I$1003,2,"false")</f>
        <v>Lara</v>
      </c>
      <c r="F16" s="1" t="str">
        <f>+VLOOKUP($C16,MasterData!$B$4:$I$1003,3,"false")</f>
        <v>Cox</v>
      </c>
      <c r="G16" s="1" t="str">
        <f>+VLOOKUP($C16,MasterData!$B$4:$I$1003,4,"false")</f>
        <v>B&amp;H</v>
      </c>
      <c r="H16" s="1" t="str">
        <f>+VLOOKUP($C16,MasterData!$B$4:$I$1003,5,"false")</f>
        <v>U15</v>
      </c>
      <c r="I16" s="3" t="str">
        <f>+VLOOKUP($C16,MasterData!$B$4:$I$1003,6,"false")</f>
        <v>G</v>
      </c>
      <c r="J16" s="26" t="str">
        <f t="shared" si="0"/>
        <v>1</v>
      </c>
      <c r="K16" s="1" t="str">
        <f t="shared" si="5"/>
        <v>B&amp;H  1</v>
      </c>
      <c r="N16" s="30" t="str">
        <f t="shared" si="8"/>
        <v/>
      </c>
      <c r="O16" s="30" t="str">
        <f t="shared" si="8"/>
        <v/>
      </c>
      <c r="P16" s="30" t="str">
        <f t="shared" si="8"/>
        <v/>
      </c>
      <c r="Q16" s="30" t="str">
        <f t="shared" si="8"/>
        <v/>
      </c>
      <c r="R16" s="30" t="str">
        <f t="shared" si="8"/>
        <v/>
      </c>
      <c r="S16" s="30" t="str">
        <f t="shared" si="8"/>
        <v/>
      </c>
      <c r="T16" s="30" t="str">
        <f t="shared" si="8"/>
        <v/>
      </c>
      <c r="U16" s="30" t="str">
        <f t="shared" si="8"/>
        <v/>
      </c>
      <c r="V16" s="30" t="str">
        <f t="shared" si="8"/>
        <v/>
      </c>
      <c r="W16" s="30" t="str">
        <f t="shared" si="8"/>
        <v/>
      </c>
      <c r="X16" s="30" t="str">
        <f t="shared" si="9"/>
        <v/>
      </c>
      <c r="Y16" s="30" t="str">
        <f t="shared" si="9"/>
        <v/>
      </c>
      <c r="Z16" s="30" t="str">
        <f t="shared" si="9"/>
        <v/>
      </c>
      <c r="AA16" s="30" t="str">
        <f t="shared" si="9"/>
        <v/>
      </c>
      <c r="AB16" s="30" t="str">
        <f t="shared" si="9"/>
        <v/>
      </c>
      <c r="AC16" s="30" t="str">
        <f t="shared" si="9"/>
        <v/>
      </c>
      <c r="AD16" s="30" t="str">
        <f t="shared" si="9"/>
        <v/>
      </c>
      <c r="AE16" s="30" t="str">
        <f t="shared" si="9"/>
        <v/>
      </c>
      <c r="AF16" s="30" t="str">
        <f t="shared" si="9"/>
        <v/>
      </c>
      <c r="AG16" s="30" t="str">
        <f t="shared" si="9"/>
        <v/>
      </c>
      <c r="AH16" s="30" t="str">
        <f t="shared" si="10"/>
        <v/>
      </c>
      <c r="AI16" s="30" t="str">
        <f t="shared" si="10"/>
        <v/>
      </c>
      <c r="AJ16" s="30" t="str">
        <f t="shared" si="10"/>
        <v/>
      </c>
      <c r="AK16" s="30" t="str">
        <f t="shared" si="10"/>
        <v/>
      </c>
      <c r="AL16" s="30" t="str">
        <f t="shared" si="10"/>
        <v/>
      </c>
      <c r="AM16" s="30" t="str">
        <f t="shared" si="10"/>
        <v/>
      </c>
    </row>
    <row r="17" spans="1:39" x14ac:dyDescent="0.3">
      <c r="A17" t="str">
        <f t="shared" si="4"/>
        <v>LEW  4</v>
      </c>
      <c r="B17" s="3">
        <f t="shared" si="6"/>
        <v>14</v>
      </c>
      <c r="C17" s="3">
        <v>211</v>
      </c>
      <c r="D17" s="23" t="s">
        <v>1168</v>
      </c>
      <c r="E17" s="1" t="str">
        <f>+VLOOKUP($C17,MasterData!$B$4:$I$1003,2,"false")</f>
        <v>Amelie</v>
      </c>
      <c r="F17" s="1" t="str">
        <f>+VLOOKUP($C17,MasterData!$B$4:$I$1003,3,"false")</f>
        <v>Bedford</v>
      </c>
      <c r="G17" s="1" t="str">
        <f>+VLOOKUP($C17,MasterData!$B$4:$I$1003,4,"false")</f>
        <v>LEW</v>
      </c>
      <c r="H17" s="1" t="str">
        <f>+VLOOKUP($C17,MasterData!$B$4:$I$1003,5,"false")</f>
        <v>U15</v>
      </c>
      <c r="I17" s="3" t="str">
        <f>+VLOOKUP($C17,MasterData!$B$4:$I$1003,6,"false")</f>
        <v>G</v>
      </c>
      <c r="J17" s="26" t="str">
        <f t="shared" si="0"/>
        <v>4</v>
      </c>
      <c r="K17" s="1" t="str">
        <f t="shared" si="5"/>
        <v>LEW  4</v>
      </c>
      <c r="N17" s="30" t="str">
        <f t="shared" si="8"/>
        <v/>
      </c>
      <c r="O17" s="30" t="str">
        <f t="shared" si="8"/>
        <v/>
      </c>
      <c r="P17" s="30" t="str">
        <f t="shared" si="8"/>
        <v/>
      </c>
      <c r="Q17" s="30" t="str">
        <f t="shared" si="8"/>
        <v/>
      </c>
      <c r="R17" s="30" t="str">
        <f t="shared" si="8"/>
        <v/>
      </c>
      <c r="S17" s="30" t="str">
        <f t="shared" si="8"/>
        <v/>
      </c>
      <c r="T17" s="30" t="str">
        <f t="shared" si="8"/>
        <v/>
      </c>
      <c r="U17" s="30" t="str">
        <f t="shared" si="8"/>
        <v/>
      </c>
      <c r="V17" s="30" t="str">
        <f t="shared" si="8"/>
        <v/>
      </c>
      <c r="W17" s="30" t="str">
        <f t="shared" si="8"/>
        <v/>
      </c>
      <c r="X17" s="30" t="str">
        <f t="shared" si="9"/>
        <v/>
      </c>
      <c r="Y17" s="30" t="str">
        <f t="shared" si="9"/>
        <v/>
      </c>
      <c r="Z17" s="30" t="str">
        <f t="shared" si="9"/>
        <v/>
      </c>
      <c r="AA17" s="30" t="str">
        <f t="shared" si="9"/>
        <v/>
      </c>
      <c r="AB17" s="30" t="str">
        <f t="shared" si="9"/>
        <v/>
      </c>
      <c r="AC17" s="30" t="str">
        <f t="shared" si="9"/>
        <v/>
      </c>
      <c r="AD17" s="30" t="str">
        <f t="shared" si="9"/>
        <v/>
      </c>
      <c r="AE17" s="30" t="str">
        <f t="shared" si="9"/>
        <v/>
      </c>
      <c r="AF17" s="30" t="str">
        <f t="shared" si="9"/>
        <v/>
      </c>
      <c r="AG17" s="30" t="str">
        <f t="shared" si="9"/>
        <v/>
      </c>
      <c r="AH17" s="30" t="str">
        <f t="shared" si="10"/>
        <v/>
      </c>
      <c r="AI17" s="30" t="str">
        <f t="shared" si="10"/>
        <v/>
      </c>
      <c r="AJ17" s="30" t="str">
        <f t="shared" si="10"/>
        <v/>
      </c>
      <c r="AK17" s="30" t="str">
        <f t="shared" si="10"/>
        <v/>
      </c>
      <c r="AL17" s="30" t="str">
        <f t="shared" si="10"/>
        <v/>
      </c>
      <c r="AM17" s="30" t="str">
        <f t="shared" si="10"/>
        <v/>
      </c>
    </row>
    <row r="18" spans="1:39" x14ac:dyDescent="0.3">
      <c r="A18" t="str">
        <f t="shared" si="4"/>
        <v>WDH  2</v>
      </c>
      <c r="B18" s="3">
        <f t="shared" si="6"/>
        <v>15</v>
      </c>
      <c r="C18" s="3">
        <v>224</v>
      </c>
      <c r="D18" s="23" t="s">
        <v>1169</v>
      </c>
      <c r="E18" s="1" t="str">
        <f>+VLOOKUP($C18,MasterData!$B$4:$I$1003,2,"false")</f>
        <v>Laila</v>
      </c>
      <c r="F18" s="1" t="str">
        <f>+VLOOKUP($C18,MasterData!$B$4:$I$1003,3,"false")</f>
        <v>Hellyer</v>
      </c>
      <c r="G18" s="1" t="str">
        <f>+VLOOKUP($C18,MasterData!$B$4:$I$1003,4,"false")</f>
        <v>WDH</v>
      </c>
      <c r="H18" s="1" t="str">
        <f>+VLOOKUP($C18,MasterData!$B$4:$I$1003,5,"false")</f>
        <v>U15</v>
      </c>
      <c r="I18" s="3" t="str">
        <f>+VLOOKUP($C18,MasterData!$B$4:$I$1003,6,"false")</f>
        <v>G</v>
      </c>
      <c r="J18" s="26" t="str">
        <f t="shared" si="0"/>
        <v>2</v>
      </c>
      <c r="K18" s="1" t="str">
        <f t="shared" si="5"/>
        <v>WDH  2</v>
      </c>
      <c r="N18" s="30" t="str">
        <f t="shared" si="8"/>
        <v/>
      </c>
      <c r="O18" s="30" t="str">
        <f t="shared" si="8"/>
        <v/>
      </c>
      <c r="P18" s="30" t="str">
        <f t="shared" si="8"/>
        <v/>
      </c>
      <c r="Q18" s="30" t="str">
        <f t="shared" si="8"/>
        <v/>
      </c>
      <c r="R18" s="30" t="str">
        <f t="shared" si="8"/>
        <v/>
      </c>
      <c r="S18" s="30" t="str">
        <f t="shared" si="8"/>
        <v/>
      </c>
      <c r="T18" s="30" t="str">
        <f t="shared" si="8"/>
        <v/>
      </c>
      <c r="U18" s="30" t="str">
        <f t="shared" si="8"/>
        <v/>
      </c>
      <c r="V18" s="30" t="str">
        <f t="shared" si="8"/>
        <v/>
      </c>
      <c r="W18" s="30" t="str">
        <f t="shared" si="8"/>
        <v/>
      </c>
      <c r="X18" s="30" t="str">
        <f t="shared" si="9"/>
        <v/>
      </c>
      <c r="Y18" s="30" t="str">
        <f t="shared" si="9"/>
        <v/>
      </c>
      <c r="Z18" s="30" t="str">
        <f t="shared" si="9"/>
        <v/>
      </c>
      <c r="AA18" s="30" t="str">
        <f t="shared" si="9"/>
        <v/>
      </c>
      <c r="AB18" s="30" t="str">
        <f t="shared" si="9"/>
        <v/>
      </c>
      <c r="AC18" s="30" t="str">
        <f t="shared" si="9"/>
        <v/>
      </c>
      <c r="AD18" s="30" t="str">
        <f t="shared" si="9"/>
        <v/>
      </c>
      <c r="AE18" s="30" t="str">
        <f t="shared" si="9"/>
        <v/>
      </c>
      <c r="AF18" s="30" t="str">
        <f t="shared" si="9"/>
        <v/>
      </c>
      <c r="AG18" s="30" t="str">
        <f t="shared" si="9"/>
        <v/>
      </c>
      <c r="AH18" s="30" t="str">
        <f t="shared" si="10"/>
        <v/>
      </c>
      <c r="AI18" s="30" t="str">
        <f t="shared" si="10"/>
        <v/>
      </c>
      <c r="AJ18" s="30" t="str">
        <f t="shared" si="10"/>
        <v/>
      </c>
      <c r="AK18" s="30" t="str">
        <f t="shared" si="10"/>
        <v/>
      </c>
      <c r="AL18" s="30" t="str">
        <f t="shared" si="10"/>
        <v/>
      </c>
      <c r="AM18" s="30" t="str">
        <f t="shared" si="10"/>
        <v/>
      </c>
    </row>
    <row r="19" spans="1:39" x14ac:dyDescent="0.3">
      <c r="A19" t="str">
        <f t="shared" si="4"/>
        <v>BWK  1</v>
      </c>
      <c r="B19" s="3">
        <f t="shared" si="6"/>
        <v>16</v>
      </c>
      <c r="C19" s="3">
        <v>241</v>
      </c>
      <c r="D19" s="23" t="s">
        <v>1170</v>
      </c>
      <c r="E19" s="1" t="str">
        <f>+VLOOKUP($C19,MasterData!$B$4:$I$1003,2,"false")</f>
        <v>Rosie</v>
      </c>
      <c r="F19" s="1" t="str">
        <f>+VLOOKUP($C19,MasterData!$B$4:$I$1003,3,"false")</f>
        <v>Delgado-Howell</v>
      </c>
      <c r="G19" s="1" t="str">
        <f>+VLOOKUP($C19,MasterData!$B$4:$I$1003,4,"false")</f>
        <v>BWK</v>
      </c>
      <c r="H19" s="1" t="str">
        <f>+VLOOKUP($C19,MasterData!$B$4:$I$1003,5,"false")</f>
        <v>U15</v>
      </c>
      <c r="I19" s="3" t="str">
        <f>+VLOOKUP($C19,MasterData!$B$4:$I$1003,6,"false")</f>
        <v>G</v>
      </c>
      <c r="J19" s="26" t="str">
        <f t="shared" si="0"/>
        <v>1</v>
      </c>
      <c r="K19" s="1" t="str">
        <f t="shared" si="5"/>
        <v>BWK  1</v>
      </c>
      <c r="M19" s="12" t="s">
        <v>378</v>
      </c>
      <c r="N19" s="31">
        <f>IF(N15="",1000,SUM(N13:N15))</f>
        <v>1000</v>
      </c>
      <c r="O19" s="31">
        <f t="shared" ref="O19:AM19" si="11">IF(O15="",1000,SUM(O13:O15))</f>
        <v>81</v>
      </c>
      <c r="P19" s="31">
        <f t="shared" si="11"/>
        <v>1000</v>
      </c>
      <c r="Q19" s="31">
        <f t="shared" si="11"/>
        <v>65</v>
      </c>
      <c r="R19" s="31">
        <f t="shared" si="11"/>
        <v>1000</v>
      </c>
      <c r="S19" s="31">
        <f t="shared" si="11"/>
        <v>1000</v>
      </c>
      <c r="T19" s="31">
        <f t="shared" si="11"/>
        <v>1000</v>
      </c>
      <c r="U19" s="31">
        <f t="shared" si="11"/>
        <v>1000</v>
      </c>
      <c r="V19" s="31">
        <f t="shared" si="11"/>
        <v>1000</v>
      </c>
      <c r="W19" s="31">
        <f t="shared" si="11"/>
        <v>1000</v>
      </c>
      <c r="X19" s="31">
        <f t="shared" si="11"/>
        <v>1000</v>
      </c>
      <c r="Y19" s="31">
        <f t="shared" si="11"/>
        <v>1000</v>
      </c>
      <c r="Z19" s="31">
        <f t="shared" si="11"/>
        <v>1000</v>
      </c>
      <c r="AA19" s="31">
        <f t="shared" si="11"/>
        <v>1000</v>
      </c>
      <c r="AB19" s="31">
        <f t="shared" si="11"/>
        <v>1000</v>
      </c>
      <c r="AC19" s="31">
        <f t="shared" si="11"/>
        <v>1000</v>
      </c>
      <c r="AD19" s="31">
        <f t="shared" si="11"/>
        <v>1000</v>
      </c>
      <c r="AE19" s="31">
        <f t="shared" si="11"/>
        <v>1000</v>
      </c>
      <c r="AF19" s="31">
        <f t="shared" si="11"/>
        <v>1000</v>
      </c>
      <c r="AG19" s="31">
        <f t="shared" si="11"/>
        <v>1000</v>
      </c>
      <c r="AH19" s="31">
        <f t="shared" si="11"/>
        <v>1000</v>
      </c>
      <c r="AI19" s="31">
        <f t="shared" si="11"/>
        <v>1000</v>
      </c>
      <c r="AJ19" s="31">
        <f t="shared" si="11"/>
        <v>1000</v>
      </c>
      <c r="AK19" s="31">
        <f t="shared" si="11"/>
        <v>1000</v>
      </c>
      <c r="AL19" s="31">
        <f t="shared" si="11"/>
        <v>1000</v>
      </c>
      <c r="AM19" s="31">
        <f t="shared" si="11"/>
        <v>1000</v>
      </c>
    </row>
    <row r="20" spans="1:39" x14ac:dyDescent="0.3">
      <c r="A20" t="str">
        <f t="shared" si="4"/>
        <v>WDH  3</v>
      </c>
      <c r="B20" s="3">
        <f t="shared" si="6"/>
        <v>17</v>
      </c>
      <c r="C20" s="3">
        <v>223</v>
      </c>
      <c r="D20" s="23" t="s">
        <v>1171</v>
      </c>
      <c r="E20" s="1" t="str">
        <f>+VLOOKUP($C20,MasterData!$B$4:$I$1003,2,"false")</f>
        <v>Lillie</v>
      </c>
      <c r="F20" s="1" t="str">
        <f>+VLOOKUP($C20,MasterData!$B$4:$I$1003,3,"false")</f>
        <v>Hellyer</v>
      </c>
      <c r="G20" s="1" t="str">
        <f>+VLOOKUP($C20,MasterData!$B$4:$I$1003,4,"false")</f>
        <v>WDH</v>
      </c>
      <c r="H20" s="1" t="str">
        <f>+VLOOKUP($C20,MasterData!$B$4:$I$1003,5,"false")</f>
        <v>U15</v>
      </c>
      <c r="I20" s="3" t="str">
        <f>+VLOOKUP($C20,MasterData!$B$4:$I$1003,6,"false")</f>
        <v>G</v>
      </c>
      <c r="J20" s="26" t="str">
        <f t="shared" si="0"/>
        <v>3</v>
      </c>
      <c r="K20" s="1" t="str">
        <f t="shared" si="5"/>
        <v>WDH  3</v>
      </c>
      <c r="M20" s="12" t="s">
        <v>163</v>
      </c>
      <c r="N20" s="32">
        <f>RANK(N19,($N$10:$AM$10,$N$19:$AM$19,$N$28:$AM$28, $N$37:$AM$37),1)</f>
        <v>9</v>
      </c>
      <c r="O20" s="32">
        <f>RANK(O19,($N$10:$AM$10,$N$19:$AM$19,$N$28:$AM$28, $N$37:$AM$37),1)</f>
        <v>8</v>
      </c>
      <c r="P20" s="32">
        <f>RANK(P19,($N$10:$AM$10,$N$19:$AM$19,$N$28:$AM$28, $N$37:$AM$37),1)</f>
        <v>9</v>
      </c>
      <c r="Q20" s="32">
        <f>RANK(Q19,($N$10:$AM$10,$N$19:$AM$19,$N$28:$AM$28, $N$37:$AM$37),1)</f>
        <v>6</v>
      </c>
      <c r="R20" s="32">
        <f>RANK(R19,($N$10:$AM$10,$N$19:$AM$19,$N$28:$AM$28, $N$37:$AM$37),1)</f>
        <v>9</v>
      </c>
      <c r="S20" s="32">
        <f>RANK(S19,($N$10:$AM$10,$N$19:$AM$19,$N$28:$AM$28, $N$37:$AM$37),1)</f>
        <v>9</v>
      </c>
      <c r="T20" s="32">
        <f>RANK(T19,($N$10:$AM$10,$N$19:$AM$19,$N$28:$AM$28, $N$37:$AM$37),1)</f>
        <v>9</v>
      </c>
      <c r="U20" s="32">
        <f>RANK(U19,($N$10:$AM$10,$N$19:$AM$19,$N$28:$AM$28, $N$37:$AM$37),1)</f>
        <v>9</v>
      </c>
      <c r="V20" s="32">
        <f>RANK(V19,($N$10:$AM$10,$N$19:$AM$19,$N$28:$AM$28, $N$37:$AM$37),1)</f>
        <v>9</v>
      </c>
      <c r="W20" s="32">
        <f>RANK(W19,($N$10:$AM$10,$N$19:$AM$19,$N$28:$AM$28, $N$37:$AM$37),1)</f>
        <v>9</v>
      </c>
      <c r="X20" s="32">
        <f>RANK(X19,($N$10:$AM$10,$N$19:$AM$19,$N$28:$AM$28, $N$37:$AM$37),1)</f>
        <v>9</v>
      </c>
      <c r="Y20" s="32">
        <f>RANK(Y19,($N$10:$AM$10,$N$19:$AM$19,$N$28:$AM$28, $N$37:$AM$37),1)</f>
        <v>9</v>
      </c>
      <c r="Z20" s="32">
        <f>RANK(Z19,($N$10:$AM$10,$N$19:$AM$19,$N$28:$AM$28, $N$37:$AM$37),1)</f>
        <v>9</v>
      </c>
      <c r="AA20" s="32">
        <f>RANK(AA19,($N$10:$AM$10,$N$19:$AM$19,$N$28:$AM$28, $N$37:$AM$37),1)</f>
        <v>9</v>
      </c>
      <c r="AB20" s="32">
        <f>RANK(AB19,($N$10:$AM$10,$N$19:$AM$19,$N$28:$AM$28, $N$37:$AM$37),1)</f>
        <v>9</v>
      </c>
      <c r="AC20" s="32">
        <f>RANK(AC19,($N$10:$AM$10,$N$19:$AM$19,$N$28:$AM$28, $N$37:$AM$37),1)</f>
        <v>9</v>
      </c>
      <c r="AD20" s="32">
        <f>RANK(AD19,($N$10:$AM$10,$N$19:$AM$19,$N$28:$AM$28, $N$37:$AM$37),1)</f>
        <v>9</v>
      </c>
      <c r="AE20" s="32">
        <f>RANK(AE19,($N$10:$AM$10,$N$19:$AM$19,$N$28:$AM$28, $N$37:$AM$37),1)</f>
        <v>9</v>
      </c>
      <c r="AF20" s="32">
        <f>RANK(AF19,($N$10:$AM$10,$N$19:$AM$19,$N$28:$AM$28, $N$37:$AM$37),1)</f>
        <v>9</v>
      </c>
      <c r="AG20" s="32">
        <f>RANK(AG19,($N$10:$AM$10,$N$19:$AM$19,$N$28:$AM$28, $N$37:$AM$37),1)</f>
        <v>9</v>
      </c>
      <c r="AH20" s="32">
        <f>RANK(AH19,($N$10:$AM$10,$N$19:$AM$19,$N$28:$AM$28, $N$37:$AM$37),1)</f>
        <v>9</v>
      </c>
      <c r="AI20" s="32">
        <f>RANK(AI19,($N$10:$AM$10,$N$19:$AM$19,$N$28:$AM$28, $N$37:$AM$37),1)</f>
        <v>9</v>
      </c>
      <c r="AJ20" s="32">
        <f>RANK(AJ19,($N$10:$AM$10,$N$19:$AM$19,$N$28:$AM$28, $N$37:$AM$37),1)</f>
        <v>9</v>
      </c>
      <c r="AK20" s="32">
        <f>RANK(AK19,($N$10:$AM$10,$N$19:$AM$19,$N$28:$AM$28, $N$37:$AM$37),1)</f>
        <v>9</v>
      </c>
      <c r="AL20" s="32">
        <f>RANK(AL19,($N$10:$AM$10,$N$19:$AM$19,$N$28:$AM$28, $N$37:$AM$37),1)</f>
        <v>9</v>
      </c>
      <c r="AM20" s="32">
        <f>RANK(AM19,($N$10:$AM$10,$N$19:$AM$19,$N$28:$AM$28, $N$37:$AM$37),1)</f>
        <v>9</v>
      </c>
    </row>
    <row r="21" spans="1:39" x14ac:dyDescent="0.3">
      <c r="A21" t="str">
        <f t="shared" si="4"/>
        <v>CHI  2</v>
      </c>
      <c r="B21" s="3">
        <f t="shared" si="6"/>
        <v>18</v>
      </c>
      <c r="C21" s="3">
        <v>230</v>
      </c>
      <c r="D21" s="23" t="s">
        <v>1172</v>
      </c>
      <c r="E21" s="1" t="str">
        <f>+VLOOKUP($C21,MasterData!$B$4:$I$1003,2,"false")</f>
        <v>Ela</v>
      </c>
      <c r="F21" s="1" t="str">
        <f>+VLOOKUP($C21,MasterData!$B$4:$I$1003,3,"false")</f>
        <v>Pemberton</v>
      </c>
      <c r="G21" s="1" t="str">
        <f>+VLOOKUP($C21,MasterData!$B$4:$I$1003,4,"false")</f>
        <v>CHI</v>
      </c>
      <c r="H21" s="1" t="str">
        <f>+VLOOKUP($C21,MasterData!$B$4:$I$1003,5,"false")</f>
        <v>U15</v>
      </c>
      <c r="I21" s="3" t="str">
        <f>+VLOOKUP($C21,MasterData!$B$4:$I$1003,6,"false")</f>
        <v>G</v>
      </c>
      <c r="J21" s="26" t="str">
        <f t="shared" si="0"/>
        <v>2</v>
      </c>
      <c r="K21" s="1" t="str">
        <f t="shared" ref="K21:K32" si="12">+G21&amp;"  "&amp;J21</f>
        <v>CHI  2</v>
      </c>
    </row>
    <row r="22" spans="1:39" x14ac:dyDescent="0.3">
      <c r="A22" t="str">
        <f t="shared" si="4"/>
        <v>PHX  1</v>
      </c>
      <c r="B22" s="3">
        <f t="shared" si="6"/>
        <v>19</v>
      </c>
      <c r="C22" s="3">
        <v>240</v>
      </c>
      <c r="D22" s="23" t="s">
        <v>1173</v>
      </c>
      <c r="E22" s="1" t="str">
        <f>+VLOOKUP($C22,MasterData!$B$4:$I$1003,2,"false")</f>
        <v>Greta</v>
      </c>
      <c r="F22" s="1" t="str">
        <f>+VLOOKUP($C22,MasterData!$B$4:$I$1003,3,"false")</f>
        <v>Hunter</v>
      </c>
      <c r="G22" s="1" t="str">
        <f>+VLOOKUP($C22,MasterData!$B$4:$I$1003,4,"false")</f>
        <v>PHX</v>
      </c>
      <c r="H22" s="1" t="str">
        <f>+VLOOKUP($C22,MasterData!$B$4:$I$1003,5,"false")</f>
        <v>U15</v>
      </c>
      <c r="I22" s="3" t="str">
        <f>+VLOOKUP($C22,MasterData!$B$4:$I$1003,6,"false")</f>
        <v>G</v>
      </c>
      <c r="J22" s="26" t="str">
        <f t="shared" si="0"/>
        <v>1</v>
      </c>
      <c r="K22" s="1" t="str">
        <f t="shared" si="12"/>
        <v>PHX  1</v>
      </c>
      <c r="M22">
        <v>7</v>
      </c>
      <c r="N22" s="30" t="str">
        <f t="shared" ref="N22:W27" si="13">+IF(ISNA(VLOOKUP(N$3&amp;"  "&amp;$M22,$A$3:$I$100,2,0)),"",VLOOKUP(N$3&amp;"  "&amp;$M22,$A$3:$I$100,2,0))</f>
        <v/>
      </c>
      <c r="O22" s="30" t="str">
        <f t="shared" si="13"/>
        <v/>
      </c>
      <c r="P22" s="30" t="str">
        <f t="shared" si="13"/>
        <v/>
      </c>
      <c r="Q22" s="30">
        <f t="shared" si="13"/>
        <v>34</v>
      </c>
      <c r="R22" s="30" t="str">
        <f t="shared" si="13"/>
        <v/>
      </c>
      <c r="S22" s="30" t="str">
        <f t="shared" si="13"/>
        <v/>
      </c>
      <c r="T22" s="30" t="str">
        <f t="shared" si="13"/>
        <v/>
      </c>
      <c r="U22" s="30" t="str">
        <f t="shared" si="13"/>
        <v/>
      </c>
      <c r="V22" s="30" t="str">
        <f t="shared" si="13"/>
        <v/>
      </c>
      <c r="W22" s="30" t="str">
        <f t="shared" si="13"/>
        <v/>
      </c>
      <c r="X22" s="30" t="str">
        <f t="shared" ref="X22:AG27" si="14">+IF(ISNA(VLOOKUP(X$3&amp;"  "&amp;$M22,$A$3:$I$100,2,0)),"",VLOOKUP(X$3&amp;"  "&amp;$M22,$A$3:$I$100,2,0))</f>
        <v/>
      </c>
      <c r="Y22" s="30" t="str">
        <f t="shared" si="14"/>
        <v/>
      </c>
      <c r="Z22" s="30" t="str">
        <f t="shared" si="14"/>
        <v/>
      </c>
      <c r="AA22" s="30" t="str">
        <f t="shared" si="14"/>
        <v/>
      </c>
      <c r="AB22" s="30" t="str">
        <f t="shared" si="14"/>
        <v/>
      </c>
      <c r="AC22" s="30" t="str">
        <f t="shared" si="14"/>
        <v/>
      </c>
      <c r="AD22" s="30" t="str">
        <f t="shared" si="14"/>
        <v/>
      </c>
      <c r="AE22" s="30" t="str">
        <f t="shared" si="14"/>
        <v/>
      </c>
      <c r="AF22" s="30" t="str">
        <f t="shared" si="14"/>
        <v/>
      </c>
      <c r="AG22" s="30" t="str">
        <f t="shared" si="14"/>
        <v/>
      </c>
      <c r="AH22" s="30" t="str">
        <f t="shared" ref="AH22:AM27" si="15">+IF(ISNA(VLOOKUP(AH$3&amp;"  "&amp;$M22,$A$3:$I$100,2,0)),"",VLOOKUP(AH$3&amp;"  "&amp;$M22,$A$3:$I$100,2,0))</f>
        <v/>
      </c>
      <c r="AI22" s="30" t="str">
        <f t="shared" si="15"/>
        <v/>
      </c>
      <c r="AJ22" s="30" t="str">
        <f t="shared" si="15"/>
        <v/>
      </c>
      <c r="AK22" s="30" t="str">
        <f t="shared" si="15"/>
        <v/>
      </c>
      <c r="AL22" s="30" t="str">
        <f t="shared" si="15"/>
        <v/>
      </c>
      <c r="AM22" s="30" t="str">
        <f t="shared" si="15"/>
        <v/>
      </c>
    </row>
    <row r="23" spans="1:39" x14ac:dyDescent="0.3">
      <c r="A23" t="str">
        <f t="shared" si="4"/>
        <v>CHI  3</v>
      </c>
      <c r="B23" s="3">
        <f t="shared" si="6"/>
        <v>20</v>
      </c>
      <c r="C23" s="3">
        <v>239</v>
      </c>
      <c r="D23" s="23" t="s">
        <v>1174</v>
      </c>
      <c r="E23" s="1" t="str">
        <f>+VLOOKUP($C23,MasterData!$B$4:$I$1003,2,"false")</f>
        <v>Carrie</v>
      </c>
      <c r="F23" s="1" t="str">
        <f>+VLOOKUP($C23,MasterData!$B$4:$I$1003,3,"false")</f>
        <v>Anelay</v>
      </c>
      <c r="G23" s="1" t="str">
        <f>+VLOOKUP($C23,MasterData!$B$4:$I$1003,4,"false")</f>
        <v>CHI</v>
      </c>
      <c r="H23" s="1" t="str">
        <f>+VLOOKUP($C23,MasterData!$B$4:$I$1003,5,"false")</f>
        <v>U15</v>
      </c>
      <c r="I23" s="3" t="str">
        <f>+VLOOKUP($C23,MasterData!$B$4:$I$1003,6,"false")</f>
        <v>G</v>
      </c>
      <c r="J23" s="26" t="str">
        <f t="shared" si="0"/>
        <v>3</v>
      </c>
      <c r="K23" s="1" t="str">
        <f t="shared" si="12"/>
        <v>CHI  3</v>
      </c>
      <c r="M23">
        <v>8</v>
      </c>
      <c r="N23" s="30" t="str">
        <f t="shared" si="13"/>
        <v/>
      </c>
      <c r="O23" s="30" t="str">
        <f t="shared" si="13"/>
        <v/>
      </c>
      <c r="P23" s="30" t="str">
        <f t="shared" si="13"/>
        <v/>
      </c>
      <c r="Q23" s="30" t="str">
        <f t="shared" si="13"/>
        <v/>
      </c>
      <c r="R23" s="30" t="str">
        <f t="shared" si="13"/>
        <v/>
      </c>
      <c r="S23" s="30" t="str">
        <f t="shared" si="13"/>
        <v/>
      </c>
      <c r="T23" s="30" t="str">
        <f t="shared" si="13"/>
        <v/>
      </c>
      <c r="U23" s="30" t="str">
        <f t="shared" si="13"/>
        <v/>
      </c>
      <c r="V23" s="30" t="str">
        <f t="shared" si="13"/>
        <v/>
      </c>
      <c r="W23" s="30" t="str">
        <f t="shared" si="13"/>
        <v/>
      </c>
      <c r="X23" s="30" t="str">
        <f t="shared" si="14"/>
        <v/>
      </c>
      <c r="Y23" s="30" t="str">
        <f t="shared" si="14"/>
        <v/>
      </c>
      <c r="Z23" s="30" t="str">
        <f t="shared" si="14"/>
        <v/>
      </c>
      <c r="AA23" s="30" t="str">
        <f t="shared" si="14"/>
        <v/>
      </c>
      <c r="AB23" s="30" t="str">
        <f t="shared" si="14"/>
        <v/>
      </c>
      <c r="AC23" s="30" t="str">
        <f t="shared" si="14"/>
        <v/>
      </c>
      <c r="AD23" s="30" t="str">
        <f t="shared" si="14"/>
        <v/>
      </c>
      <c r="AE23" s="30" t="str">
        <f t="shared" si="14"/>
        <v/>
      </c>
      <c r="AF23" s="30" t="str">
        <f t="shared" si="14"/>
        <v/>
      </c>
      <c r="AG23" s="30" t="str">
        <f t="shared" si="14"/>
        <v/>
      </c>
      <c r="AH23" s="30" t="str">
        <f t="shared" si="15"/>
        <v/>
      </c>
      <c r="AI23" s="30" t="str">
        <f t="shared" si="15"/>
        <v/>
      </c>
      <c r="AJ23" s="30" t="str">
        <f t="shared" si="15"/>
        <v/>
      </c>
      <c r="AK23" s="30" t="str">
        <f t="shared" si="15"/>
        <v/>
      </c>
      <c r="AL23" s="30" t="str">
        <f t="shared" si="15"/>
        <v/>
      </c>
      <c r="AM23" s="30" t="str">
        <f t="shared" si="15"/>
        <v/>
      </c>
    </row>
    <row r="24" spans="1:39" x14ac:dyDescent="0.3">
      <c r="A24" t="str">
        <f t="shared" si="4"/>
        <v>CHI  4</v>
      </c>
      <c r="B24" s="3">
        <f t="shared" si="6"/>
        <v>21</v>
      </c>
      <c r="C24" s="3">
        <v>210</v>
      </c>
      <c r="D24" s="23" t="s">
        <v>1175</v>
      </c>
      <c r="E24" s="1" t="str">
        <f>+VLOOKUP($C24,MasterData!$B$4:$I$1003,2,"false")</f>
        <v>Millie</v>
      </c>
      <c r="F24" s="1" t="str">
        <f>+VLOOKUP($C24,MasterData!$B$4:$I$1003,3,"false")</f>
        <v>Isitt</v>
      </c>
      <c r="G24" s="1" t="str">
        <f>+VLOOKUP($C24,MasterData!$B$4:$I$1003,4,"false")</f>
        <v>CHI</v>
      </c>
      <c r="H24" s="1" t="str">
        <f>+VLOOKUP($C24,MasterData!$B$4:$I$1003,5,"false")</f>
        <v>U15</v>
      </c>
      <c r="I24" s="3" t="str">
        <f>+VLOOKUP($C24,MasterData!$B$4:$I$1003,6,"false")</f>
        <v>G</v>
      </c>
      <c r="J24" s="26" t="str">
        <f t="shared" si="0"/>
        <v>4</v>
      </c>
      <c r="K24" s="1" t="str">
        <f t="shared" si="12"/>
        <v>CHI  4</v>
      </c>
      <c r="M24">
        <v>9</v>
      </c>
      <c r="N24" s="30" t="str">
        <f t="shared" si="13"/>
        <v/>
      </c>
      <c r="O24" s="30" t="str">
        <f t="shared" si="13"/>
        <v/>
      </c>
      <c r="P24" s="30" t="str">
        <f t="shared" si="13"/>
        <v/>
      </c>
      <c r="Q24" s="30" t="str">
        <f t="shared" si="13"/>
        <v/>
      </c>
      <c r="R24" s="30" t="str">
        <f t="shared" si="13"/>
        <v/>
      </c>
      <c r="S24" s="30" t="str">
        <f t="shared" si="13"/>
        <v/>
      </c>
      <c r="T24" s="30" t="str">
        <f t="shared" si="13"/>
        <v/>
      </c>
      <c r="U24" s="30" t="str">
        <f t="shared" si="13"/>
        <v/>
      </c>
      <c r="V24" s="30" t="str">
        <f t="shared" si="13"/>
        <v/>
      </c>
      <c r="W24" s="30" t="str">
        <f t="shared" si="13"/>
        <v/>
      </c>
      <c r="X24" s="30" t="str">
        <f t="shared" si="14"/>
        <v/>
      </c>
      <c r="Y24" s="30" t="str">
        <f t="shared" si="14"/>
        <v/>
      </c>
      <c r="Z24" s="30" t="str">
        <f t="shared" si="14"/>
        <v/>
      </c>
      <c r="AA24" s="30" t="str">
        <f t="shared" si="14"/>
        <v/>
      </c>
      <c r="AB24" s="30" t="str">
        <f t="shared" si="14"/>
        <v/>
      </c>
      <c r="AC24" s="30" t="str">
        <f t="shared" si="14"/>
        <v/>
      </c>
      <c r="AD24" s="30" t="str">
        <f t="shared" si="14"/>
        <v/>
      </c>
      <c r="AE24" s="30" t="str">
        <f t="shared" si="14"/>
        <v/>
      </c>
      <c r="AF24" s="30" t="str">
        <f t="shared" si="14"/>
        <v/>
      </c>
      <c r="AG24" s="30" t="str">
        <f t="shared" si="14"/>
        <v/>
      </c>
      <c r="AH24" s="30" t="str">
        <f t="shared" si="15"/>
        <v/>
      </c>
      <c r="AI24" s="30" t="str">
        <f t="shared" si="15"/>
        <v/>
      </c>
      <c r="AJ24" s="30" t="str">
        <f t="shared" si="15"/>
        <v/>
      </c>
      <c r="AK24" s="30" t="str">
        <f t="shared" si="15"/>
        <v/>
      </c>
      <c r="AL24" s="30" t="str">
        <f t="shared" si="15"/>
        <v/>
      </c>
      <c r="AM24" s="30" t="str">
        <f t="shared" si="15"/>
        <v/>
      </c>
    </row>
    <row r="25" spans="1:39" x14ac:dyDescent="0.3">
      <c r="A25" t="str">
        <f t="shared" si="4"/>
        <v>HY  1</v>
      </c>
      <c r="B25" s="3">
        <f t="shared" si="6"/>
        <v>22</v>
      </c>
      <c r="C25" s="3">
        <v>213</v>
      </c>
      <c r="D25" s="23" t="s">
        <v>1176</v>
      </c>
      <c r="E25" s="1" t="str">
        <f>+VLOOKUP($C25,MasterData!$B$4:$I$1003,2,"false")</f>
        <v>Sophia</v>
      </c>
      <c r="F25" s="1" t="str">
        <f>+VLOOKUP($C25,MasterData!$B$4:$I$1003,3,"false")</f>
        <v>Collins</v>
      </c>
      <c r="G25" s="1" t="str">
        <f>+VLOOKUP($C25,MasterData!$B$4:$I$1003,4,"false")</f>
        <v>HY</v>
      </c>
      <c r="H25" s="1" t="str">
        <f>+VLOOKUP($C25,MasterData!$B$4:$I$1003,5,"false")</f>
        <v>U15</v>
      </c>
      <c r="I25" s="3" t="str">
        <f>+VLOOKUP($C25,MasterData!$B$4:$I$1003,6,"false")</f>
        <v>G</v>
      </c>
      <c r="J25" s="26" t="str">
        <f t="shared" si="0"/>
        <v>1</v>
      </c>
      <c r="K25" s="1" t="str">
        <f t="shared" si="12"/>
        <v>HY  1</v>
      </c>
      <c r="N25" s="30" t="str">
        <f t="shared" si="13"/>
        <v/>
      </c>
      <c r="O25" s="30" t="str">
        <f t="shared" si="13"/>
        <v/>
      </c>
      <c r="P25" s="30" t="str">
        <f t="shared" si="13"/>
        <v/>
      </c>
      <c r="Q25" s="30" t="str">
        <f t="shared" si="13"/>
        <v/>
      </c>
      <c r="R25" s="30" t="str">
        <f t="shared" si="13"/>
        <v/>
      </c>
      <c r="S25" s="30" t="str">
        <f t="shared" si="13"/>
        <v/>
      </c>
      <c r="T25" s="30" t="str">
        <f t="shared" si="13"/>
        <v/>
      </c>
      <c r="U25" s="30" t="str">
        <f t="shared" si="13"/>
        <v/>
      </c>
      <c r="V25" s="30" t="str">
        <f t="shared" si="13"/>
        <v/>
      </c>
      <c r="W25" s="30" t="str">
        <f t="shared" si="13"/>
        <v/>
      </c>
      <c r="X25" s="30" t="str">
        <f t="shared" si="14"/>
        <v/>
      </c>
      <c r="Y25" s="30" t="str">
        <f t="shared" si="14"/>
        <v/>
      </c>
      <c r="Z25" s="30" t="str">
        <f t="shared" si="14"/>
        <v/>
      </c>
      <c r="AA25" s="30" t="str">
        <f t="shared" si="14"/>
        <v/>
      </c>
      <c r="AB25" s="30" t="str">
        <f t="shared" si="14"/>
        <v/>
      </c>
      <c r="AC25" s="30" t="str">
        <f t="shared" si="14"/>
        <v/>
      </c>
      <c r="AD25" s="30" t="str">
        <f t="shared" si="14"/>
        <v/>
      </c>
      <c r="AE25" s="30" t="str">
        <f t="shared" si="14"/>
        <v/>
      </c>
      <c r="AF25" s="30" t="str">
        <f t="shared" si="14"/>
        <v/>
      </c>
      <c r="AG25" s="30" t="str">
        <f t="shared" si="14"/>
        <v/>
      </c>
      <c r="AH25" s="30" t="str">
        <f t="shared" si="15"/>
        <v/>
      </c>
      <c r="AI25" s="30" t="str">
        <f t="shared" si="15"/>
        <v/>
      </c>
      <c r="AJ25" s="30" t="str">
        <f t="shared" si="15"/>
        <v/>
      </c>
      <c r="AK25" s="30" t="str">
        <f t="shared" si="15"/>
        <v/>
      </c>
      <c r="AL25" s="30" t="str">
        <f t="shared" si="15"/>
        <v/>
      </c>
      <c r="AM25" s="30" t="str">
        <f t="shared" si="15"/>
        <v/>
      </c>
    </row>
    <row r="26" spans="1:39" x14ac:dyDescent="0.3">
      <c r="A26" t="str">
        <f t="shared" si="4"/>
        <v>CRA  5</v>
      </c>
      <c r="B26" s="3">
        <f t="shared" si="6"/>
        <v>23</v>
      </c>
      <c r="C26" s="3">
        <v>204</v>
      </c>
      <c r="D26" s="23" t="s">
        <v>1115</v>
      </c>
      <c r="E26" s="1" t="str">
        <f>+VLOOKUP($C26,MasterData!$B$4:$I$1003,2,"false")</f>
        <v>Kirsten</v>
      </c>
      <c r="F26" s="1" t="str">
        <f>+VLOOKUP($C26,MasterData!$B$4:$I$1003,3,"false")</f>
        <v>Goodbourn</v>
      </c>
      <c r="G26" s="1" t="str">
        <f>+VLOOKUP($C26,MasterData!$B$4:$I$1003,4,"false")</f>
        <v>CRA</v>
      </c>
      <c r="H26" s="1" t="str">
        <f>+VLOOKUP($C26,MasterData!$B$4:$I$1003,5,"false")</f>
        <v>U15</v>
      </c>
      <c r="I26" s="3" t="str">
        <f>+VLOOKUP($C26,MasterData!$B$4:$I$1003,6,"false")</f>
        <v>G</v>
      </c>
      <c r="J26" s="26" t="str">
        <f t="shared" si="0"/>
        <v>5</v>
      </c>
      <c r="K26" s="1" t="str">
        <f t="shared" si="12"/>
        <v>CRA  5</v>
      </c>
      <c r="N26" s="30" t="str">
        <f t="shared" si="13"/>
        <v/>
      </c>
      <c r="O26" s="30" t="str">
        <f t="shared" si="13"/>
        <v/>
      </c>
      <c r="P26" s="30" t="str">
        <f t="shared" si="13"/>
        <v/>
      </c>
      <c r="Q26" s="30" t="str">
        <f t="shared" si="13"/>
        <v/>
      </c>
      <c r="R26" s="30" t="str">
        <f t="shared" si="13"/>
        <v/>
      </c>
      <c r="S26" s="30" t="str">
        <f t="shared" si="13"/>
        <v/>
      </c>
      <c r="T26" s="30" t="str">
        <f t="shared" si="13"/>
        <v/>
      </c>
      <c r="U26" s="30" t="str">
        <f t="shared" si="13"/>
        <v/>
      </c>
      <c r="V26" s="30" t="str">
        <f t="shared" si="13"/>
        <v/>
      </c>
      <c r="W26" s="30" t="str">
        <f t="shared" si="13"/>
        <v/>
      </c>
      <c r="X26" s="30" t="str">
        <f t="shared" si="14"/>
        <v/>
      </c>
      <c r="Y26" s="30" t="str">
        <f t="shared" si="14"/>
        <v/>
      </c>
      <c r="Z26" s="30" t="str">
        <f t="shared" si="14"/>
        <v/>
      </c>
      <c r="AA26" s="30" t="str">
        <f t="shared" si="14"/>
        <v/>
      </c>
      <c r="AB26" s="30" t="str">
        <f t="shared" si="14"/>
        <v/>
      </c>
      <c r="AC26" s="30" t="str">
        <f t="shared" si="14"/>
        <v/>
      </c>
      <c r="AD26" s="30" t="str">
        <f t="shared" si="14"/>
        <v/>
      </c>
      <c r="AE26" s="30" t="str">
        <f t="shared" si="14"/>
        <v/>
      </c>
      <c r="AF26" s="30" t="str">
        <f t="shared" si="14"/>
        <v/>
      </c>
      <c r="AG26" s="30" t="str">
        <f t="shared" si="14"/>
        <v/>
      </c>
      <c r="AH26" s="30" t="str">
        <f t="shared" si="15"/>
        <v/>
      </c>
      <c r="AI26" s="30" t="str">
        <f t="shared" si="15"/>
        <v/>
      </c>
      <c r="AJ26" s="30" t="str">
        <f t="shared" si="15"/>
        <v/>
      </c>
      <c r="AK26" s="30" t="str">
        <f t="shared" si="15"/>
        <v/>
      </c>
      <c r="AL26" s="30" t="str">
        <f t="shared" si="15"/>
        <v/>
      </c>
      <c r="AM26" s="30" t="str">
        <f t="shared" si="15"/>
        <v/>
      </c>
    </row>
    <row r="27" spans="1:39" x14ac:dyDescent="0.3">
      <c r="A27" t="str">
        <f t="shared" si="4"/>
        <v>PHX  2</v>
      </c>
      <c r="B27" s="3">
        <f t="shared" si="6"/>
        <v>24</v>
      </c>
      <c r="C27" s="3">
        <v>206</v>
      </c>
      <c r="D27" s="23" t="s">
        <v>1177</v>
      </c>
      <c r="E27" s="1" t="str">
        <f>+VLOOKUP($C27,MasterData!$B$4:$I$1003,2,"false")</f>
        <v>Elodie</v>
      </c>
      <c r="F27" s="1" t="str">
        <f>+VLOOKUP($C27,MasterData!$B$4:$I$1003,3,"false")</f>
        <v>Bell</v>
      </c>
      <c r="G27" s="1" t="str">
        <f>+VLOOKUP($C27,MasterData!$B$4:$I$1003,4,"false")</f>
        <v>PHX</v>
      </c>
      <c r="H27" s="1" t="str">
        <f>+VLOOKUP($C27,MasterData!$B$4:$I$1003,5,"false")</f>
        <v>U15</v>
      </c>
      <c r="I27" s="3" t="str">
        <f>+VLOOKUP($C27,MasterData!$B$4:$I$1003,6,"false")</f>
        <v>G</v>
      </c>
      <c r="J27" s="26" t="str">
        <f t="shared" si="0"/>
        <v>2</v>
      </c>
      <c r="K27" s="1" t="str">
        <f t="shared" si="12"/>
        <v>PHX  2</v>
      </c>
      <c r="N27" s="30" t="str">
        <f t="shared" si="13"/>
        <v/>
      </c>
      <c r="O27" s="30" t="str">
        <f t="shared" si="13"/>
        <v/>
      </c>
      <c r="P27" s="30" t="str">
        <f t="shared" si="13"/>
        <v/>
      </c>
      <c r="Q27" s="30" t="str">
        <f t="shared" si="13"/>
        <v/>
      </c>
      <c r="R27" s="30" t="str">
        <f t="shared" si="13"/>
        <v/>
      </c>
      <c r="S27" s="30" t="str">
        <f t="shared" si="13"/>
        <v/>
      </c>
      <c r="T27" s="30" t="str">
        <f t="shared" si="13"/>
        <v/>
      </c>
      <c r="U27" s="30" t="str">
        <f t="shared" si="13"/>
        <v/>
      </c>
      <c r="V27" s="30" t="str">
        <f t="shared" si="13"/>
        <v/>
      </c>
      <c r="W27" s="30" t="str">
        <f t="shared" si="13"/>
        <v/>
      </c>
      <c r="X27" s="30" t="str">
        <f t="shared" si="14"/>
        <v/>
      </c>
      <c r="Y27" s="30" t="str">
        <f t="shared" si="14"/>
        <v/>
      </c>
      <c r="Z27" s="30" t="str">
        <f t="shared" si="14"/>
        <v/>
      </c>
      <c r="AA27" s="30" t="str">
        <f t="shared" si="14"/>
        <v/>
      </c>
      <c r="AB27" s="30" t="str">
        <f t="shared" si="14"/>
        <v/>
      </c>
      <c r="AC27" s="30" t="str">
        <f t="shared" si="14"/>
        <v/>
      </c>
      <c r="AD27" s="30" t="str">
        <f t="shared" si="14"/>
        <v/>
      </c>
      <c r="AE27" s="30" t="str">
        <f t="shared" si="14"/>
        <v/>
      </c>
      <c r="AF27" s="30" t="str">
        <f t="shared" si="14"/>
        <v/>
      </c>
      <c r="AG27" s="30" t="str">
        <f t="shared" si="14"/>
        <v/>
      </c>
      <c r="AH27" s="30" t="str">
        <f t="shared" si="15"/>
        <v/>
      </c>
      <c r="AI27" s="30" t="str">
        <f t="shared" si="15"/>
        <v/>
      </c>
      <c r="AJ27" s="30" t="str">
        <f t="shared" si="15"/>
        <v/>
      </c>
      <c r="AK27" s="30" t="str">
        <f t="shared" si="15"/>
        <v/>
      </c>
      <c r="AL27" s="30" t="str">
        <f t="shared" si="15"/>
        <v/>
      </c>
      <c r="AM27" s="30" t="str">
        <f t="shared" si="15"/>
        <v/>
      </c>
    </row>
    <row r="28" spans="1:39" x14ac:dyDescent="0.3">
      <c r="A28" t="str">
        <f t="shared" si="4"/>
        <v>B&amp;H  2</v>
      </c>
      <c r="B28" s="3">
        <f t="shared" si="6"/>
        <v>25</v>
      </c>
      <c r="C28" s="3">
        <v>231</v>
      </c>
      <c r="D28" s="23" t="s">
        <v>1178</v>
      </c>
      <c r="E28" s="1" t="str">
        <f>+VLOOKUP($C28,MasterData!$B$4:$I$1003,2,"false")</f>
        <v>Naomi</v>
      </c>
      <c r="F28" s="1" t="str">
        <f>+VLOOKUP($C28,MasterData!$B$4:$I$1003,3,"false")</f>
        <v>Crittenden</v>
      </c>
      <c r="G28" s="1" t="str">
        <f>+VLOOKUP($C28,MasterData!$B$4:$I$1003,4,"false")</f>
        <v>B&amp;H</v>
      </c>
      <c r="H28" s="1" t="str">
        <f>+VLOOKUP($C28,MasterData!$B$4:$I$1003,5,"false")</f>
        <v>U15</v>
      </c>
      <c r="I28" s="3" t="str">
        <f>+VLOOKUP($C28,MasterData!$B$4:$I$1003,6,"false")</f>
        <v>G</v>
      </c>
      <c r="J28" s="26" t="str">
        <f t="shared" si="0"/>
        <v>2</v>
      </c>
      <c r="K28" s="1" t="str">
        <f t="shared" si="12"/>
        <v>B&amp;H  2</v>
      </c>
      <c r="M28" s="12" t="s">
        <v>378</v>
      </c>
      <c r="N28" s="31">
        <f>IF(N24="",1000,SUM(N22:N24))</f>
        <v>1000</v>
      </c>
      <c r="O28" s="31">
        <f t="shared" ref="O28:AM28" si="16">IF(O24="",1000,SUM(O22:O24))</f>
        <v>1000</v>
      </c>
      <c r="P28" s="31">
        <f t="shared" si="16"/>
        <v>1000</v>
      </c>
      <c r="Q28" s="31">
        <f t="shared" si="16"/>
        <v>1000</v>
      </c>
      <c r="R28" s="31">
        <f t="shared" si="16"/>
        <v>1000</v>
      </c>
      <c r="S28" s="31">
        <f t="shared" si="16"/>
        <v>1000</v>
      </c>
      <c r="T28" s="31">
        <f t="shared" si="16"/>
        <v>1000</v>
      </c>
      <c r="U28" s="31">
        <f t="shared" si="16"/>
        <v>1000</v>
      </c>
      <c r="V28" s="31">
        <f t="shared" si="16"/>
        <v>1000</v>
      </c>
      <c r="W28" s="31">
        <f t="shared" si="16"/>
        <v>1000</v>
      </c>
      <c r="X28" s="31">
        <f t="shared" si="16"/>
        <v>1000</v>
      </c>
      <c r="Y28" s="31">
        <f t="shared" si="16"/>
        <v>1000</v>
      </c>
      <c r="Z28" s="31">
        <f t="shared" si="16"/>
        <v>1000</v>
      </c>
      <c r="AA28" s="31">
        <f t="shared" si="16"/>
        <v>1000</v>
      </c>
      <c r="AB28" s="31">
        <f t="shared" si="16"/>
        <v>1000</v>
      </c>
      <c r="AC28" s="31">
        <f t="shared" si="16"/>
        <v>1000</v>
      </c>
      <c r="AD28" s="31">
        <f t="shared" si="16"/>
        <v>1000</v>
      </c>
      <c r="AE28" s="31">
        <f t="shared" si="16"/>
        <v>1000</v>
      </c>
      <c r="AF28" s="31">
        <f t="shared" si="16"/>
        <v>1000</v>
      </c>
      <c r="AG28" s="31">
        <f t="shared" si="16"/>
        <v>1000</v>
      </c>
      <c r="AH28" s="31">
        <f t="shared" si="16"/>
        <v>1000</v>
      </c>
      <c r="AI28" s="31">
        <f t="shared" si="16"/>
        <v>1000</v>
      </c>
      <c r="AJ28" s="31">
        <f t="shared" si="16"/>
        <v>1000</v>
      </c>
      <c r="AK28" s="31">
        <f t="shared" si="16"/>
        <v>1000</v>
      </c>
      <c r="AL28" s="31">
        <f t="shared" si="16"/>
        <v>1000</v>
      </c>
      <c r="AM28" s="31">
        <f t="shared" si="16"/>
        <v>1000</v>
      </c>
    </row>
    <row r="29" spans="1:39" x14ac:dyDescent="0.3">
      <c r="A29" t="str">
        <f t="shared" si="4"/>
        <v>HBS  1</v>
      </c>
      <c r="B29" s="3">
        <f t="shared" si="6"/>
        <v>26</v>
      </c>
      <c r="C29" s="3">
        <v>247</v>
      </c>
      <c r="D29" s="23" t="s">
        <v>1179</v>
      </c>
      <c r="E29" s="1" t="str">
        <f>+VLOOKUP($C29,MasterData!$B$4:$I$1003,2,"false")</f>
        <v>Jessica</v>
      </c>
      <c r="F29" s="1" t="str">
        <f>+VLOOKUP($C29,MasterData!$B$4:$I$1003,3,"false")</f>
        <v>Overton-Smith</v>
      </c>
      <c r="G29" s="1" t="str">
        <f>+VLOOKUP($C29,MasterData!$B$4:$I$1003,4,"false")</f>
        <v>HBS</v>
      </c>
      <c r="H29" s="1" t="str">
        <f>+VLOOKUP($C29,MasterData!$B$4:$I$1003,5,"false")</f>
        <v>U15</v>
      </c>
      <c r="I29" s="3" t="str">
        <f>+VLOOKUP($C29,MasterData!$B$4:$I$1003,6,"false")</f>
        <v>G</v>
      </c>
      <c r="J29" s="26" t="str">
        <f t="shared" si="0"/>
        <v>1</v>
      </c>
      <c r="K29" s="1" t="str">
        <f t="shared" si="12"/>
        <v>HBS  1</v>
      </c>
      <c r="M29" s="12" t="s">
        <v>163</v>
      </c>
      <c r="N29" s="32">
        <f>RANK(N28,($N$10:$AM$10,$N$19:$AM$19,$N$28:$AM$28, $N$37:$AM$37),1)</f>
        <v>9</v>
      </c>
      <c r="O29" s="32">
        <f>RANK(O28,($N$10:$AM$10,$N$19:$AM$19,$N$28:$AM$28, $N$37:$AM$37),1)</f>
        <v>9</v>
      </c>
      <c r="P29" s="32">
        <f>RANK(P28,($N$10:$AM$10,$N$19:$AM$19,$N$28:$AM$28, $N$37:$AM$37),1)</f>
        <v>9</v>
      </c>
      <c r="Q29" s="32">
        <f>RANK(Q28,($N$10:$AM$10,$N$19:$AM$19,$N$28:$AM$28, $N$37:$AM$37),1)</f>
        <v>9</v>
      </c>
      <c r="R29" s="32">
        <f>RANK(R28,($N$10:$AM$10,$N$19:$AM$19,$N$28:$AM$28, $N$37:$AM$37),1)</f>
        <v>9</v>
      </c>
      <c r="S29" s="32">
        <f>RANK(S28,($N$10:$AM$10,$N$19:$AM$19,$N$28:$AM$28, $N$37:$AM$37),1)</f>
        <v>9</v>
      </c>
      <c r="T29" s="32">
        <f>RANK(T28,($N$10:$AM$10,$N$19:$AM$19,$N$28:$AM$28, $N$37:$AM$37),1)</f>
        <v>9</v>
      </c>
      <c r="U29" s="32">
        <f>RANK(U28,($N$10:$AM$10,$N$19:$AM$19,$N$28:$AM$28, $N$37:$AM$37),1)</f>
        <v>9</v>
      </c>
      <c r="V29" s="32">
        <f>RANK(V28,($N$10:$AM$10,$N$19:$AM$19,$N$28:$AM$28, $N$37:$AM$37),1)</f>
        <v>9</v>
      </c>
      <c r="W29" s="32">
        <f>RANK(W28,($N$10:$AM$10,$N$19:$AM$19,$N$28:$AM$28, $N$37:$AM$37),1)</f>
        <v>9</v>
      </c>
      <c r="X29" s="32">
        <f>RANK(X28,($N$10:$AM$10,$N$19:$AM$19,$N$28:$AM$28, $N$37:$AM$37),1)</f>
        <v>9</v>
      </c>
      <c r="Y29" s="32">
        <f>RANK(Y28,($N$10:$AM$10,$N$19:$AM$19,$N$28:$AM$28, $N$37:$AM$37),1)</f>
        <v>9</v>
      </c>
      <c r="Z29" s="32">
        <f>RANK(Z28,($N$10:$AM$10,$N$19:$AM$19,$N$28:$AM$28, $N$37:$AM$37),1)</f>
        <v>9</v>
      </c>
      <c r="AA29" s="32">
        <f>RANK(AA28,($N$10:$AM$10,$N$19:$AM$19,$N$28:$AM$28, $N$37:$AM$37),1)</f>
        <v>9</v>
      </c>
      <c r="AB29" s="32">
        <f>RANK(AB28,($N$10:$AM$10,$N$19:$AM$19,$N$28:$AM$28, $N$37:$AM$37),1)</f>
        <v>9</v>
      </c>
      <c r="AC29" s="32">
        <f>RANK(AC28,($N$10:$AM$10,$N$19:$AM$19,$N$28:$AM$28, $N$37:$AM$37),1)</f>
        <v>9</v>
      </c>
      <c r="AD29" s="32">
        <f>RANK(AD28,($N$10:$AM$10,$N$19:$AM$19,$N$28:$AM$28, $N$37:$AM$37),1)</f>
        <v>9</v>
      </c>
      <c r="AE29" s="32">
        <f>RANK(AE28,($N$10:$AM$10,$N$19:$AM$19,$N$28:$AM$28, $N$37:$AM$37),1)</f>
        <v>9</v>
      </c>
      <c r="AF29" s="32">
        <f>RANK(AF28,($N$10:$AM$10,$N$19:$AM$19,$N$28:$AM$28, $N$37:$AM$37),1)</f>
        <v>9</v>
      </c>
      <c r="AG29" s="32">
        <f>RANK(AG28,($N$10:$AM$10,$N$19:$AM$19,$N$28:$AM$28, $N$37:$AM$37),1)</f>
        <v>9</v>
      </c>
      <c r="AH29" s="32">
        <f>RANK(AH28,($N$10:$AM$10,$N$19:$AM$19,$N$28:$AM$28, $N$37:$AM$37),1)</f>
        <v>9</v>
      </c>
      <c r="AI29" s="32">
        <f>RANK(AI28,($N$10:$AM$10,$N$19:$AM$19,$N$28:$AM$28, $N$37:$AM$37),1)</f>
        <v>9</v>
      </c>
      <c r="AJ29" s="32">
        <f>RANK(AJ28,($N$10:$AM$10,$N$19:$AM$19,$N$28:$AM$28, $N$37:$AM$37),1)</f>
        <v>9</v>
      </c>
      <c r="AK29" s="32">
        <f>RANK(AK28,($N$10:$AM$10,$N$19:$AM$19,$N$28:$AM$28, $N$37:$AM$37),1)</f>
        <v>9</v>
      </c>
      <c r="AL29" s="32">
        <f>RANK(AL28,($N$10:$AM$10,$N$19:$AM$19,$N$28:$AM$28, $N$37:$AM$37),1)</f>
        <v>9</v>
      </c>
      <c r="AM29" s="32">
        <f>RANK(AM28,($N$10:$AM$10,$N$19:$AM$19,$N$28:$AM$28, $N$37:$AM$37),1)</f>
        <v>9</v>
      </c>
    </row>
    <row r="30" spans="1:39" x14ac:dyDescent="0.3">
      <c r="A30" t="str">
        <f t="shared" si="4"/>
        <v>HBS  2</v>
      </c>
      <c r="B30" s="3">
        <f t="shared" si="6"/>
        <v>27</v>
      </c>
      <c r="C30" s="3">
        <v>249</v>
      </c>
      <c r="D30" s="23" t="s">
        <v>1180</v>
      </c>
      <c r="E30" s="1" t="str">
        <f>+VLOOKUP($C30,MasterData!$B$4:$I$1003,2,"false")</f>
        <v>Lydia</v>
      </c>
      <c r="F30" s="1" t="str">
        <f>+VLOOKUP($C30,MasterData!$B$4:$I$1003,3,"false")</f>
        <v>Barnett</v>
      </c>
      <c r="G30" s="1" t="str">
        <f>+VLOOKUP($C30,MasterData!$B$4:$I$1003,4,"false")</f>
        <v>HBS</v>
      </c>
      <c r="H30" s="1" t="str">
        <f>+VLOOKUP($C30,MasterData!$B$4:$I$1003,5,"false")</f>
        <v>U15</v>
      </c>
      <c r="I30" s="3" t="str">
        <f>+VLOOKUP($C30,MasterData!$B$4:$I$1003,6,"false")</f>
        <v>G</v>
      </c>
      <c r="J30" s="26" t="str">
        <f t="shared" si="0"/>
        <v>2</v>
      </c>
      <c r="K30" s="1" t="str">
        <f t="shared" si="12"/>
        <v>HBS  2</v>
      </c>
    </row>
    <row r="31" spans="1:39" x14ac:dyDescent="0.3">
      <c r="A31" t="str">
        <f t="shared" si="4"/>
        <v>B&amp;H  3</v>
      </c>
      <c r="B31" s="3">
        <f t="shared" si="6"/>
        <v>28</v>
      </c>
      <c r="C31" s="3">
        <v>209</v>
      </c>
      <c r="D31" s="23" t="s">
        <v>1181</v>
      </c>
      <c r="E31" s="1" t="str">
        <f>+VLOOKUP($C31,MasterData!$B$4:$I$1003,2,"false")</f>
        <v>Leily</v>
      </c>
      <c r="F31" s="1" t="str">
        <f>+VLOOKUP($C31,MasterData!$B$4:$I$1003,3,"false")</f>
        <v>Saadatzadeh</v>
      </c>
      <c r="G31" s="1" t="str">
        <f>+VLOOKUP($C31,MasterData!$B$4:$I$1003,4,"false")</f>
        <v>B&amp;H</v>
      </c>
      <c r="H31" s="1" t="str">
        <f>+VLOOKUP($C31,MasterData!$B$4:$I$1003,5,"false")</f>
        <v>U15</v>
      </c>
      <c r="I31" s="3" t="str">
        <f>+VLOOKUP($C31,MasterData!$B$4:$I$1003,6,"false")</f>
        <v>G</v>
      </c>
      <c r="J31" s="26" t="str">
        <f t="shared" si="0"/>
        <v>3</v>
      </c>
      <c r="K31" s="1" t="str">
        <f t="shared" si="12"/>
        <v>B&amp;H  3</v>
      </c>
      <c r="M31">
        <v>10</v>
      </c>
      <c r="N31" s="30" t="str">
        <f t="shared" ref="N31:W36" si="17">+IF(ISNA(VLOOKUP(N$3&amp;"  "&amp;$M31,$A$3:$I$100,2,0)),"",VLOOKUP(N$3&amp;"  "&amp;$M31,$A$3:$I$100,2,0))</f>
        <v/>
      </c>
      <c r="O31" s="30" t="str">
        <f t="shared" si="17"/>
        <v/>
      </c>
      <c r="P31" s="30" t="str">
        <f t="shared" si="17"/>
        <v/>
      </c>
      <c r="Q31" s="30" t="str">
        <f t="shared" si="17"/>
        <v/>
      </c>
      <c r="R31" s="30" t="str">
        <f t="shared" si="17"/>
        <v/>
      </c>
      <c r="S31" s="30" t="str">
        <f t="shared" si="17"/>
        <v/>
      </c>
      <c r="T31" s="30" t="str">
        <f t="shared" si="17"/>
        <v/>
      </c>
      <c r="U31" s="30" t="str">
        <f t="shared" si="17"/>
        <v/>
      </c>
      <c r="V31" s="30" t="str">
        <f t="shared" si="17"/>
        <v/>
      </c>
      <c r="W31" s="30" t="str">
        <f t="shared" si="17"/>
        <v/>
      </c>
      <c r="X31" s="30" t="str">
        <f t="shared" ref="X31:AG36" si="18">+IF(ISNA(VLOOKUP(X$3&amp;"  "&amp;$M31,$A$3:$I$100,2,0)),"",VLOOKUP(X$3&amp;"  "&amp;$M31,$A$3:$I$100,2,0))</f>
        <v/>
      </c>
      <c r="Y31" s="30" t="str">
        <f t="shared" si="18"/>
        <v/>
      </c>
      <c r="Z31" s="30" t="str">
        <f t="shared" si="18"/>
        <v/>
      </c>
      <c r="AA31" s="30" t="str">
        <f t="shared" si="18"/>
        <v/>
      </c>
      <c r="AB31" s="30" t="str">
        <f t="shared" si="18"/>
        <v/>
      </c>
      <c r="AC31" s="30" t="str">
        <f t="shared" si="18"/>
        <v/>
      </c>
      <c r="AD31" s="30" t="str">
        <f t="shared" si="18"/>
        <v/>
      </c>
      <c r="AE31" s="30" t="str">
        <f t="shared" si="18"/>
        <v/>
      </c>
      <c r="AF31" s="30" t="str">
        <f t="shared" si="18"/>
        <v/>
      </c>
      <c r="AG31" s="30" t="str">
        <f t="shared" si="18"/>
        <v/>
      </c>
      <c r="AH31" s="30" t="str">
        <f t="shared" ref="AH31:AM36" si="19">+IF(ISNA(VLOOKUP(AH$3&amp;"  "&amp;$M31,$A$3:$I$100,2,0)),"",VLOOKUP(AH$3&amp;"  "&amp;$M31,$A$3:$I$100,2,0))</f>
        <v/>
      </c>
      <c r="AI31" s="30" t="str">
        <f t="shared" si="19"/>
        <v/>
      </c>
      <c r="AJ31" s="30" t="str">
        <f t="shared" si="19"/>
        <v/>
      </c>
      <c r="AK31" s="30" t="str">
        <f t="shared" si="19"/>
        <v/>
      </c>
      <c r="AL31" s="30" t="str">
        <f t="shared" si="19"/>
        <v/>
      </c>
      <c r="AM31" s="30" t="str">
        <f t="shared" si="19"/>
        <v/>
      </c>
    </row>
    <row r="32" spans="1:39" x14ac:dyDescent="0.3">
      <c r="A32" t="str">
        <f t="shared" si="4"/>
        <v>LEW  5</v>
      </c>
      <c r="B32" s="3">
        <f t="shared" si="6"/>
        <v>29</v>
      </c>
      <c r="C32" s="3">
        <v>205</v>
      </c>
      <c r="D32" s="23" t="s">
        <v>1182</v>
      </c>
      <c r="E32" s="1" t="str">
        <f>+VLOOKUP($C32,MasterData!$B$4:$I$1003,2,"false")</f>
        <v>Nesta</v>
      </c>
      <c r="F32" s="1" t="str">
        <f>+VLOOKUP($C32,MasterData!$B$4:$I$1003,3,"false")</f>
        <v>Pring</v>
      </c>
      <c r="G32" s="1" t="str">
        <f>+VLOOKUP($C32,MasterData!$B$4:$I$1003,4,"false")</f>
        <v>LEW</v>
      </c>
      <c r="H32" s="1" t="str">
        <f>+VLOOKUP($C32,MasterData!$B$4:$I$1003,5,"false")</f>
        <v>U15</v>
      </c>
      <c r="I32" s="3" t="str">
        <f>+VLOOKUP($C32,MasterData!$B$4:$I$1003,6,"false")</f>
        <v>G</v>
      </c>
      <c r="J32" s="26" t="str">
        <f t="shared" si="0"/>
        <v>5</v>
      </c>
      <c r="K32" s="1" t="str">
        <f t="shared" si="12"/>
        <v>LEW  5</v>
      </c>
      <c r="M32">
        <v>11</v>
      </c>
      <c r="N32" s="30" t="str">
        <f t="shared" si="17"/>
        <v/>
      </c>
      <c r="O32" s="30" t="str">
        <f t="shared" si="17"/>
        <v/>
      </c>
      <c r="P32" s="30" t="str">
        <f t="shared" si="17"/>
        <v/>
      </c>
      <c r="Q32" s="30" t="str">
        <f t="shared" si="17"/>
        <v/>
      </c>
      <c r="R32" s="30" t="str">
        <f t="shared" si="17"/>
        <v/>
      </c>
      <c r="S32" s="30" t="str">
        <f t="shared" si="17"/>
        <v/>
      </c>
      <c r="T32" s="30" t="str">
        <f t="shared" si="17"/>
        <v/>
      </c>
      <c r="U32" s="30" t="str">
        <f t="shared" si="17"/>
        <v/>
      </c>
      <c r="V32" s="30" t="str">
        <f t="shared" si="17"/>
        <v/>
      </c>
      <c r="W32" s="30" t="str">
        <f t="shared" si="17"/>
        <v/>
      </c>
      <c r="X32" s="30" t="str">
        <f t="shared" si="18"/>
        <v/>
      </c>
      <c r="Y32" s="30" t="str">
        <f t="shared" si="18"/>
        <v/>
      </c>
      <c r="Z32" s="30" t="str">
        <f t="shared" si="18"/>
        <v/>
      </c>
      <c r="AA32" s="30" t="str">
        <f t="shared" si="18"/>
        <v/>
      </c>
      <c r="AB32" s="30" t="str">
        <f t="shared" si="18"/>
        <v/>
      </c>
      <c r="AC32" s="30" t="str">
        <f t="shared" si="18"/>
        <v/>
      </c>
      <c r="AD32" s="30" t="str">
        <f t="shared" si="18"/>
        <v/>
      </c>
      <c r="AE32" s="30" t="str">
        <f t="shared" si="18"/>
        <v/>
      </c>
      <c r="AF32" s="30" t="str">
        <f t="shared" si="18"/>
        <v/>
      </c>
      <c r="AG32" s="30" t="str">
        <f t="shared" si="18"/>
        <v/>
      </c>
      <c r="AH32" s="30" t="str">
        <f t="shared" si="19"/>
        <v/>
      </c>
      <c r="AI32" s="30" t="str">
        <f t="shared" si="19"/>
        <v/>
      </c>
      <c r="AJ32" s="30" t="str">
        <f t="shared" si="19"/>
        <v/>
      </c>
      <c r="AK32" s="30" t="str">
        <f t="shared" si="19"/>
        <v/>
      </c>
      <c r="AL32" s="30" t="str">
        <f t="shared" si="19"/>
        <v/>
      </c>
      <c r="AM32" s="30" t="str">
        <f t="shared" si="19"/>
        <v/>
      </c>
    </row>
    <row r="33" spans="1:39" x14ac:dyDescent="0.3">
      <c r="A33" t="str">
        <f t="shared" ref="A33:A38" si="20">+K33</f>
        <v>B&amp;H  4</v>
      </c>
      <c r="B33" s="3">
        <f t="shared" si="6"/>
        <v>30</v>
      </c>
      <c r="C33" s="3">
        <v>225</v>
      </c>
      <c r="D33" s="23" t="s">
        <v>1183</v>
      </c>
      <c r="E33" s="1" t="str">
        <f>+VLOOKUP($C33,MasterData!$B$4:$I$1003,2,"false")</f>
        <v>Angelina</v>
      </c>
      <c r="F33" s="1" t="str">
        <f>+VLOOKUP($C33,MasterData!$B$4:$I$1003,3,"false")</f>
        <v>Diacci</v>
      </c>
      <c r="G33" s="1" t="str">
        <f>+VLOOKUP($C33,MasterData!$B$4:$I$1003,4,"false")</f>
        <v>B&amp;H</v>
      </c>
      <c r="H33" s="1" t="str">
        <f>+VLOOKUP($C33,MasterData!$B$4:$I$1003,5,"false")</f>
        <v>U15</v>
      </c>
      <c r="I33" s="3" t="str">
        <f>+VLOOKUP($C33,MasterData!$B$4:$I$1003,6,"false")</f>
        <v>G</v>
      </c>
      <c r="J33" s="26" t="str">
        <f t="shared" si="0"/>
        <v>4</v>
      </c>
      <c r="K33" s="1" t="str">
        <f t="shared" ref="K33:K38" si="21">+G33&amp;"  "&amp;J33</f>
        <v>B&amp;H  4</v>
      </c>
      <c r="M33">
        <v>12</v>
      </c>
      <c r="N33" s="30" t="str">
        <f t="shared" si="17"/>
        <v/>
      </c>
      <c r="O33" s="30" t="str">
        <f t="shared" si="17"/>
        <v/>
      </c>
      <c r="P33" s="30" t="str">
        <f t="shared" si="17"/>
        <v/>
      </c>
      <c r="Q33" s="30" t="str">
        <f t="shared" si="17"/>
        <v/>
      </c>
      <c r="R33" s="30" t="str">
        <f t="shared" si="17"/>
        <v/>
      </c>
      <c r="S33" s="30" t="str">
        <f t="shared" si="17"/>
        <v/>
      </c>
      <c r="T33" s="30" t="str">
        <f t="shared" si="17"/>
        <v/>
      </c>
      <c r="U33" s="30" t="str">
        <f t="shared" si="17"/>
        <v/>
      </c>
      <c r="V33" s="30" t="str">
        <f t="shared" si="17"/>
        <v/>
      </c>
      <c r="W33" s="30" t="str">
        <f t="shared" si="17"/>
        <v/>
      </c>
      <c r="X33" s="30" t="str">
        <f t="shared" si="18"/>
        <v/>
      </c>
      <c r="Y33" s="30" t="str">
        <f t="shared" si="18"/>
        <v/>
      </c>
      <c r="Z33" s="30" t="str">
        <f t="shared" si="18"/>
        <v/>
      </c>
      <c r="AA33" s="30" t="str">
        <f t="shared" si="18"/>
        <v/>
      </c>
      <c r="AB33" s="30" t="str">
        <f t="shared" si="18"/>
        <v/>
      </c>
      <c r="AC33" s="30" t="str">
        <f t="shared" si="18"/>
        <v/>
      </c>
      <c r="AD33" s="30" t="str">
        <f t="shared" si="18"/>
        <v/>
      </c>
      <c r="AE33" s="30" t="str">
        <f t="shared" si="18"/>
        <v/>
      </c>
      <c r="AF33" s="30" t="str">
        <f t="shared" si="18"/>
        <v/>
      </c>
      <c r="AG33" s="30" t="str">
        <f t="shared" si="18"/>
        <v/>
      </c>
      <c r="AH33" s="30" t="str">
        <f t="shared" si="19"/>
        <v/>
      </c>
      <c r="AI33" s="30" t="str">
        <f t="shared" si="19"/>
        <v/>
      </c>
      <c r="AJ33" s="30" t="str">
        <f t="shared" si="19"/>
        <v/>
      </c>
      <c r="AK33" s="30" t="str">
        <f t="shared" si="19"/>
        <v/>
      </c>
      <c r="AL33" s="30" t="str">
        <f t="shared" si="19"/>
        <v/>
      </c>
      <c r="AM33" s="30" t="str">
        <f t="shared" si="19"/>
        <v/>
      </c>
    </row>
    <row r="34" spans="1:39" x14ac:dyDescent="0.3">
      <c r="A34" t="str">
        <f t="shared" si="20"/>
        <v>HAS  1</v>
      </c>
      <c r="B34" s="3">
        <f t="shared" si="6"/>
        <v>31</v>
      </c>
      <c r="C34" s="3">
        <v>235</v>
      </c>
      <c r="D34" s="23" t="s">
        <v>1184</v>
      </c>
      <c r="E34" s="1" t="str">
        <f>+VLOOKUP($C34,MasterData!$B$4:$I$1003,2,"false")</f>
        <v>Talia</v>
      </c>
      <c r="F34" s="1" t="str">
        <f>+VLOOKUP($C34,MasterData!$B$4:$I$1003,3,"false")</f>
        <v>Davis</v>
      </c>
      <c r="G34" s="1" t="str">
        <f>+VLOOKUP($C34,MasterData!$B$4:$I$1003,4,"false")</f>
        <v>HAS</v>
      </c>
      <c r="H34" s="1" t="str">
        <f>+VLOOKUP($C34,MasterData!$B$4:$I$1003,5,"false")</f>
        <v>U15</v>
      </c>
      <c r="I34" s="3" t="str">
        <f>+VLOOKUP($C34,MasterData!$B$4:$I$1003,6,"false")</f>
        <v>G</v>
      </c>
      <c r="J34" s="26" t="str">
        <f t="shared" si="0"/>
        <v>1</v>
      </c>
      <c r="K34" s="1" t="str">
        <f t="shared" si="21"/>
        <v>HAS  1</v>
      </c>
      <c r="N34" s="30" t="str">
        <f t="shared" si="17"/>
        <v/>
      </c>
      <c r="O34" s="30" t="str">
        <f t="shared" si="17"/>
        <v/>
      </c>
      <c r="P34" s="30" t="str">
        <f t="shared" si="17"/>
        <v/>
      </c>
      <c r="Q34" s="30" t="str">
        <f t="shared" si="17"/>
        <v/>
      </c>
      <c r="R34" s="30" t="str">
        <f t="shared" si="17"/>
        <v/>
      </c>
      <c r="S34" s="30" t="str">
        <f t="shared" si="17"/>
        <v/>
      </c>
      <c r="T34" s="30" t="str">
        <f t="shared" si="17"/>
        <v/>
      </c>
      <c r="U34" s="30" t="str">
        <f t="shared" si="17"/>
        <v/>
      </c>
      <c r="V34" s="30" t="str">
        <f t="shared" si="17"/>
        <v/>
      </c>
      <c r="W34" s="30" t="str">
        <f t="shared" si="17"/>
        <v/>
      </c>
      <c r="X34" s="30" t="str">
        <f t="shared" si="18"/>
        <v/>
      </c>
      <c r="Y34" s="30" t="str">
        <f t="shared" si="18"/>
        <v/>
      </c>
      <c r="Z34" s="30" t="str">
        <f t="shared" si="18"/>
        <v/>
      </c>
      <c r="AA34" s="30" t="str">
        <f t="shared" si="18"/>
        <v/>
      </c>
      <c r="AB34" s="30" t="str">
        <f t="shared" si="18"/>
        <v/>
      </c>
      <c r="AC34" s="30" t="str">
        <f t="shared" si="18"/>
        <v/>
      </c>
      <c r="AD34" s="30" t="str">
        <f t="shared" si="18"/>
        <v/>
      </c>
      <c r="AE34" s="30" t="str">
        <f t="shared" si="18"/>
        <v/>
      </c>
      <c r="AF34" s="30" t="str">
        <f t="shared" si="18"/>
        <v/>
      </c>
      <c r="AG34" s="30" t="str">
        <f t="shared" si="18"/>
        <v/>
      </c>
      <c r="AH34" s="30" t="str">
        <f t="shared" si="19"/>
        <v/>
      </c>
      <c r="AI34" s="30" t="str">
        <f t="shared" si="19"/>
        <v/>
      </c>
      <c r="AJ34" s="30" t="str">
        <f t="shared" si="19"/>
        <v/>
      </c>
      <c r="AK34" s="30" t="str">
        <f t="shared" si="19"/>
        <v/>
      </c>
      <c r="AL34" s="30" t="str">
        <f t="shared" si="19"/>
        <v/>
      </c>
      <c r="AM34" s="30" t="str">
        <f t="shared" si="19"/>
        <v/>
      </c>
    </row>
    <row r="35" spans="1:39" x14ac:dyDescent="0.3">
      <c r="A35" t="str">
        <f t="shared" si="20"/>
        <v>CRA  6</v>
      </c>
      <c r="B35" s="3">
        <f t="shared" si="6"/>
        <v>32</v>
      </c>
      <c r="C35" s="3">
        <v>244</v>
      </c>
      <c r="D35" s="23" t="s">
        <v>1184</v>
      </c>
      <c r="E35" s="1" t="str">
        <f>+VLOOKUP($C35,MasterData!$B$4:$I$1003,2,"false")</f>
        <v>Leah</v>
      </c>
      <c r="F35" s="1" t="str">
        <f>+VLOOKUP($C35,MasterData!$B$4:$I$1003,3,"false")</f>
        <v>Barden</v>
      </c>
      <c r="G35" s="1" t="str">
        <f>+VLOOKUP($C35,MasterData!$B$4:$I$1003,4,"false")</f>
        <v>CRA</v>
      </c>
      <c r="H35" s="1" t="str">
        <f>+VLOOKUP($C35,MasterData!$B$4:$I$1003,5,"false")</f>
        <v>U15</v>
      </c>
      <c r="I35" s="3" t="str">
        <f>+VLOOKUP($C35,MasterData!$B$4:$I$1003,6,"false")</f>
        <v>G</v>
      </c>
      <c r="J35" s="26" t="str">
        <f t="shared" si="0"/>
        <v>6</v>
      </c>
      <c r="K35" s="1" t="str">
        <f t="shared" si="21"/>
        <v>CRA  6</v>
      </c>
      <c r="N35" s="30" t="str">
        <f t="shared" si="17"/>
        <v/>
      </c>
      <c r="O35" s="30" t="str">
        <f t="shared" si="17"/>
        <v/>
      </c>
      <c r="P35" s="30" t="str">
        <f t="shared" si="17"/>
        <v/>
      </c>
      <c r="Q35" s="30" t="str">
        <f t="shared" si="17"/>
        <v/>
      </c>
      <c r="R35" s="30" t="str">
        <f t="shared" si="17"/>
        <v/>
      </c>
      <c r="S35" s="30" t="str">
        <f t="shared" si="17"/>
        <v/>
      </c>
      <c r="T35" s="30" t="str">
        <f t="shared" si="17"/>
        <v/>
      </c>
      <c r="U35" s="30" t="str">
        <f t="shared" si="17"/>
        <v/>
      </c>
      <c r="V35" s="30" t="str">
        <f t="shared" si="17"/>
        <v/>
      </c>
      <c r="W35" s="30" t="str">
        <f t="shared" si="17"/>
        <v/>
      </c>
      <c r="X35" s="30" t="str">
        <f t="shared" si="18"/>
        <v/>
      </c>
      <c r="Y35" s="30" t="str">
        <f t="shared" si="18"/>
        <v/>
      </c>
      <c r="Z35" s="30" t="str">
        <f t="shared" si="18"/>
        <v/>
      </c>
      <c r="AA35" s="30" t="str">
        <f t="shared" si="18"/>
        <v/>
      </c>
      <c r="AB35" s="30" t="str">
        <f t="shared" si="18"/>
        <v/>
      </c>
      <c r="AC35" s="30" t="str">
        <f t="shared" si="18"/>
        <v/>
      </c>
      <c r="AD35" s="30" t="str">
        <f t="shared" si="18"/>
        <v/>
      </c>
      <c r="AE35" s="30" t="str">
        <f t="shared" si="18"/>
        <v/>
      </c>
      <c r="AF35" s="30" t="str">
        <f t="shared" si="18"/>
        <v/>
      </c>
      <c r="AG35" s="30" t="str">
        <f t="shared" si="18"/>
        <v/>
      </c>
      <c r="AH35" s="30" t="str">
        <f t="shared" si="19"/>
        <v/>
      </c>
      <c r="AI35" s="30" t="str">
        <f t="shared" si="19"/>
        <v/>
      </c>
      <c r="AJ35" s="30" t="str">
        <f t="shared" si="19"/>
        <v/>
      </c>
      <c r="AK35" s="30" t="str">
        <f t="shared" si="19"/>
        <v/>
      </c>
      <c r="AL35" s="30" t="str">
        <f t="shared" si="19"/>
        <v/>
      </c>
      <c r="AM35" s="30" t="str">
        <f t="shared" si="19"/>
        <v/>
      </c>
    </row>
    <row r="36" spans="1:39" x14ac:dyDescent="0.3">
      <c r="A36" t="str">
        <f t="shared" si="20"/>
        <v>BWK  2</v>
      </c>
      <c r="B36" s="3">
        <f t="shared" si="6"/>
        <v>33</v>
      </c>
      <c r="C36" s="3">
        <v>219</v>
      </c>
      <c r="D36" s="23" t="s">
        <v>1185</v>
      </c>
      <c r="E36" s="1" t="str">
        <f>+VLOOKUP($C36,MasterData!$B$4:$I$1003,2,"false")</f>
        <v>Mollie</v>
      </c>
      <c r="F36" s="1" t="str">
        <f>+VLOOKUP($C36,MasterData!$B$4:$I$1003,3,"false")</f>
        <v>Garman</v>
      </c>
      <c r="G36" s="1" t="str">
        <f>+VLOOKUP($C36,MasterData!$B$4:$I$1003,4,"false")</f>
        <v>BWK</v>
      </c>
      <c r="H36" s="1" t="str">
        <f>+VLOOKUP($C36,MasterData!$B$4:$I$1003,5,"false")</f>
        <v>U15</v>
      </c>
      <c r="I36" s="3" t="str">
        <f>+VLOOKUP($C36,MasterData!$B$4:$I$1003,6,"false")</f>
        <v>G</v>
      </c>
      <c r="J36" s="26" t="str">
        <f t="shared" si="0"/>
        <v>2</v>
      </c>
      <c r="K36" s="1" t="str">
        <f t="shared" si="21"/>
        <v>BWK  2</v>
      </c>
      <c r="N36" s="30" t="str">
        <f t="shared" si="17"/>
        <v/>
      </c>
      <c r="O36" s="30" t="str">
        <f t="shared" si="17"/>
        <v/>
      </c>
      <c r="P36" s="30" t="str">
        <f t="shared" si="17"/>
        <v/>
      </c>
      <c r="Q36" s="30" t="str">
        <f t="shared" si="17"/>
        <v/>
      </c>
      <c r="R36" s="30" t="str">
        <f t="shared" si="17"/>
        <v/>
      </c>
      <c r="S36" s="30" t="str">
        <f t="shared" si="17"/>
        <v/>
      </c>
      <c r="T36" s="30" t="str">
        <f t="shared" si="17"/>
        <v/>
      </c>
      <c r="U36" s="30" t="str">
        <f t="shared" si="17"/>
        <v/>
      </c>
      <c r="V36" s="30" t="str">
        <f t="shared" si="17"/>
        <v/>
      </c>
      <c r="W36" s="30" t="str">
        <f t="shared" si="17"/>
        <v/>
      </c>
      <c r="X36" s="30" t="str">
        <f t="shared" si="18"/>
        <v/>
      </c>
      <c r="Y36" s="30" t="str">
        <f t="shared" si="18"/>
        <v/>
      </c>
      <c r="Z36" s="30" t="str">
        <f t="shared" si="18"/>
        <v/>
      </c>
      <c r="AA36" s="30" t="str">
        <f t="shared" si="18"/>
        <v/>
      </c>
      <c r="AB36" s="30" t="str">
        <f t="shared" si="18"/>
        <v/>
      </c>
      <c r="AC36" s="30" t="str">
        <f t="shared" si="18"/>
        <v/>
      </c>
      <c r="AD36" s="30" t="str">
        <f t="shared" si="18"/>
        <v/>
      </c>
      <c r="AE36" s="30" t="str">
        <f t="shared" si="18"/>
        <v/>
      </c>
      <c r="AF36" s="30" t="str">
        <f t="shared" si="18"/>
        <v/>
      </c>
      <c r="AG36" s="30" t="str">
        <f t="shared" si="18"/>
        <v/>
      </c>
      <c r="AH36" s="30" t="str">
        <f t="shared" si="19"/>
        <v/>
      </c>
      <c r="AI36" s="30" t="str">
        <f t="shared" si="19"/>
        <v/>
      </c>
      <c r="AJ36" s="30" t="str">
        <f t="shared" si="19"/>
        <v/>
      </c>
      <c r="AK36" s="30" t="str">
        <f t="shared" si="19"/>
        <v/>
      </c>
      <c r="AL36" s="30" t="str">
        <f t="shared" si="19"/>
        <v/>
      </c>
      <c r="AM36" s="30" t="str">
        <f t="shared" si="19"/>
        <v/>
      </c>
    </row>
    <row r="37" spans="1:39" x14ac:dyDescent="0.3">
      <c r="A37" t="str">
        <f t="shared" si="20"/>
        <v>CRA  7</v>
      </c>
      <c r="B37" s="3">
        <f t="shared" si="6"/>
        <v>34</v>
      </c>
      <c r="C37" s="3">
        <v>221</v>
      </c>
      <c r="D37" s="23" t="s">
        <v>1186</v>
      </c>
      <c r="E37" s="1" t="str">
        <f>+VLOOKUP($C37,MasterData!$B$4:$I$1003,2,"false")</f>
        <v>Emily</v>
      </c>
      <c r="F37" s="1" t="str">
        <f>+VLOOKUP($C37,MasterData!$B$4:$I$1003,3,"false")</f>
        <v>Hemsley</v>
      </c>
      <c r="G37" s="1" t="str">
        <f>+VLOOKUP($C37,MasterData!$B$4:$I$1003,4,"false")</f>
        <v>CRA</v>
      </c>
      <c r="H37" s="1" t="str">
        <f>+VLOOKUP($C37,MasterData!$B$4:$I$1003,5,"false")</f>
        <v>U15</v>
      </c>
      <c r="I37" s="3" t="str">
        <f>+VLOOKUP($C37,MasterData!$B$4:$I$1003,6,"false")</f>
        <v>G</v>
      </c>
      <c r="J37" s="26" t="str">
        <f t="shared" si="0"/>
        <v>7</v>
      </c>
      <c r="K37" s="1" t="str">
        <f t="shared" si="21"/>
        <v>CRA  7</v>
      </c>
      <c r="M37" s="12" t="s">
        <v>378</v>
      </c>
      <c r="N37" s="31">
        <f>IF(N33="",1000,SUM(N31:N33))</f>
        <v>1000</v>
      </c>
      <c r="O37" s="31">
        <f t="shared" ref="O37:AM37" si="22">IF(O33="",1000,SUM(O31:O33))</f>
        <v>1000</v>
      </c>
      <c r="P37" s="31">
        <f t="shared" si="22"/>
        <v>1000</v>
      </c>
      <c r="Q37" s="31">
        <f t="shared" si="22"/>
        <v>1000</v>
      </c>
      <c r="R37" s="31">
        <f t="shared" si="22"/>
        <v>1000</v>
      </c>
      <c r="S37" s="31">
        <f t="shared" si="22"/>
        <v>1000</v>
      </c>
      <c r="T37" s="31">
        <f t="shared" si="22"/>
        <v>1000</v>
      </c>
      <c r="U37" s="31">
        <f t="shared" si="22"/>
        <v>1000</v>
      </c>
      <c r="V37" s="31">
        <f t="shared" si="22"/>
        <v>1000</v>
      </c>
      <c r="W37" s="31">
        <f t="shared" si="22"/>
        <v>1000</v>
      </c>
      <c r="X37" s="31">
        <f t="shared" si="22"/>
        <v>1000</v>
      </c>
      <c r="Y37" s="31">
        <f t="shared" si="22"/>
        <v>1000</v>
      </c>
      <c r="Z37" s="31">
        <f t="shared" si="22"/>
        <v>1000</v>
      </c>
      <c r="AA37" s="31">
        <f t="shared" si="22"/>
        <v>1000</v>
      </c>
      <c r="AB37" s="31">
        <f t="shared" si="22"/>
        <v>1000</v>
      </c>
      <c r="AC37" s="31">
        <f t="shared" si="22"/>
        <v>1000</v>
      </c>
      <c r="AD37" s="31">
        <f t="shared" si="22"/>
        <v>1000</v>
      </c>
      <c r="AE37" s="31">
        <f t="shared" si="22"/>
        <v>1000</v>
      </c>
      <c r="AF37" s="31">
        <f t="shared" si="22"/>
        <v>1000</v>
      </c>
      <c r="AG37" s="31">
        <f t="shared" si="22"/>
        <v>1000</v>
      </c>
      <c r="AH37" s="31">
        <f t="shared" si="22"/>
        <v>1000</v>
      </c>
      <c r="AI37" s="31">
        <f t="shared" si="22"/>
        <v>1000</v>
      </c>
      <c r="AJ37" s="31">
        <f t="shared" si="22"/>
        <v>1000</v>
      </c>
      <c r="AK37" s="31">
        <f t="shared" si="22"/>
        <v>1000</v>
      </c>
      <c r="AL37" s="31">
        <f t="shared" si="22"/>
        <v>1000</v>
      </c>
      <c r="AM37" s="31">
        <f t="shared" si="22"/>
        <v>1000</v>
      </c>
    </row>
    <row r="38" spans="1:39" x14ac:dyDescent="0.3">
      <c r="A38" t="str">
        <f t="shared" si="20"/>
        <v>WDH  4</v>
      </c>
      <c r="B38" s="3">
        <f t="shared" si="6"/>
        <v>35</v>
      </c>
      <c r="C38" s="3">
        <v>238</v>
      </c>
      <c r="D38" s="23" t="s">
        <v>1187</v>
      </c>
      <c r="E38" s="1" t="str">
        <f>+VLOOKUP($C38,MasterData!$B$4:$I$1003,2,"false")</f>
        <v>Olina</v>
      </c>
      <c r="F38" s="1" t="str">
        <f>+VLOOKUP($C38,MasterData!$B$4:$I$1003,3,"false")</f>
        <v>Chatfield</v>
      </c>
      <c r="G38" s="1" t="str">
        <f>+VLOOKUP($C38,MasterData!$B$4:$I$1003,4,"false")</f>
        <v>WDH</v>
      </c>
      <c r="H38" s="1" t="str">
        <f>+VLOOKUP($C38,MasterData!$B$4:$I$1003,5,"false")</f>
        <v>U15</v>
      </c>
      <c r="I38" s="3" t="str">
        <f>+VLOOKUP($C38,MasterData!$B$4:$I$1003,6,"false")</f>
        <v>G</v>
      </c>
      <c r="J38" s="26" t="str">
        <f t="shared" si="0"/>
        <v>4</v>
      </c>
      <c r="K38" s="1" t="str">
        <f t="shared" si="21"/>
        <v>WDH  4</v>
      </c>
      <c r="M38" s="12" t="s">
        <v>163</v>
      </c>
      <c r="N38" s="32">
        <f>RANK(N37,($N$10:$AM$10,$N$19:$AM$19,$N$28:$AM$28, $N$37:$AM$37),1)</f>
        <v>9</v>
      </c>
      <c r="O38" s="32">
        <f>RANK(O37,($N$10:$AM$10,$N$19:$AM$19,$N$28:$AM$28, $N$37:$AM$37),1)</f>
        <v>9</v>
      </c>
      <c r="P38" s="32">
        <f>RANK(P37,($N$10:$AM$10,$N$19:$AM$19,$N$28:$AM$28, $N$37:$AM$37),1)</f>
        <v>9</v>
      </c>
      <c r="Q38" s="32">
        <f>RANK(Q37,($N$10:$AM$10,$N$19:$AM$19,$N$28:$AM$28, $N$37:$AM$37),1)</f>
        <v>9</v>
      </c>
      <c r="R38" s="32">
        <f>RANK(R37,($N$10:$AM$10,$N$19:$AM$19,$N$28:$AM$28, $N$37:$AM$37),1)</f>
        <v>9</v>
      </c>
      <c r="S38" s="32">
        <f>RANK(S37,($N$10:$AM$10,$N$19:$AM$19,$N$28:$AM$28, $N$37:$AM$37),1)</f>
        <v>9</v>
      </c>
      <c r="T38" s="32">
        <f>RANK(T37,($N$10:$AM$10,$N$19:$AM$19,$N$28:$AM$28, $N$37:$AM$37),1)</f>
        <v>9</v>
      </c>
      <c r="U38" s="32">
        <f>RANK(U37,($N$10:$AM$10,$N$19:$AM$19,$N$28:$AM$28, $N$37:$AM$37),1)</f>
        <v>9</v>
      </c>
      <c r="V38" s="32">
        <f>RANK(V37,($N$10:$AM$10,$N$19:$AM$19,$N$28:$AM$28, $N$37:$AM$37),1)</f>
        <v>9</v>
      </c>
      <c r="W38" s="32">
        <f>RANK(W37,($N$10:$AM$10,$N$19:$AM$19,$N$28:$AM$28, $N$37:$AM$37),1)</f>
        <v>9</v>
      </c>
      <c r="X38" s="32">
        <f>RANK(X37,($N$10:$AM$10,$N$19:$AM$19,$N$28:$AM$28, $N$37:$AM$37),1)</f>
        <v>9</v>
      </c>
      <c r="Y38" s="32">
        <f>RANK(Y37,($N$10:$AM$10,$N$19:$AM$19,$N$28:$AM$28, $N$37:$AM$37),1)</f>
        <v>9</v>
      </c>
      <c r="Z38" s="32">
        <f>RANK(Z37,($N$10:$AM$10,$N$19:$AM$19,$N$28:$AM$28, $N$37:$AM$37),1)</f>
        <v>9</v>
      </c>
      <c r="AA38" s="32">
        <f>RANK(AA37,($N$10:$AM$10,$N$19:$AM$19,$N$28:$AM$28, $N$37:$AM$37),1)</f>
        <v>9</v>
      </c>
      <c r="AB38" s="32">
        <f>RANK(AB37,($N$10:$AM$10,$N$19:$AM$19,$N$28:$AM$28, $N$37:$AM$37),1)</f>
        <v>9</v>
      </c>
      <c r="AC38" s="32">
        <f>RANK(AC37,($N$10:$AM$10,$N$19:$AM$19,$N$28:$AM$28, $N$37:$AM$37),1)</f>
        <v>9</v>
      </c>
      <c r="AD38" s="32">
        <f>RANK(AD37,($N$10:$AM$10,$N$19:$AM$19,$N$28:$AM$28, $N$37:$AM$37),1)</f>
        <v>9</v>
      </c>
      <c r="AE38" s="32">
        <f>RANK(AE37,($N$10:$AM$10,$N$19:$AM$19,$N$28:$AM$28, $N$37:$AM$37),1)</f>
        <v>9</v>
      </c>
      <c r="AF38" s="32">
        <f>RANK(AF37,($N$10:$AM$10,$N$19:$AM$19,$N$28:$AM$28, $N$37:$AM$37),1)</f>
        <v>9</v>
      </c>
      <c r="AG38" s="32">
        <f>RANK(AG37,($N$10:$AM$10,$N$19:$AM$19,$N$28:$AM$28, $N$37:$AM$37),1)</f>
        <v>9</v>
      </c>
      <c r="AH38" s="32">
        <f>RANK(AH37,($N$10:$AM$10,$N$19:$AM$19,$N$28:$AM$28, $N$37:$AM$37),1)</f>
        <v>9</v>
      </c>
      <c r="AI38" s="32">
        <f>RANK(AI37,($N$10:$AM$10,$N$19:$AM$19,$N$28:$AM$28, $N$37:$AM$37),1)</f>
        <v>9</v>
      </c>
      <c r="AJ38" s="32">
        <f>RANK(AJ37,($N$10:$AM$10,$N$19:$AM$19,$N$28:$AM$28, $N$37:$AM$37),1)</f>
        <v>9</v>
      </c>
      <c r="AK38" s="32">
        <f>RANK(AK37,($N$10:$AM$10,$N$19:$AM$19,$N$28:$AM$28, $N$37:$AM$37),1)</f>
        <v>9</v>
      </c>
      <c r="AL38" s="32">
        <f>RANK(AL37,($N$10:$AM$10,$N$19:$AM$19,$N$28:$AM$28, $N$37:$AM$37),1)</f>
        <v>9</v>
      </c>
      <c r="AM38" s="32">
        <f>RANK(AM37,($N$10:$AM$10,$N$19:$AM$19,$N$28:$AM$28, $N$37:$AM$37),1)</f>
        <v>9</v>
      </c>
    </row>
    <row r="39" spans="1:39" x14ac:dyDescent="0.3">
      <c r="A39" t="str">
        <f t="shared" ref="A39:A41" si="23">+K39</f>
        <v>EBR  3</v>
      </c>
      <c r="B39" s="3">
        <f t="shared" si="6"/>
        <v>36</v>
      </c>
      <c r="C39" s="3">
        <v>234</v>
      </c>
      <c r="D39" s="23" t="s">
        <v>1188</v>
      </c>
      <c r="E39" s="1" t="str">
        <f>+VLOOKUP($C39,MasterData!$B$4:$I$1003,2,"false")</f>
        <v>Katherine</v>
      </c>
      <c r="F39" s="1" t="str">
        <f>+VLOOKUP($C39,MasterData!$B$4:$I$1003,3,"false")</f>
        <v>Brown</v>
      </c>
      <c r="G39" s="1" t="str">
        <f>+VLOOKUP($C39,MasterData!$B$4:$I$1003,4,"false")</f>
        <v>EBR</v>
      </c>
      <c r="H39" s="1" t="str">
        <f>+VLOOKUP($C39,MasterData!$B$4:$I$1003,5,"false")</f>
        <v>U15</v>
      </c>
      <c r="I39" s="3" t="str">
        <f>+VLOOKUP($C39,MasterData!$B$4:$I$1003,6,"false")</f>
        <v>G</v>
      </c>
      <c r="J39" s="26" t="str">
        <f t="shared" si="0"/>
        <v>3</v>
      </c>
      <c r="K39" s="1" t="str">
        <f t="shared" ref="K39:K41" si="24">+G39&amp;"  "&amp;J39</f>
        <v>EBR  3</v>
      </c>
    </row>
    <row r="40" spans="1:39" x14ac:dyDescent="0.3">
      <c r="A40" t="str">
        <f t="shared" si="23"/>
        <v>EBR  4</v>
      </c>
      <c r="B40" s="3">
        <f t="shared" si="6"/>
        <v>37</v>
      </c>
      <c r="C40" s="3">
        <v>248</v>
      </c>
      <c r="D40" s="23" t="s">
        <v>1189</v>
      </c>
      <c r="E40" s="1" t="str">
        <f>+VLOOKUP($C40,MasterData!$B$4:$I$1003,2,"false")</f>
        <v>Chae</v>
      </c>
      <c r="F40" s="1" t="str">
        <f>+VLOOKUP($C40,MasterData!$B$4:$I$1003,3,"false")</f>
        <v>Wai</v>
      </c>
      <c r="G40" s="1" t="str">
        <f>+VLOOKUP($C40,MasterData!$B$4:$I$1003,4,"false")</f>
        <v>EBR</v>
      </c>
      <c r="H40" s="1" t="str">
        <f>+VLOOKUP($C40,MasterData!$B$4:$I$1003,5,"false")</f>
        <v>U15</v>
      </c>
      <c r="I40" s="3" t="str">
        <f>+VLOOKUP($C40,MasterData!$B$4:$I$1003,6,"false")</f>
        <v>G</v>
      </c>
      <c r="J40" s="26" t="str">
        <f t="shared" si="0"/>
        <v>4</v>
      </c>
      <c r="K40" s="1" t="str">
        <f t="shared" si="24"/>
        <v>EBR  4</v>
      </c>
    </row>
    <row r="41" spans="1:39" x14ac:dyDescent="0.3">
      <c r="A41" t="str">
        <f t="shared" si="23"/>
        <v>LEW  6</v>
      </c>
      <c r="B41" s="3">
        <f t="shared" si="6"/>
        <v>38</v>
      </c>
      <c r="C41" s="3">
        <v>246</v>
      </c>
      <c r="D41" s="23" t="s">
        <v>1190</v>
      </c>
      <c r="E41" s="1" t="str">
        <f>+VLOOKUP($C41,MasterData!$B$4:$I$1003,2,"false")</f>
        <v>Emilia</v>
      </c>
      <c r="F41" s="1" t="str">
        <f>+VLOOKUP($C41,MasterData!$B$4:$I$1003,3,"false")</f>
        <v>Singer</v>
      </c>
      <c r="G41" s="1" t="str">
        <f>+VLOOKUP($C41,MasterData!$B$4:$I$1003,4,"false")</f>
        <v>LEW</v>
      </c>
      <c r="H41" s="1" t="str">
        <f>+VLOOKUP($C41,MasterData!$B$4:$I$1003,5,"false")</f>
        <v>U15</v>
      </c>
      <c r="I41" s="3" t="str">
        <f>+VLOOKUP($C41,MasterData!$B$4:$I$1003,6,"false")</f>
        <v>G</v>
      </c>
      <c r="J41" s="26" t="str">
        <f t="shared" si="0"/>
        <v>6</v>
      </c>
      <c r="K41" s="1" t="str">
        <f t="shared" si="24"/>
        <v>LEW  6</v>
      </c>
    </row>
    <row r="42" spans="1:39" x14ac:dyDescent="0.3">
      <c r="D42" s="3"/>
      <c r="E42" s="1"/>
      <c r="F42" s="1"/>
      <c r="G42" s="1"/>
      <c r="H42" s="1"/>
      <c r="I42" s="3"/>
    </row>
    <row r="43" spans="1:39" x14ac:dyDescent="0.3">
      <c r="D43" s="3"/>
      <c r="E43" s="1"/>
      <c r="F43" s="1"/>
      <c r="G43" s="1"/>
      <c r="H43" s="1"/>
      <c r="I43" s="3"/>
    </row>
    <row r="44" spans="1:39" x14ac:dyDescent="0.3">
      <c r="D44" s="3"/>
      <c r="E44" s="1"/>
      <c r="F44" s="1"/>
      <c r="G44" s="1"/>
      <c r="H44" s="1"/>
      <c r="I44" s="3"/>
    </row>
    <row r="45" spans="1:39" x14ac:dyDescent="0.3">
      <c r="D45" s="3"/>
      <c r="E45" s="1"/>
      <c r="F45" s="1"/>
      <c r="G45" s="1"/>
      <c r="H45" s="1"/>
      <c r="I45" s="3"/>
    </row>
    <row r="46" spans="1:39" x14ac:dyDescent="0.3">
      <c r="D46" s="3"/>
      <c r="E46" s="1"/>
      <c r="F46" s="1"/>
      <c r="G46" s="1"/>
      <c r="H46" s="1"/>
      <c r="I46" s="3"/>
    </row>
    <row r="47" spans="1:39" x14ac:dyDescent="0.3">
      <c r="D47" s="3"/>
      <c r="E47" s="1"/>
      <c r="F47" s="1"/>
      <c r="G47" s="1"/>
      <c r="H47" s="1"/>
      <c r="I47" s="3"/>
    </row>
    <row r="48" spans="1:39" x14ac:dyDescent="0.3">
      <c r="D48" s="3"/>
      <c r="E48" s="1"/>
      <c r="F48" s="1"/>
      <c r="G48" s="1"/>
      <c r="H48" s="1"/>
      <c r="I48" s="3"/>
    </row>
    <row r="49" spans="4:9" x14ac:dyDescent="0.3">
      <c r="D49" s="3"/>
      <c r="E49" s="1"/>
      <c r="F49" s="1"/>
      <c r="G49" s="1"/>
      <c r="H49" s="1"/>
      <c r="I49" s="3"/>
    </row>
    <row r="50" spans="4:9" x14ac:dyDescent="0.3">
      <c r="D50" s="3"/>
      <c r="E50" s="1"/>
      <c r="F50" s="1"/>
      <c r="G50" s="1"/>
      <c r="H50" s="1"/>
      <c r="I50" s="3"/>
    </row>
    <row r="51" spans="4:9" x14ac:dyDescent="0.3">
      <c r="D51" s="3"/>
      <c r="E51" s="1"/>
      <c r="F51" s="1"/>
      <c r="G51" s="1"/>
      <c r="H51" s="1"/>
      <c r="I51" s="3"/>
    </row>
    <row r="52" spans="4:9" x14ac:dyDescent="0.3">
      <c r="D52" s="3"/>
      <c r="E52" s="1"/>
      <c r="F52" s="1"/>
      <c r="G52" s="1"/>
      <c r="H52" s="1"/>
      <c r="I52" s="3"/>
    </row>
    <row r="53" spans="4:9" x14ac:dyDescent="0.3">
      <c r="D53" s="3"/>
      <c r="E53" s="1"/>
      <c r="F53" s="1"/>
      <c r="G53" s="1"/>
      <c r="H53" s="1"/>
      <c r="I53" s="3"/>
    </row>
    <row r="54" spans="4:9" x14ac:dyDescent="0.3">
      <c r="D54" s="3"/>
      <c r="E54" s="1"/>
      <c r="F54" s="1"/>
      <c r="G54" s="1"/>
      <c r="H54" s="1"/>
      <c r="I54" s="3"/>
    </row>
    <row r="55" spans="4:9" x14ac:dyDescent="0.3">
      <c r="D55" s="3"/>
      <c r="E55" s="1"/>
      <c r="F55" s="1"/>
      <c r="G55" s="1"/>
      <c r="H55" s="1"/>
      <c r="I55" s="3"/>
    </row>
    <row r="56" spans="4:9" x14ac:dyDescent="0.3">
      <c r="D56" s="3"/>
      <c r="E56" s="1"/>
      <c r="F56" s="1"/>
      <c r="G56" s="1"/>
      <c r="H56" s="1"/>
      <c r="I56" s="3"/>
    </row>
    <row r="57" spans="4:9" x14ac:dyDescent="0.3">
      <c r="D57" s="3"/>
      <c r="E57" s="1"/>
      <c r="F57" s="1"/>
      <c r="G57" s="1"/>
      <c r="H57" s="1"/>
      <c r="I57" s="3"/>
    </row>
    <row r="58" spans="4:9" x14ac:dyDescent="0.3">
      <c r="D58" s="3"/>
      <c r="E58" s="1"/>
      <c r="F58" s="1"/>
      <c r="G58" s="1"/>
      <c r="H58" s="1"/>
      <c r="I58" s="3"/>
    </row>
    <row r="59" spans="4:9" x14ac:dyDescent="0.3">
      <c r="D59" s="3"/>
      <c r="E59" s="1"/>
      <c r="F59" s="1"/>
      <c r="G59" s="1"/>
      <c r="H59" s="1"/>
      <c r="I59" s="3"/>
    </row>
    <row r="60" spans="4:9" x14ac:dyDescent="0.3">
      <c r="D60" s="3"/>
      <c r="E60" s="1"/>
      <c r="F60" s="1"/>
      <c r="G60" s="1"/>
      <c r="H60" s="1"/>
      <c r="I60" s="3"/>
    </row>
    <row r="61" spans="4:9" x14ac:dyDescent="0.3">
      <c r="D61" s="3"/>
      <c r="E61" s="1"/>
      <c r="F61" s="1"/>
      <c r="G61" s="1"/>
      <c r="H61" s="1"/>
      <c r="I61" s="3"/>
    </row>
    <row r="62" spans="4:9" x14ac:dyDescent="0.3">
      <c r="D62" s="3"/>
      <c r="E62" s="1"/>
      <c r="F62" s="1"/>
      <c r="G62" s="1"/>
      <c r="H62" s="1"/>
      <c r="I62" s="3"/>
    </row>
    <row r="63" spans="4:9" x14ac:dyDescent="0.3">
      <c r="D63" s="3"/>
      <c r="E63" s="1"/>
      <c r="F63" s="1"/>
      <c r="G63" s="1"/>
      <c r="H63" s="1"/>
      <c r="I63" s="3"/>
    </row>
    <row r="64" spans="4:9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8" spans="2:14" x14ac:dyDescent="0.3">
      <c r="B98" s="6" t="s">
        <v>163</v>
      </c>
      <c r="C98" s="6" t="s">
        <v>165</v>
      </c>
      <c r="D98" s="5" t="s">
        <v>151</v>
      </c>
    </row>
    <row r="99" spans="2:14" x14ac:dyDescent="0.3">
      <c r="B99" s="3">
        <v>1</v>
      </c>
      <c r="C99" s="3">
        <v>521</v>
      </c>
      <c r="D99" t="s">
        <v>1156</v>
      </c>
    </row>
    <row r="100" spans="2:14" x14ac:dyDescent="0.3">
      <c r="B100" s="3">
        <f>+B99+1</f>
        <v>2</v>
      </c>
      <c r="C100" s="3">
        <v>217</v>
      </c>
      <c r="D100" t="s">
        <v>1157</v>
      </c>
      <c r="N100" t="s">
        <v>624</v>
      </c>
    </row>
    <row r="101" spans="2:14" x14ac:dyDescent="0.3">
      <c r="B101" s="3">
        <f t="shared" ref="B101:B164" si="25">+B100+1</f>
        <v>3</v>
      </c>
      <c r="C101" s="3">
        <v>212</v>
      </c>
      <c r="D101" t="s">
        <v>1158</v>
      </c>
      <c r="N101" t="s">
        <v>157</v>
      </c>
    </row>
    <row r="102" spans="2:14" x14ac:dyDescent="0.3">
      <c r="B102" s="3">
        <f t="shared" si="25"/>
        <v>4</v>
      </c>
      <c r="C102" s="3">
        <v>201</v>
      </c>
      <c r="D102" t="s">
        <v>1159</v>
      </c>
      <c r="N102" t="s">
        <v>154</v>
      </c>
    </row>
    <row r="103" spans="2:14" x14ac:dyDescent="0.3">
      <c r="B103" s="3">
        <f t="shared" si="25"/>
        <v>5</v>
      </c>
      <c r="C103" s="3">
        <v>214</v>
      </c>
      <c r="D103" t="s">
        <v>1151</v>
      </c>
      <c r="N103" t="s">
        <v>348</v>
      </c>
    </row>
    <row r="104" spans="2:14" x14ac:dyDescent="0.3">
      <c r="B104" s="3">
        <f t="shared" si="25"/>
        <v>6</v>
      </c>
      <c r="C104" s="3">
        <v>245</v>
      </c>
      <c r="D104" t="s">
        <v>1160</v>
      </c>
      <c r="N104" t="s">
        <v>470</v>
      </c>
    </row>
    <row r="105" spans="2:14" x14ac:dyDescent="0.3">
      <c r="B105" s="3">
        <f t="shared" si="25"/>
        <v>7</v>
      </c>
      <c r="C105" s="3">
        <v>237</v>
      </c>
      <c r="D105" t="s">
        <v>1161</v>
      </c>
      <c r="N105" t="s">
        <v>158</v>
      </c>
    </row>
    <row r="106" spans="2:14" x14ac:dyDescent="0.3">
      <c r="B106" s="3">
        <f t="shared" si="25"/>
        <v>8</v>
      </c>
      <c r="C106" s="3">
        <v>218</v>
      </c>
      <c r="D106" t="s">
        <v>1162</v>
      </c>
      <c r="N106" t="s">
        <v>152</v>
      </c>
    </row>
    <row r="107" spans="2:14" x14ac:dyDescent="0.3">
      <c r="B107" s="3">
        <f t="shared" si="25"/>
        <v>9</v>
      </c>
      <c r="C107" s="3">
        <v>232</v>
      </c>
      <c r="D107" t="s">
        <v>1163</v>
      </c>
      <c r="N107" t="s">
        <v>596</v>
      </c>
    </row>
    <row r="108" spans="2:14" x14ac:dyDescent="0.3">
      <c r="B108" s="3">
        <f t="shared" si="25"/>
        <v>10</v>
      </c>
      <c r="C108" s="3">
        <v>207</v>
      </c>
      <c r="D108" t="s">
        <v>1164</v>
      </c>
      <c r="N108" t="s">
        <v>153</v>
      </c>
    </row>
    <row r="109" spans="2:14" x14ac:dyDescent="0.3">
      <c r="B109" s="3">
        <f t="shared" si="25"/>
        <v>11</v>
      </c>
      <c r="C109" s="3">
        <v>220</v>
      </c>
      <c r="D109" t="s">
        <v>1165</v>
      </c>
      <c r="N109" t="s">
        <v>568</v>
      </c>
    </row>
    <row r="110" spans="2:14" x14ac:dyDescent="0.3">
      <c r="B110" s="3">
        <f t="shared" si="25"/>
        <v>12</v>
      </c>
      <c r="C110" s="3">
        <v>227</v>
      </c>
      <c r="D110" t="s">
        <v>1166</v>
      </c>
      <c r="N110" t="s">
        <v>156</v>
      </c>
    </row>
    <row r="111" spans="2:14" x14ac:dyDescent="0.3">
      <c r="B111" s="3">
        <f t="shared" si="25"/>
        <v>13</v>
      </c>
      <c r="C111" s="3">
        <v>222</v>
      </c>
      <c r="D111" t="s">
        <v>1167</v>
      </c>
      <c r="N111" t="s">
        <v>352</v>
      </c>
    </row>
    <row r="112" spans="2:14" x14ac:dyDescent="0.3">
      <c r="B112" s="3">
        <f t="shared" si="25"/>
        <v>14</v>
      </c>
      <c r="C112" s="3">
        <v>211</v>
      </c>
      <c r="D112" t="s">
        <v>1168</v>
      </c>
    </row>
    <row r="113" spans="2:4" x14ac:dyDescent="0.3">
      <c r="B113" s="3">
        <f t="shared" si="25"/>
        <v>15</v>
      </c>
      <c r="C113" s="3">
        <v>224</v>
      </c>
      <c r="D113" t="s">
        <v>1169</v>
      </c>
    </row>
    <row r="114" spans="2:4" x14ac:dyDescent="0.3">
      <c r="B114" s="3">
        <f t="shared" si="25"/>
        <v>16</v>
      </c>
      <c r="C114" s="3">
        <v>241</v>
      </c>
      <c r="D114" t="s">
        <v>1170</v>
      </c>
    </row>
    <row r="115" spans="2:4" x14ac:dyDescent="0.3">
      <c r="B115" s="3">
        <f t="shared" si="25"/>
        <v>17</v>
      </c>
      <c r="C115" s="3">
        <v>223</v>
      </c>
      <c r="D115" t="s">
        <v>1171</v>
      </c>
    </row>
    <row r="116" spans="2:4" x14ac:dyDescent="0.3">
      <c r="B116" s="3">
        <f t="shared" si="25"/>
        <v>18</v>
      </c>
      <c r="C116" s="3">
        <v>230</v>
      </c>
      <c r="D116" t="s">
        <v>1172</v>
      </c>
    </row>
    <row r="117" spans="2:4" x14ac:dyDescent="0.3">
      <c r="B117" s="3">
        <f t="shared" si="25"/>
        <v>19</v>
      </c>
      <c r="C117" s="3">
        <v>240</v>
      </c>
      <c r="D117" t="s">
        <v>1173</v>
      </c>
    </row>
    <row r="118" spans="2:4" x14ac:dyDescent="0.3">
      <c r="B118" s="3">
        <f t="shared" si="25"/>
        <v>20</v>
      </c>
      <c r="C118" s="3">
        <v>239</v>
      </c>
      <c r="D118" t="s">
        <v>1174</v>
      </c>
    </row>
    <row r="119" spans="2:4" x14ac:dyDescent="0.3">
      <c r="B119" s="3">
        <f t="shared" si="25"/>
        <v>21</v>
      </c>
      <c r="C119" s="3">
        <v>210</v>
      </c>
      <c r="D119" t="s">
        <v>1175</v>
      </c>
    </row>
    <row r="120" spans="2:4" x14ac:dyDescent="0.3">
      <c r="B120" s="3">
        <f t="shared" si="25"/>
        <v>22</v>
      </c>
      <c r="C120" s="3">
        <v>213</v>
      </c>
      <c r="D120" t="s">
        <v>1176</v>
      </c>
    </row>
    <row r="121" spans="2:4" x14ac:dyDescent="0.3">
      <c r="B121" s="3">
        <f t="shared" si="25"/>
        <v>23</v>
      </c>
      <c r="C121" s="3">
        <v>204</v>
      </c>
      <c r="D121" t="s">
        <v>1115</v>
      </c>
    </row>
    <row r="122" spans="2:4" x14ac:dyDescent="0.3">
      <c r="B122" s="3">
        <f t="shared" si="25"/>
        <v>24</v>
      </c>
      <c r="C122" s="3">
        <v>206</v>
      </c>
      <c r="D122" t="s">
        <v>1177</v>
      </c>
    </row>
    <row r="123" spans="2:4" x14ac:dyDescent="0.3">
      <c r="B123" s="3">
        <f t="shared" si="25"/>
        <v>25</v>
      </c>
      <c r="C123" s="3">
        <v>231</v>
      </c>
      <c r="D123" t="s">
        <v>1178</v>
      </c>
    </row>
    <row r="124" spans="2:4" x14ac:dyDescent="0.3">
      <c r="B124" s="3">
        <f t="shared" si="25"/>
        <v>26</v>
      </c>
      <c r="C124" s="3">
        <v>247</v>
      </c>
      <c r="D124" t="s">
        <v>1179</v>
      </c>
    </row>
    <row r="125" spans="2:4" x14ac:dyDescent="0.3">
      <c r="B125" s="3">
        <f t="shared" si="25"/>
        <v>27</v>
      </c>
      <c r="C125" s="3">
        <v>249</v>
      </c>
      <c r="D125" t="s">
        <v>1180</v>
      </c>
    </row>
    <row r="126" spans="2:4" x14ac:dyDescent="0.3">
      <c r="B126" s="3">
        <f t="shared" si="25"/>
        <v>28</v>
      </c>
      <c r="C126" s="3">
        <v>209</v>
      </c>
      <c r="D126" t="s">
        <v>1181</v>
      </c>
    </row>
    <row r="127" spans="2:4" x14ac:dyDescent="0.3">
      <c r="B127" s="3">
        <f t="shared" si="25"/>
        <v>29</v>
      </c>
      <c r="C127" s="3">
        <v>205</v>
      </c>
      <c r="D127" t="s">
        <v>1182</v>
      </c>
    </row>
    <row r="128" spans="2:4" x14ac:dyDescent="0.3">
      <c r="B128" s="3">
        <f t="shared" si="25"/>
        <v>30</v>
      </c>
      <c r="C128" s="3">
        <v>225</v>
      </c>
      <c r="D128" t="s">
        <v>1183</v>
      </c>
    </row>
    <row r="129" spans="2:4" x14ac:dyDescent="0.3">
      <c r="B129" s="3">
        <f t="shared" si="25"/>
        <v>31</v>
      </c>
      <c r="C129" s="3">
        <v>235</v>
      </c>
      <c r="D129" t="s">
        <v>1184</v>
      </c>
    </row>
    <row r="130" spans="2:4" x14ac:dyDescent="0.3">
      <c r="B130" s="3">
        <f t="shared" si="25"/>
        <v>32</v>
      </c>
      <c r="C130" s="3">
        <v>244</v>
      </c>
      <c r="D130" t="s">
        <v>1184</v>
      </c>
    </row>
    <row r="131" spans="2:4" x14ac:dyDescent="0.3">
      <c r="B131" s="3">
        <f t="shared" si="25"/>
        <v>33</v>
      </c>
      <c r="C131" s="3">
        <v>219</v>
      </c>
      <c r="D131" t="s">
        <v>1185</v>
      </c>
    </row>
    <row r="132" spans="2:4" x14ac:dyDescent="0.3">
      <c r="B132" s="3">
        <f t="shared" si="25"/>
        <v>34</v>
      </c>
      <c r="C132" s="3">
        <v>221</v>
      </c>
      <c r="D132" t="s">
        <v>1186</v>
      </c>
    </row>
    <row r="133" spans="2:4" x14ac:dyDescent="0.3">
      <c r="B133" s="3">
        <f t="shared" si="25"/>
        <v>35</v>
      </c>
      <c r="C133" s="3">
        <v>238</v>
      </c>
      <c r="D133" t="s">
        <v>1187</v>
      </c>
    </row>
    <row r="134" spans="2:4" x14ac:dyDescent="0.3">
      <c r="B134" s="3">
        <f t="shared" si="25"/>
        <v>36</v>
      </c>
      <c r="C134" s="3">
        <v>234</v>
      </c>
      <c r="D134" t="s">
        <v>1188</v>
      </c>
    </row>
    <row r="135" spans="2:4" x14ac:dyDescent="0.3">
      <c r="B135" s="3">
        <f t="shared" si="25"/>
        <v>37</v>
      </c>
      <c r="C135" s="3">
        <v>248</v>
      </c>
      <c r="D135" t="s">
        <v>1189</v>
      </c>
    </row>
    <row r="136" spans="2:4" x14ac:dyDescent="0.3">
      <c r="B136" s="3">
        <f t="shared" si="25"/>
        <v>38</v>
      </c>
      <c r="C136" s="3">
        <v>246</v>
      </c>
      <c r="D136" t="s">
        <v>1190</v>
      </c>
    </row>
    <row r="137" spans="2:4" x14ac:dyDescent="0.3">
      <c r="B137" s="3">
        <f t="shared" si="25"/>
        <v>39</v>
      </c>
    </row>
    <row r="138" spans="2:4" x14ac:dyDescent="0.3">
      <c r="B138" s="3">
        <f t="shared" si="25"/>
        <v>40</v>
      </c>
    </row>
    <row r="139" spans="2:4" x14ac:dyDescent="0.3">
      <c r="B139" s="3">
        <f t="shared" si="25"/>
        <v>41</v>
      </c>
    </row>
    <row r="140" spans="2:4" x14ac:dyDescent="0.3">
      <c r="B140" s="3">
        <f t="shared" si="25"/>
        <v>42</v>
      </c>
    </row>
    <row r="141" spans="2:4" x14ac:dyDescent="0.3">
      <c r="B141" s="3">
        <f t="shared" si="25"/>
        <v>43</v>
      </c>
    </row>
    <row r="142" spans="2:4" x14ac:dyDescent="0.3">
      <c r="B142" s="3">
        <f t="shared" si="25"/>
        <v>44</v>
      </c>
    </row>
    <row r="143" spans="2:4" x14ac:dyDescent="0.3">
      <c r="B143" s="3">
        <f t="shared" si="25"/>
        <v>45</v>
      </c>
    </row>
    <row r="144" spans="2:4" x14ac:dyDescent="0.3">
      <c r="B144" s="3">
        <f t="shared" si="25"/>
        <v>46</v>
      </c>
    </row>
    <row r="145" spans="2:2" x14ac:dyDescent="0.3">
      <c r="B145" s="3">
        <f t="shared" si="25"/>
        <v>47</v>
      </c>
    </row>
    <row r="146" spans="2:2" x14ac:dyDescent="0.3">
      <c r="B146" s="3">
        <f t="shared" si="25"/>
        <v>48</v>
      </c>
    </row>
    <row r="147" spans="2:2" x14ac:dyDescent="0.3">
      <c r="B147" s="3">
        <f t="shared" si="25"/>
        <v>49</v>
      </c>
    </row>
    <row r="148" spans="2:2" x14ac:dyDescent="0.3">
      <c r="B148" s="3">
        <f t="shared" si="25"/>
        <v>50</v>
      </c>
    </row>
    <row r="149" spans="2:2" x14ac:dyDescent="0.3">
      <c r="B149" s="3">
        <f t="shared" si="25"/>
        <v>51</v>
      </c>
    </row>
    <row r="150" spans="2:2" x14ac:dyDescent="0.3">
      <c r="B150" s="3">
        <f t="shared" si="25"/>
        <v>52</v>
      </c>
    </row>
    <row r="151" spans="2:2" x14ac:dyDescent="0.3">
      <c r="B151" s="3">
        <f t="shared" si="25"/>
        <v>53</v>
      </c>
    </row>
    <row r="152" spans="2:2" x14ac:dyDescent="0.3">
      <c r="B152" s="3">
        <f t="shared" si="25"/>
        <v>54</v>
      </c>
    </row>
    <row r="153" spans="2:2" x14ac:dyDescent="0.3">
      <c r="B153" s="3">
        <f t="shared" si="25"/>
        <v>55</v>
      </c>
    </row>
    <row r="154" spans="2:2" x14ac:dyDescent="0.3">
      <c r="B154" s="3">
        <f t="shared" si="25"/>
        <v>56</v>
      </c>
    </row>
    <row r="155" spans="2:2" x14ac:dyDescent="0.3">
      <c r="B155" s="3">
        <f t="shared" si="25"/>
        <v>57</v>
      </c>
    </row>
    <row r="156" spans="2:2" x14ac:dyDescent="0.3">
      <c r="B156" s="3">
        <f t="shared" si="25"/>
        <v>58</v>
      </c>
    </row>
    <row r="157" spans="2:2" x14ac:dyDescent="0.3">
      <c r="B157" s="3">
        <f t="shared" si="25"/>
        <v>59</v>
      </c>
    </row>
    <row r="158" spans="2:2" x14ac:dyDescent="0.3">
      <c r="B158" s="3">
        <f t="shared" si="25"/>
        <v>60</v>
      </c>
    </row>
    <row r="159" spans="2:2" x14ac:dyDescent="0.3">
      <c r="B159" s="3">
        <f t="shared" si="25"/>
        <v>61</v>
      </c>
    </row>
    <row r="160" spans="2:2" x14ac:dyDescent="0.3">
      <c r="B160" s="3">
        <f t="shared" si="25"/>
        <v>62</v>
      </c>
    </row>
    <row r="161" spans="2:2" x14ac:dyDescent="0.3">
      <c r="B161" s="3">
        <f t="shared" si="25"/>
        <v>63</v>
      </c>
    </row>
    <row r="162" spans="2:2" x14ac:dyDescent="0.3">
      <c r="B162" s="3">
        <f t="shared" si="25"/>
        <v>64</v>
      </c>
    </row>
    <row r="163" spans="2:2" x14ac:dyDescent="0.3">
      <c r="B163" s="3">
        <f t="shared" si="25"/>
        <v>65</v>
      </c>
    </row>
    <row r="164" spans="2:2" x14ac:dyDescent="0.3">
      <c r="B164" s="3">
        <f t="shared" si="25"/>
        <v>66</v>
      </c>
    </row>
    <row r="165" spans="2:2" x14ac:dyDescent="0.3">
      <c r="B165" s="3">
        <f t="shared" ref="B165:B198" si="26">+B164+1</f>
        <v>67</v>
      </c>
    </row>
    <row r="166" spans="2:2" x14ac:dyDescent="0.3">
      <c r="B166" s="3">
        <f t="shared" si="26"/>
        <v>68</v>
      </c>
    </row>
    <row r="167" spans="2:2" x14ac:dyDescent="0.3">
      <c r="B167" s="3">
        <f t="shared" si="26"/>
        <v>69</v>
      </c>
    </row>
    <row r="168" spans="2:2" x14ac:dyDescent="0.3">
      <c r="B168" s="3">
        <f t="shared" si="26"/>
        <v>70</v>
      </c>
    </row>
    <row r="169" spans="2:2" x14ac:dyDescent="0.3">
      <c r="B169" s="3">
        <f t="shared" si="26"/>
        <v>71</v>
      </c>
    </row>
    <row r="170" spans="2:2" x14ac:dyDescent="0.3">
      <c r="B170" s="3">
        <f t="shared" si="26"/>
        <v>72</v>
      </c>
    </row>
    <row r="171" spans="2:2" x14ac:dyDescent="0.3">
      <c r="B171" s="3">
        <f t="shared" si="26"/>
        <v>73</v>
      </c>
    </row>
    <row r="172" spans="2:2" x14ac:dyDescent="0.3">
      <c r="B172" s="3">
        <f t="shared" si="26"/>
        <v>74</v>
      </c>
    </row>
    <row r="173" spans="2:2" x14ac:dyDescent="0.3">
      <c r="B173" s="3">
        <f t="shared" si="26"/>
        <v>75</v>
      </c>
    </row>
    <row r="174" spans="2:2" x14ac:dyDescent="0.3">
      <c r="B174" s="3">
        <f t="shared" si="26"/>
        <v>76</v>
      </c>
    </row>
    <row r="175" spans="2:2" x14ac:dyDescent="0.3">
      <c r="B175" s="3">
        <f t="shared" si="26"/>
        <v>77</v>
      </c>
    </row>
    <row r="176" spans="2:2" x14ac:dyDescent="0.3">
      <c r="B176" s="3">
        <f t="shared" si="26"/>
        <v>78</v>
      </c>
    </row>
    <row r="177" spans="2:2" x14ac:dyDescent="0.3">
      <c r="B177" s="3">
        <f t="shared" si="26"/>
        <v>79</v>
      </c>
    </row>
    <row r="178" spans="2:2" x14ac:dyDescent="0.3">
      <c r="B178" s="3">
        <f t="shared" si="26"/>
        <v>80</v>
      </c>
    </row>
    <row r="179" spans="2:2" x14ac:dyDescent="0.3">
      <c r="B179" s="3">
        <f t="shared" si="26"/>
        <v>81</v>
      </c>
    </row>
    <row r="180" spans="2:2" x14ac:dyDescent="0.3">
      <c r="B180" s="3">
        <f t="shared" si="26"/>
        <v>82</v>
      </c>
    </row>
    <row r="181" spans="2:2" x14ac:dyDescent="0.3">
      <c r="B181" s="3">
        <f t="shared" si="26"/>
        <v>83</v>
      </c>
    </row>
    <row r="182" spans="2:2" x14ac:dyDescent="0.3">
      <c r="B182" s="3">
        <f t="shared" si="26"/>
        <v>84</v>
      </c>
    </row>
    <row r="183" spans="2:2" x14ac:dyDescent="0.3">
      <c r="B183" s="3">
        <f t="shared" si="26"/>
        <v>85</v>
      </c>
    </row>
    <row r="184" spans="2:2" x14ac:dyDescent="0.3">
      <c r="B184" s="3">
        <f t="shared" si="26"/>
        <v>86</v>
      </c>
    </row>
    <row r="185" spans="2:2" x14ac:dyDescent="0.3">
      <c r="B185" s="3">
        <f t="shared" si="26"/>
        <v>87</v>
      </c>
    </row>
    <row r="186" spans="2:2" x14ac:dyDescent="0.3">
      <c r="B186" s="3">
        <f t="shared" si="26"/>
        <v>88</v>
      </c>
    </row>
    <row r="187" spans="2:2" x14ac:dyDescent="0.3">
      <c r="B187" s="3">
        <f t="shared" si="26"/>
        <v>89</v>
      </c>
    </row>
    <row r="188" spans="2:2" x14ac:dyDescent="0.3">
      <c r="B188" s="3">
        <f t="shared" si="26"/>
        <v>90</v>
      </c>
    </row>
    <row r="189" spans="2:2" x14ac:dyDescent="0.3">
      <c r="B189" s="3">
        <f t="shared" si="26"/>
        <v>91</v>
      </c>
    </row>
    <row r="190" spans="2:2" x14ac:dyDescent="0.3">
      <c r="B190" s="3">
        <f t="shared" si="26"/>
        <v>92</v>
      </c>
    </row>
    <row r="191" spans="2:2" x14ac:dyDescent="0.3">
      <c r="B191" s="3">
        <f t="shared" si="26"/>
        <v>93</v>
      </c>
    </row>
    <row r="192" spans="2:2" x14ac:dyDescent="0.3">
      <c r="B192" s="3">
        <f t="shared" si="26"/>
        <v>94</v>
      </c>
    </row>
    <row r="193" spans="2:2" x14ac:dyDescent="0.3">
      <c r="B193" s="3">
        <f t="shared" si="26"/>
        <v>95</v>
      </c>
    </row>
    <row r="194" spans="2:2" x14ac:dyDescent="0.3">
      <c r="B194" s="3">
        <f t="shared" si="26"/>
        <v>96</v>
      </c>
    </row>
    <row r="195" spans="2:2" x14ac:dyDescent="0.3">
      <c r="B195" s="3">
        <f t="shared" si="26"/>
        <v>97</v>
      </c>
    </row>
    <row r="196" spans="2:2" x14ac:dyDescent="0.3">
      <c r="B196" s="3">
        <f t="shared" si="26"/>
        <v>98</v>
      </c>
    </row>
    <row r="197" spans="2:2" x14ac:dyDescent="0.3">
      <c r="B197" s="3">
        <f t="shared" si="26"/>
        <v>99</v>
      </c>
    </row>
    <row r="198" spans="2:2" x14ac:dyDescent="0.3">
      <c r="B198" s="3">
        <f t="shared" si="26"/>
        <v>100</v>
      </c>
    </row>
  </sheetData>
  <mergeCells count="2">
    <mergeCell ref="B2:G2"/>
    <mergeCell ref="B1:G1"/>
  </mergeCells>
  <conditionalFormatting sqref="N11:AM11 N20:AM20 N29:AM29 N38:AM38">
    <cfRule type="cellIs" dxfId="15" priority="1" operator="lessThanOrEqual">
      <formula>3</formula>
    </cfRule>
  </conditionalFormatting>
  <pageMargins left="0.7" right="0.7" top="0.75" bottom="0.75" header="0.3" footer="0.3"/>
  <pageSetup paperSize="9" scale="78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92D050"/>
    <pageSetUpPr fitToPage="1"/>
  </sheetPr>
  <dimension ref="A1:AM207"/>
  <sheetViews>
    <sheetView workbookViewId="0">
      <pane ySplit="3" topLeftCell="A4" activePane="bottomLeft" state="frozen"/>
      <selection activeCell="P14" sqref="P14"/>
      <selection pane="bottomLeft" activeCell="A4" sqref="A4"/>
    </sheetView>
  </sheetViews>
  <sheetFormatPr defaultColWidth="9.109375"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5" max="5" width="11.6640625" bestFit="1" customWidth="1"/>
    <col min="6" max="6" width="13.88671875" bestFit="1" customWidth="1"/>
    <col min="7" max="7" width="6.6640625" customWidth="1"/>
    <col min="8" max="8" width="4.33203125" hidden="1" customWidth="1"/>
    <col min="9" max="9" width="4.109375" hidden="1" customWidth="1"/>
    <col min="10" max="10" width="11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3" t="s">
        <v>585</v>
      </c>
      <c r="C1" s="63"/>
      <c r="D1" s="63"/>
      <c r="E1" s="63"/>
      <c r="F1" s="63"/>
      <c r="G1" s="63"/>
      <c r="H1" s="43"/>
      <c r="I1" s="41"/>
      <c r="N1" s="38" t="s">
        <v>570</v>
      </c>
    </row>
    <row r="2" spans="1:39" x14ac:dyDescent="0.3">
      <c r="B2" s="65" t="s">
        <v>80</v>
      </c>
      <c r="C2" s="65"/>
      <c r="D2" s="65"/>
      <c r="E2" s="65"/>
      <c r="F2" s="65"/>
      <c r="G2" s="65"/>
      <c r="N2" s="38"/>
    </row>
    <row r="3" spans="1:39" x14ac:dyDescent="0.3">
      <c r="A3" s="22" t="s">
        <v>343</v>
      </c>
      <c r="B3" s="6" t="s">
        <v>163</v>
      </c>
      <c r="C3" s="6" t="s">
        <v>165</v>
      </c>
      <c r="D3" s="6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11" t="s">
        <v>166</v>
      </c>
      <c r="K3" s="6" t="s">
        <v>377</v>
      </c>
      <c r="N3" s="12" t="s">
        <v>152</v>
      </c>
      <c r="O3" s="12" t="s">
        <v>596</v>
      </c>
      <c r="P3" s="12" t="s">
        <v>624</v>
      </c>
      <c r="Q3" s="12" t="s">
        <v>155</v>
      </c>
      <c r="R3" s="12" t="s">
        <v>156</v>
      </c>
      <c r="S3" s="12" t="s">
        <v>153</v>
      </c>
      <c r="T3" s="12" t="s">
        <v>154</v>
      </c>
      <c r="U3" s="12" t="s">
        <v>157</v>
      </c>
      <c r="V3" s="12" t="s">
        <v>348</v>
      </c>
      <c r="W3" s="12" t="s">
        <v>158</v>
      </c>
      <c r="X3" s="12" t="s">
        <v>568</v>
      </c>
      <c r="Y3" s="12"/>
      <c r="Z3" s="12"/>
      <c r="AA3" s="11"/>
      <c r="AB3" s="11"/>
      <c r="AC3" s="11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x14ac:dyDescent="0.3">
      <c r="A4" t="str">
        <f>+K4</f>
        <v>B&amp;H  1</v>
      </c>
      <c r="B4" s="3">
        <v>1</v>
      </c>
      <c r="C4" s="3">
        <v>192</v>
      </c>
      <c r="D4" s="23" t="s">
        <v>1191</v>
      </c>
      <c r="E4" s="1" t="str">
        <f>+VLOOKUP($C4,MasterData!$B$4:$I$1003,2,"false")</f>
        <v>Finlay</v>
      </c>
      <c r="F4" s="1" t="str">
        <f>+VLOOKUP($C4,MasterData!$B$4:$I$1003,3,"false")</f>
        <v>Goodman</v>
      </c>
      <c r="G4" s="1" t="str">
        <f>+VLOOKUP($C4,MasterData!$B$4:$I$1003,4,"false")</f>
        <v>B&amp;H</v>
      </c>
      <c r="H4" s="1" t="str">
        <f>+VLOOKUP($C4,MasterData!$B$4:$I$1003,5,"false")</f>
        <v>U15</v>
      </c>
      <c r="I4" s="3" t="str">
        <f>+VLOOKUP($C4,MasterData!$B$4:$I$1003,6,"false")</f>
        <v>B</v>
      </c>
      <c r="J4" s="26" t="str">
        <f t="shared" ref="J4:J35" si="0">TEXT(SUMPRODUCT(--(G4=$G$4:$G$597),--(B4&gt;$B$4:$B$597))+1,0)</f>
        <v>1</v>
      </c>
      <c r="K4" s="1" t="str">
        <f>+G4&amp;"  "&amp;J4</f>
        <v>B&amp;H  1</v>
      </c>
      <c r="M4">
        <v>1</v>
      </c>
      <c r="N4" s="30">
        <f t="shared" ref="N4:W9" si="1">+IF(ISNA(VLOOKUP(N$3&amp;"  "&amp;$M4,$A$3:$I$109,2,0)),"",VLOOKUP(N$3&amp;"  "&amp;$M4,$A$3:$I$109,2,0))</f>
        <v>1</v>
      </c>
      <c r="O4" s="30">
        <f t="shared" si="1"/>
        <v>2</v>
      </c>
      <c r="P4" s="30">
        <f t="shared" si="1"/>
        <v>4</v>
      </c>
      <c r="Q4" s="30">
        <f t="shared" si="1"/>
        <v>6</v>
      </c>
      <c r="R4" s="30">
        <f t="shared" si="1"/>
        <v>7</v>
      </c>
      <c r="S4" s="30">
        <f t="shared" si="1"/>
        <v>9</v>
      </c>
      <c r="T4" s="30">
        <f t="shared" si="1"/>
        <v>10</v>
      </c>
      <c r="U4" s="30">
        <f t="shared" si="1"/>
        <v>12</v>
      </c>
      <c r="V4" s="30">
        <f t="shared" si="1"/>
        <v>21</v>
      </c>
      <c r="W4" s="30">
        <f t="shared" si="1"/>
        <v>22</v>
      </c>
      <c r="X4" s="30">
        <f t="shared" ref="X4:AG9" si="2">+IF(ISNA(VLOOKUP(X$3&amp;"  "&amp;$M4,$A$3:$I$109,2,0)),"",VLOOKUP(X$3&amp;"  "&amp;$M4,$A$3:$I$109,2,0))</f>
        <v>33</v>
      </c>
      <c r="Y4" s="30" t="str">
        <f t="shared" si="2"/>
        <v/>
      </c>
      <c r="Z4" s="30" t="str">
        <f t="shared" si="2"/>
        <v/>
      </c>
      <c r="AA4" s="30" t="str">
        <f t="shared" si="2"/>
        <v/>
      </c>
      <c r="AB4" s="30" t="str">
        <f t="shared" si="2"/>
        <v/>
      </c>
      <c r="AC4" s="30" t="str">
        <f t="shared" si="2"/>
        <v/>
      </c>
      <c r="AD4" s="30" t="str">
        <f t="shared" si="2"/>
        <v/>
      </c>
      <c r="AE4" s="30" t="str">
        <f t="shared" si="2"/>
        <v/>
      </c>
      <c r="AF4" s="30" t="str">
        <f t="shared" si="2"/>
        <v/>
      </c>
      <c r="AG4" s="30" t="str">
        <f t="shared" si="2"/>
        <v/>
      </c>
      <c r="AH4" s="30" t="str">
        <f t="shared" ref="AH4:AM9" si="3">+IF(ISNA(VLOOKUP(AH$3&amp;"  "&amp;$M4,$A$3:$I$109,2,0)),"",VLOOKUP(AH$3&amp;"  "&amp;$M4,$A$3:$I$109,2,0))</f>
        <v/>
      </c>
      <c r="AI4" s="30" t="str">
        <f t="shared" si="3"/>
        <v/>
      </c>
      <c r="AJ4" s="30" t="str">
        <f t="shared" si="3"/>
        <v/>
      </c>
      <c r="AK4" s="30" t="str">
        <f t="shared" si="3"/>
        <v/>
      </c>
      <c r="AL4" s="30" t="str">
        <f t="shared" si="3"/>
        <v/>
      </c>
      <c r="AM4" s="30" t="str">
        <f t="shared" si="3"/>
        <v/>
      </c>
    </row>
    <row r="5" spans="1:39" x14ac:dyDescent="0.3">
      <c r="A5" t="str">
        <f t="shared" ref="A5:A36" si="4">+K5</f>
        <v>BWK  1</v>
      </c>
      <c r="B5" s="3">
        <f>+B4+1</f>
        <v>2</v>
      </c>
      <c r="C5" s="3">
        <v>176</v>
      </c>
      <c r="D5" s="23" t="s">
        <v>1086</v>
      </c>
      <c r="E5" s="1" t="str">
        <f>+VLOOKUP($C5,MasterData!$B$4:$I$1003,2,"false")</f>
        <v>Lucas</v>
      </c>
      <c r="F5" s="1" t="str">
        <f>+VLOOKUP($C5,MasterData!$B$4:$I$1003,3,"false")</f>
        <v>Gorrill</v>
      </c>
      <c r="G5" s="1" t="str">
        <f>+VLOOKUP($C5,MasterData!$B$4:$I$1003,4,"false")</f>
        <v>BWK</v>
      </c>
      <c r="H5" s="1" t="str">
        <f>+VLOOKUP($C5,MasterData!$B$4:$I$1003,5,"false")</f>
        <v>U15</v>
      </c>
      <c r="I5" s="3" t="str">
        <f>+VLOOKUP($C5,MasterData!$B$4:$I$1003,6,"false")</f>
        <v>B</v>
      </c>
      <c r="J5" s="26" t="str">
        <f t="shared" si="0"/>
        <v>1</v>
      </c>
      <c r="K5" s="1" t="str">
        <f t="shared" ref="K5:K20" si="5">+G5&amp;"  "&amp;J5</f>
        <v>BWK  1</v>
      </c>
      <c r="M5">
        <v>2</v>
      </c>
      <c r="N5" s="30">
        <f t="shared" si="1"/>
        <v>3</v>
      </c>
      <c r="O5" s="30">
        <f t="shared" si="1"/>
        <v>5</v>
      </c>
      <c r="P5" s="30">
        <f t="shared" si="1"/>
        <v>20</v>
      </c>
      <c r="Q5" s="30" t="str">
        <f t="shared" si="1"/>
        <v/>
      </c>
      <c r="R5" s="30" t="str">
        <f t="shared" si="1"/>
        <v/>
      </c>
      <c r="S5" s="30">
        <f t="shared" si="1"/>
        <v>14</v>
      </c>
      <c r="T5" s="30">
        <f t="shared" si="1"/>
        <v>23</v>
      </c>
      <c r="U5" s="30">
        <f t="shared" si="1"/>
        <v>15</v>
      </c>
      <c r="V5" s="30">
        <f t="shared" si="1"/>
        <v>24</v>
      </c>
      <c r="W5" s="30" t="str">
        <f t="shared" si="1"/>
        <v/>
      </c>
      <c r="X5" s="30" t="str">
        <f t="shared" si="2"/>
        <v/>
      </c>
      <c r="Y5" s="30" t="str">
        <f t="shared" si="2"/>
        <v/>
      </c>
      <c r="Z5" s="30" t="str">
        <f t="shared" si="2"/>
        <v/>
      </c>
      <c r="AA5" s="30" t="str">
        <f t="shared" si="2"/>
        <v/>
      </c>
      <c r="AB5" s="30" t="str">
        <f t="shared" si="2"/>
        <v/>
      </c>
      <c r="AC5" s="30" t="str">
        <f t="shared" si="2"/>
        <v/>
      </c>
      <c r="AD5" s="30" t="str">
        <f t="shared" si="2"/>
        <v/>
      </c>
      <c r="AE5" s="30" t="str">
        <f t="shared" si="2"/>
        <v/>
      </c>
      <c r="AF5" s="30" t="str">
        <f t="shared" si="2"/>
        <v/>
      </c>
      <c r="AG5" s="30" t="str">
        <f t="shared" si="2"/>
        <v/>
      </c>
      <c r="AH5" s="30" t="str">
        <f t="shared" si="3"/>
        <v/>
      </c>
      <c r="AI5" s="30" t="str">
        <f t="shared" si="3"/>
        <v/>
      </c>
      <c r="AJ5" s="30" t="str">
        <f t="shared" si="3"/>
        <v/>
      </c>
      <c r="AK5" s="30" t="str">
        <f t="shared" si="3"/>
        <v/>
      </c>
      <c r="AL5" s="30" t="str">
        <f t="shared" si="3"/>
        <v/>
      </c>
      <c r="AM5" s="30" t="str">
        <f t="shared" si="3"/>
        <v/>
      </c>
    </row>
    <row r="6" spans="1:39" x14ac:dyDescent="0.3">
      <c r="A6" t="str">
        <f t="shared" si="4"/>
        <v>B&amp;H  2</v>
      </c>
      <c r="B6" s="3">
        <f t="shared" ref="B6:B36" si="6">+B5+1</f>
        <v>3</v>
      </c>
      <c r="C6" s="3">
        <v>180</v>
      </c>
      <c r="D6" s="23" t="s">
        <v>1087</v>
      </c>
      <c r="E6" s="1" t="str">
        <f>+VLOOKUP($C6,MasterData!$B$4:$I$1003,2,"false")</f>
        <v>Thomas</v>
      </c>
      <c r="F6" s="1" t="str">
        <f>+VLOOKUP($C6,MasterData!$B$4:$I$1003,3,"false")</f>
        <v>Matthews</v>
      </c>
      <c r="G6" s="1" t="str">
        <f>+VLOOKUP($C6,MasterData!$B$4:$I$1003,4,"false")</f>
        <v>B&amp;H</v>
      </c>
      <c r="H6" s="1" t="str">
        <f>+VLOOKUP($C6,MasterData!$B$4:$I$1003,5,"false")</f>
        <v>U15</v>
      </c>
      <c r="I6" s="3" t="str">
        <f>+VLOOKUP($C6,MasterData!$B$4:$I$1003,6,"false")</f>
        <v>B</v>
      </c>
      <c r="J6" s="26" t="str">
        <f t="shared" si="0"/>
        <v>2</v>
      </c>
      <c r="K6" s="1" t="str">
        <f t="shared" si="5"/>
        <v>B&amp;H  2</v>
      </c>
      <c r="M6">
        <v>3</v>
      </c>
      <c r="N6" s="30">
        <f t="shared" si="1"/>
        <v>8</v>
      </c>
      <c r="O6" s="30" t="str">
        <f t="shared" si="1"/>
        <v/>
      </c>
      <c r="P6" s="30" t="str">
        <f t="shared" si="1"/>
        <v/>
      </c>
      <c r="Q6" s="30" t="str">
        <f t="shared" si="1"/>
        <v/>
      </c>
      <c r="R6" s="30" t="str">
        <f t="shared" si="1"/>
        <v/>
      </c>
      <c r="S6" s="30">
        <f t="shared" si="1"/>
        <v>19</v>
      </c>
      <c r="T6" s="30">
        <f t="shared" si="1"/>
        <v>27</v>
      </c>
      <c r="U6" s="30">
        <f t="shared" si="1"/>
        <v>16</v>
      </c>
      <c r="V6" s="30">
        <f t="shared" si="1"/>
        <v>32</v>
      </c>
      <c r="W6" s="30" t="str">
        <f t="shared" si="1"/>
        <v/>
      </c>
      <c r="X6" s="30" t="str">
        <f t="shared" si="2"/>
        <v/>
      </c>
      <c r="Y6" s="30" t="str">
        <f t="shared" si="2"/>
        <v/>
      </c>
      <c r="Z6" s="30" t="str">
        <f t="shared" si="2"/>
        <v/>
      </c>
      <c r="AA6" s="30" t="str">
        <f t="shared" si="2"/>
        <v/>
      </c>
      <c r="AB6" s="30" t="str">
        <f t="shared" si="2"/>
        <v/>
      </c>
      <c r="AC6" s="30" t="str">
        <f t="shared" si="2"/>
        <v/>
      </c>
      <c r="AD6" s="30" t="str">
        <f t="shared" si="2"/>
        <v/>
      </c>
      <c r="AE6" s="30" t="str">
        <f t="shared" si="2"/>
        <v/>
      </c>
      <c r="AF6" s="30" t="str">
        <f t="shared" si="2"/>
        <v/>
      </c>
      <c r="AG6" s="30" t="str">
        <f t="shared" si="2"/>
        <v/>
      </c>
      <c r="AH6" s="30" t="str">
        <f t="shared" si="3"/>
        <v/>
      </c>
      <c r="AI6" s="30" t="str">
        <f t="shared" si="3"/>
        <v/>
      </c>
      <c r="AJ6" s="30" t="str">
        <f t="shared" si="3"/>
        <v/>
      </c>
      <c r="AK6" s="30" t="str">
        <f t="shared" si="3"/>
        <v/>
      </c>
      <c r="AL6" s="30" t="str">
        <f t="shared" si="3"/>
        <v/>
      </c>
      <c r="AM6" s="30" t="str">
        <f t="shared" si="3"/>
        <v/>
      </c>
    </row>
    <row r="7" spans="1:39" x14ac:dyDescent="0.3">
      <c r="A7" t="str">
        <f t="shared" si="4"/>
        <v>EBR  1</v>
      </c>
      <c r="B7" s="3">
        <f t="shared" si="6"/>
        <v>4</v>
      </c>
      <c r="C7" s="3">
        <v>186</v>
      </c>
      <c r="D7" s="23" t="s">
        <v>1140</v>
      </c>
      <c r="E7" s="1" t="str">
        <f>+VLOOKUP($C7,MasterData!$B$4:$I$1003,2,"false")</f>
        <v>Ilya</v>
      </c>
      <c r="F7" s="1" t="str">
        <f>+VLOOKUP($C7,MasterData!$B$4:$I$1003,3,"false")</f>
        <v>Korchev</v>
      </c>
      <c r="G7" s="1" t="str">
        <f>+VLOOKUP($C7,MasterData!$B$4:$I$1003,4,"false")</f>
        <v>EBR</v>
      </c>
      <c r="H7" s="1" t="str">
        <f>+VLOOKUP($C7,MasterData!$B$4:$I$1003,5,"false")</f>
        <v>U15</v>
      </c>
      <c r="I7" s="3" t="str">
        <f>+VLOOKUP($C7,MasterData!$B$4:$I$1003,6,"false")</f>
        <v>B</v>
      </c>
      <c r="J7" s="26" t="str">
        <f t="shared" si="0"/>
        <v>1</v>
      </c>
      <c r="K7" s="1" t="str">
        <f t="shared" si="5"/>
        <v>EBR  1</v>
      </c>
      <c r="N7" s="30" t="str">
        <f t="shared" si="1"/>
        <v/>
      </c>
      <c r="O7" s="30" t="str">
        <f t="shared" si="1"/>
        <v/>
      </c>
      <c r="P7" s="30" t="str">
        <f t="shared" si="1"/>
        <v/>
      </c>
      <c r="Q7" s="30" t="str">
        <f t="shared" si="1"/>
        <v/>
      </c>
      <c r="R7" s="30" t="str">
        <f t="shared" si="1"/>
        <v/>
      </c>
      <c r="S7" s="30" t="str">
        <f t="shared" si="1"/>
        <v/>
      </c>
      <c r="T7" s="30" t="str">
        <f t="shared" si="1"/>
        <v/>
      </c>
      <c r="U7" s="30" t="str">
        <f t="shared" si="1"/>
        <v/>
      </c>
      <c r="V7" s="30" t="str">
        <f t="shared" si="1"/>
        <v/>
      </c>
      <c r="W7" s="30" t="str">
        <f t="shared" si="1"/>
        <v/>
      </c>
      <c r="X7" s="30" t="str">
        <f t="shared" si="2"/>
        <v/>
      </c>
      <c r="Y7" s="30" t="str">
        <f t="shared" si="2"/>
        <v/>
      </c>
      <c r="Z7" s="30" t="str">
        <f t="shared" si="2"/>
        <v/>
      </c>
      <c r="AA7" s="30" t="str">
        <f t="shared" si="2"/>
        <v/>
      </c>
      <c r="AB7" s="30" t="str">
        <f t="shared" si="2"/>
        <v/>
      </c>
      <c r="AC7" s="30" t="str">
        <f t="shared" si="2"/>
        <v/>
      </c>
      <c r="AD7" s="30" t="str">
        <f t="shared" si="2"/>
        <v/>
      </c>
      <c r="AE7" s="30" t="str">
        <f t="shared" si="2"/>
        <v/>
      </c>
      <c r="AF7" s="30" t="str">
        <f t="shared" si="2"/>
        <v/>
      </c>
      <c r="AG7" s="30" t="str">
        <f t="shared" si="2"/>
        <v/>
      </c>
      <c r="AH7" s="30" t="str">
        <f t="shared" si="3"/>
        <v/>
      </c>
      <c r="AI7" s="30" t="str">
        <f t="shared" si="3"/>
        <v/>
      </c>
      <c r="AJ7" s="30" t="str">
        <f t="shared" si="3"/>
        <v/>
      </c>
      <c r="AK7" s="30" t="str">
        <f t="shared" si="3"/>
        <v/>
      </c>
      <c r="AL7" s="30" t="str">
        <f t="shared" si="3"/>
        <v/>
      </c>
      <c r="AM7" s="30" t="str">
        <f t="shared" si="3"/>
        <v/>
      </c>
    </row>
    <row r="8" spans="1:39" x14ac:dyDescent="0.3">
      <c r="A8" t="str">
        <f t="shared" si="4"/>
        <v>BWK  2</v>
      </c>
      <c r="B8" s="3">
        <f t="shared" si="6"/>
        <v>5</v>
      </c>
      <c r="C8" s="3">
        <v>172</v>
      </c>
      <c r="D8" s="23" t="s">
        <v>1192</v>
      </c>
      <c r="E8" s="1" t="str">
        <f>+VLOOKUP($C8,MasterData!$B$4:$I$1003,2,"false")</f>
        <v>Finlay</v>
      </c>
      <c r="F8" s="1" t="str">
        <f>+VLOOKUP($C8,MasterData!$B$4:$I$1003,3,"false")</f>
        <v>Blythe</v>
      </c>
      <c r="G8" s="1" t="str">
        <f>+VLOOKUP($C8,MasterData!$B$4:$I$1003,4,"false")</f>
        <v>BWK</v>
      </c>
      <c r="H8" s="1" t="str">
        <f>+VLOOKUP($C8,MasterData!$B$4:$I$1003,5,"false")</f>
        <v>U15</v>
      </c>
      <c r="I8" s="3" t="str">
        <f>+VLOOKUP($C8,MasterData!$B$4:$I$1003,6,"false")</f>
        <v>B</v>
      </c>
      <c r="J8" s="26" t="str">
        <f t="shared" si="0"/>
        <v>2</v>
      </c>
      <c r="K8" s="1" t="str">
        <f t="shared" si="5"/>
        <v>BWK  2</v>
      </c>
      <c r="N8" s="30" t="str">
        <f t="shared" si="1"/>
        <v/>
      </c>
      <c r="O8" s="30" t="str">
        <f t="shared" si="1"/>
        <v/>
      </c>
      <c r="P8" s="30" t="str">
        <f t="shared" si="1"/>
        <v/>
      </c>
      <c r="Q8" s="30" t="str">
        <f t="shared" si="1"/>
        <v/>
      </c>
      <c r="R8" s="30" t="str">
        <f t="shared" si="1"/>
        <v/>
      </c>
      <c r="S8" s="30" t="str">
        <f t="shared" si="1"/>
        <v/>
      </c>
      <c r="T8" s="30" t="str">
        <f t="shared" si="1"/>
        <v/>
      </c>
      <c r="U8" s="30" t="str">
        <f t="shared" si="1"/>
        <v/>
      </c>
      <c r="V8" s="30" t="str">
        <f t="shared" si="1"/>
        <v/>
      </c>
      <c r="W8" s="30" t="str">
        <f t="shared" si="1"/>
        <v/>
      </c>
      <c r="X8" s="30" t="str">
        <f t="shared" si="2"/>
        <v/>
      </c>
      <c r="Y8" s="30" t="str">
        <f t="shared" si="2"/>
        <v/>
      </c>
      <c r="Z8" s="30" t="str">
        <f t="shared" si="2"/>
        <v/>
      </c>
      <c r="AA8" s="30" t="str">
        <f t="shared" si="2"/>
        <v/>
      </c>
      <c r="AB8" s="30" t="str">
        <f t="shared" si="2"/>
        <v/>
      </c>
      <c r="AC8" s="30" t="str">
        <f t="shared" si="2"/>
        <v/>
      </c>
      <c r="AD8" s="30" t="str">
        <f t="shared" si="2"/>
        <v/>
      </c>
      <c r="AE8" s="30" t="str">
        <f t="shared" si="2"/>
        <v/>
      </c>
      <c r="AF8" s="30" t="str">
        <f t="shared" si="2"/>
        <v/>
      </c>
      <c r="AG8" s="30" t="str">
        <f t="shared" si="2"/>
        <v/>
      </c>
      <c r="AH8" s="30" t="str">
        <f t="shared" si="3"/>
        <v/>
      </c>
      <c r="AI8" s="30" t="str">
        <f t="shared" si="3"/>
        <v/>
      </c>
      <c r="AJ8" s="30" t="str">
        <f t="shared" si="3"/>
        <v/>
      </c>
      <c r="AK8" s="30" t="str">
        <f t="shared" si="3"/>
        <v/>
      </c>
      <c r="AL8" s="30" t="str">
        <f t="shared" si="3"/>
        <v/>
      </c>
      <c r="AM8" s="30" t="str">
        <f t="shared" si="3"/>
        <v/>
      </c>
    </row>
    <row r="9" spans="1:39" x14ac:dyDescent="0.3">
      <c r="A9" t="str">
        <f t="shared" si="4"/>
        <v>HHH  1</v>
      </c>
      <c r="B9" s="3">
        <f t="shared" si="6"/>
        <v>6</v>
      </c>
      <c r="C9" s="3">
        <v>177</v>
      </c>
      <c r="D9" s="23" t="s">
        <v>1193</v>
      </c>
      <c r="E9" s="1" t="str">
        <f>+VLOOKUP($C9,MasterData!$B$4:$I$1003,2,"false")</f>
        <v>Arun</v>
      </c>
      <c r="F9" s="1" t="str">
        <f>+VLOOKUP($C9,MasterData!$B$4:$I$1003,3,"false")</f>
        <v>Khursheed</v>
      </c>
      <c r="G9" s="1" t="str">
        <f>+VLOOKUP($C9,MasterData!$B$4:$I$1003,4,"false")</f>
        <v>HHH</v>
      </c>
      <c r="H9" s="1" t="str">
        <f>+VLOOKUP($C9,MasterData!$B$4:$I$1003,5,"false")</f>
        <v>U15</v>
      </c>
      <c r="I9" s="3" t="str">
        <f>+VLOOKUP($C9,MasterData!$B$4:$I$1003,6,"false")</f>
        <v>B</v>
      </c>
      <c r="J9" s="26" t="str">
        <f t="shared" si="0"/>
        <v>1</v>
      </c>
      <c r="K9" s="1" t="str">
        <f t="shared" si="5"/>
        <v>HHH  1</v>
      </c>
      <c r="N9" s="30" t="str">
        <f t="shared" si="1"/>
        <v/>
      </c>
      <c r="O9" s="30" t="str">
        <f t="shared" si="1"/>
        <v/>
      </c>
      <c r="P9" s="30" t="str">
        <f t="shared" si="1"/>
        <v/>
      </c>
      <c r="Q9" s="30" t="str">
        <f t="shared" si="1"/>
        <v/>
      </c>
      <c r="R9" s="30" t="str">
        <f t="shared" si="1"/>
        <v/>
      </c>
      <c r="S9" s="30" t="str">
        <f t="shared" si="1"/>
        <v/>
      </c>
      <c r="T9" s="30" t="str">
        <f t="shared" si="1"/>
        <v/>
      </c>
      <c r="U9" s="30" t="str">
        <f t="shared" si="1"/>
        <v/>
      </c>
      <c r="V9" s="30" t="str">
        <f t="shared" si="1"/>
        <v/>
      </c>
      <c r="W9" s="30" t="str">
        <f t="shared" si="1"/>
        <v/>
      </c>
      <c r="X9" s="30" t="str">
        <f t="shared" si="2"/>
        <v/>
      </c>
      <c r="Y9" s="30" t="str">
        <f t="shared" si="2"/>
        <v/>
      </c>
      <c r="Z9" s="30" t="str">
        <f t="shared" si="2"/>
        <v/>
      </c>
      <c r="AA9" s="30" t="str">
        <f t="shared" si="2"/>
        <v/>
      </c>
      <c r="AB9" s="30" t="str">
        <f t="shared" si="2"/>
        <v/>
      </c>
      <c r="AC9" s="30" t="str">
        <f t="shared" si="2"/>
        <v/>
      </c>
      <c r="AD9" s="30" t="str">
        <f t="shared" si="2"/>
        <v/>
      </c>
      <c r="AE9" s="30" t="str">
        <f t="shared" si="2"/>
        <v/>
      </c>
      <c r="AF9" s="30" t="str">
        <f t="shared" si="2"/>
        <v/>
      </c>
      <c r="AG9" s="30" t="str">
        <f t="shared" si="2"/>
        <v/>
      </c>
      <c r="AH9" s="30" t="str">
        <f t="shared" si="3"/>
        <v/>
      </c>
      <c r="AI9" s="30" t="str">
        <f t="shared" si="3"/>
        <v/>
      </c>
      <c r="AJ9" s="30" t="str">
        <f t="shared" si="3"/>
        <v/>
      </c>
      <c r="AK9" s="30" t="str">
        <f t="shared" si="3"/>
        <v/>
      </c>
      <c r="AL9" s="30" t="str">
        <f t="shared" si="3"/>
        <v/>
      </c>
      <c r="AM9" s="30" t="str">
        <f t="shared" si="3"/>
        <v/>
      </c>
    </row>
    <row r="10" spans="1:39" x14ac:dyDescent="0.3">
      <c r="A10" t="str">
        <f t="shared" si="4"/>
        <v>HBS  1</v>
      </c>
      <c r="B10" s="3">
        <f t="shared" si="6"/>
        <v>7</v>
      </c>
      <c r="C10" s="3">
        <v>163</v>
      </c>
      <c r="D10" s="23" t="s">
        <v>1144</v>
      </c>
      <c r="E10" s="1" t="str">
        <f>+VLOOKUP($C10,MasterData!$B$4:$I$1003,2,"false")</f>
        <v>Freddy</v>
      </c>
      <c r="F10" s="1" t="str">
        <f>+VLOOKUP($C10,MasterData!$B$4:$I$1003,3,"false")</f>
        <v>Boniface</v>
      </c>
      <c r="G10" s="1" t="str">
        <f>+VLOOKUP($C10,MasterData!$B$4:$I$1003,4,"false")</f>
        <v>HBS</v>
      </c>
      <c r="H10" s="1" t="str">
        <f>+VLOOKUP($C10,MasterData!$B$4:$I$1003,5,"false")</f>
        <v>U15</v>
      </c>
      <c r="I10" s="3" t="str">
        <f>+VLOOKUP($C10,MasterData!$B$4:$I$1003,6,"false")</f>
        <v>B</v>
      </c>
      <c r="J10" s="26" t="str">
        <f t="shared" si="0"/>
        <v>1</v>
      </c>
      <c r="K10" s="1" t="str">
        <f t="shared" si="5"/>
        <v>HBS  1</v>
      </c>
      <c r="M10" s="12" t="s">
        <v>378</v>
      </c>
      <c r="N10" s="31">
        <f>IF(N6="",1000,SUM(N4:N6))</f>
        <v>12</v>
      </c>
      <c r="O10" s="31">
        <f t="shared" ref="O10:AM10" si="7">IF(O6="",1000,SUM(O4:O6))</f>
        <v>1000</v>
      </c>
      <c r="P10" s="31">
        <f t="shared" si="7"/>
        <v>1000</v>
      </c>
      <c r="Q10" s="31">
        <f t="shared" si="7"/>
        <v>1000</v>
      </c>
      <c r="R10" s="31">
        <f t="shared" si="7"/>
        <v>1000</v>
      </c>
      <c r="S10" s="31">
        <f t="shared" si="7"/>
        <v>42</v>
      </c>
      <c r="T10" s="31">
        <f t="shared" si="7"/>
        <v>60</v>
      </c>
      <c r="U10" s="31">
        <f t="shared" si="7"/>
        <v>43</v>
      </c>
      <c r="V10" s="31">
        <f t="shared" si="7"/>
        <v>77</v>
      </c>
      <c r="W10" s="31">
        <f t="shared" si="7"/>
        <v>1000</v>
      </c>
      <c r="X10" s="31">
        <f t="shared" si="7"/>
        <v>1000</v>
      </c>
      <c r="Y10" s="31">
        <f t="shared" si="7"/>
        <v>1000</v>
      </c>
      <c r="Z10" s="31">
        <f t="shared" si="7"/>
        <v>1000</v>
      </c>
      <c r="AA10" s="31">
        <f t="shared" si="7"/>
        <v>1000</v>
      </c>
      <c r="AB10" s="31">
        <f t="shared" si="7"/>
        <v>1000</v>
      </c>
      <c r="AC10" s="31">
        <f t="shared" si="7"/>
        <v>1000</v>
      </c>
      <c r="AD10" s="31">
        <f t="shared" si="7"/>
        <v>1000</v>
      </c>
      <c r="AE10" s="31">
        <f t="shared" si="7"/>
        <v>1000</v>
      </c>
      <c r="AF10" s="31">
        <f t="shared" si="7"/>
        <v>1000</v>
      </c>
      <c r="AG10" s="31">
        <f t="shared" si="7"/>
        <v>1000</v>
      </c>
      <c r="AH10" s="31">
        <f t="shared" si="7"/>
        <v>1000</v>
      </c>
      <c r="AI10" s="31">
        <f t="shared" si="7"/>
        <v>1000</v>
      </c>
      <c r="AJ10" s="31">
        <f t="shared" si="7"/>
        <v>1000</v>
      </c>
      <c r="AK10" s="31">
        <f t="shared" si="7"/>
        <v>1000</v>
      </c>
      <c r="AL10" s="31">
        <f t="shared" si="7"/>
        <v>1000</v>
      </c>
      <c r="AM10" s="31">
        <f t="shared" si="7"/>
        <v>1000</v>
      </c>
    </row>
    <row r="11" spans="1:39" x14ac:dyDescent="0.3">
      <c r="A11" t="str">
        <f t="shared" si="4"/>
        <v>B&amp;H  3</v>
      </c>
      <c r="B11" s="3">
        <f t="shared" si="6"/>
        <v>8</v>
      </c>
      <c r="C11" s="3">
        <v>170</v>
      </c>
      <c r="D11" s="23" t="s">
        <v>1194</v>
      </c>
      <c r="E11" s="1" t="str">
        <f>+VLOOKUP($C11,MasterData!$B$4:$I$1003,2,"false")</f>
        <v>Thomas</v>
      </c>
      <c r="F11" s="1" t="str">
        <f>+VLOOKUP($C11,MasterData!$B$4:$I$1003,3,"false")</f>
        <v>Barnett</v>
      </c>
      <c r="G11" s="1" t="str">
        <f>+VLOOKUP($C11,MasterData!$B$4:$I$1003,4,"false")</f>
        <v>B&amp;H</v>
      </c>
      <c r="H11" s="1" t="str">
        <f>+VLOOKUP($C11,MasterData!$B$4:$I$1003,5,"false")</f>
        <v>U15</v>
      </c>
      <c r="I11" s="3" t="str">
        <f>+VLOOKUP($C11,MasterData!$B$4:$I$1003,6,"false")</f>
        <v>B</v>
      </c>
      <c r="J11" s="26" t="str">
        <f t="shared" si="0"/>
        <v>3</v>
      </c>
      <c r="K11" s="1" t="str">
        <f t="shared" si="5"/>
        <v>B&amp;H  3</v>
      </c>
      <c r="M11" s="12" t="s">
        <v>163</v>
      </c>
      <c r="N11" s="32">
        <f>RANK(N10,($N$10:$AM$10,$N$19:$AM$19,$N$28:$AM$28, $N$37:$AM$37),1)</f>
        <v>1</v>
      </c>
      <c r="O11" s="32">
        <f>RANK(O10,($N$10:$AM$10,$N$19:$AM$19,$N$28:$AM$28, $N$37:$AM$37),1)</f>
        <v>8</v>
      </c>
      <c r="P11" s="32">
        <f>RANK(P10,($N$10:$AM$10,$N$19:$AM$19,$N$28:$AM$28, $N$37:$AM$37),1)</f>
        <v>8</v>
      </c>
      <c r="Q11" s="32">
        <f>RANK(Q10,($N$10:$AM$10,$N$19:$AM$19,$N$28:$AM$28, $N$37:$AM$37),1)</f>
        <v>8</v>
      </c>
      <c r="R11" s="32">
        <f>RANK(R10,($N$10:$AM$10,$N$19:$AM$19,$N$28:$AM$28, $N$37:$AM$37),1)</f>
        <v>8</v>
      </c>
      <c r="S11" s="32">
        <f>RANK(S10,($N$10:$AM$10,$N$19:$AM$19,$N$28:$AM$28, $N$37:$AM$37),1)</f>
        <v>2</v>
      </c>
      <c r="T11" s="32">
        <f>RANK(T10,($N$10:$AM$10,$N$19:$AM$19,$N$28:$AM$28, $N$37:$AM$37),1)</f>
        <v>5</v>
      </c>
      <c r="U11" s="32">
        <f>RANK(U10,($N$10:$AM$10,$N$19:$AM$19,$N$28:$AM$28, $N$37:$AM$37),1)</f>
        <v>4</v>
      </c>
      <c r="V11" s="32">
        <f>RANK(V10,($N$10:$AM$10,$N$19:$AM$19,$N$28:$AM$28, $N$37:$AM$37),1)</f>
        <v>7</v>
      </c>
      <c r="W11" s="32">
        <f>RANK(W10,($N$10:$AM$10,$N$19:$AM$19,$N$28:$AM$28, $N$37:$AM$37),1)</f>
        <v>8</v>
      </c>
      <c r="X11" s="32">
        <f>RANK(X10,($N$10:$AM$10,$N$19:$AM$19,$N$28:$AM$28, $N$37:$AM$37),1)</f>
        <v>8</v>
      </c>
      <c r="Y11" s="32">
        <f>RANK(Y10,($N$10:$AM$10,$N$19:$AM$19,$N$28:$AM$28, $N$37:$AM$37),1)</f>
        <v>8</v>
      </c>
      <c r="Z11" s="32">
        <f>RANK(Z10,($N$10:$AM$10,$N$19:$AM$19,$N$28:$AM$28, $N$37:$AM$37),1)</f>
        <v>8</v>
      </c>
      <c r="AA11" s="32">
        <f>RANK(AA10,($N$10:$AM$10,$N$19:$AM$19,$N$28:$AM$28, $N$37:$AM$37),1)</f>
        <v>8</v>
      </c>
      <c r="AB11" s="32">
        <f>RANK(AB10,($N$10:$AM$10,$N$19:$AM$19,$N$28:$AM$28, $N$37:$AM$37),1)</f>
        <v>8</v>
      </c>
      <c r="AC11" s="32">
        <f>RANK(AC10,($N$10:$AM$10,$N$19:$AM$19,$N$28:$AM$28, $N$37:$AM$37),1)</f>
        <v>8</v>
      </c>
      <c r="AD11" s="32">
        <f>RANK(AD10,($N$10:$AM$10,$N$19:$AM$19,$N$28:$AM$28, $N$37:$AM$37),1)</f>
        <v>8</v>
      </c>
      <c r="AE11" s="32">
        <f>RANK(AE10,($N$10:$AM$10,$N$19:$AM$19,$N$28:$AM$28, $N$37:$AM$37),1)</f>
        <v>8</v>
      </c>
      <c r="AF11" s="32">
        <f>RANK(AF10,($N$10:$AM$10,$N$19:$AM$19,$N$28:$AM$28, $N$37:$AM$37),1)</f>
        <v>8</v>
      </c>
      <c r="AG11" s="32">
        <f>RANK(AG10,($N$10:$AM$10,$N$19:$AM$19,$N$28:$AM$28, $N$37:$AM$37),1)</f>
        <v>8</v>
      </c>
      <c r="AH11" s="32">
        <f>RANK(AH10,($N$10:$AM$10,$N$19:$AM$19,$N$28:$AM$28, $N$37:$AM$37),1)</f>
        <v>8</v>
      </c>
      <c r="AI11" s="32">
        <f>RANK(AI10,($N$10:$AM$10,$N$19:$AM$19,$N$28:$AM$28, $N$37:$AM$37),1)</f>
        <v>8</v>
      </c>
      <c r="AJ11" s="32">
        <f>RANK(AJ10,($N$10:$AM$10,$N$19:$AM$19,$N$28:$AM$28, $N$37:$AM$37),1)</f>
        <v>8</v>
      </c>
      <c r="AK11" s="32">
        <f>RANK(AK10,($N$10:$AM$10,$N$19:$AM$19,$N$28:$AM$28, $N$37:$AM$37),1)</f>
        <v>8</v>
      </c>
      <c r="AL11" s="32">
        <f>RANK(AL10,($N$10:$AM$10,$N$19:$AM$19,$N$28:$AM$28, $N$37:$AM$37),1)</f>
        <v>8</v>
      </c>
      <c r="AM11" s="32">
        <f>RANK(AM10,($N$10:$AM$10,$N$19:$AM$19,$N$28:$AM$28, $N$37:$AM$37),1)</f>
        <v>8</v>
      </c>
    </row>
    <row r="12" spans="1:39" x14ac:dyDescent="0.3">
      <c r="A12" t="str">
        <f t="shared" si="4"/>
        <v>PHX  1</v>
      </c>
      <c r="B12" s="3">
        <f t="shared" si="6"/>
        <v>9</v>
      </c>
      <c r="C12" s="3">
        <v>187</v>
      </c>
      <c r="D12" s="23" t="s">
        <v>1195</v>
      </c>
      <c r="E12" s="1" t="str">
        <f>+VLOOKUP($C12,MasterData!$B$4:$I$1003,2,"false")</f>
        <v>Max</v>
      </c>
      <c r="F12" s="1" t="str">
        <f>+VLOOKUP($C12,MasterData!$B$4:$I$1003,3,"false")</f>
        <v>Simpson</v>
      </c>
      <c r="G12" s="1" t="str">
        <f>+VLOOKUP($C12,MasterData!$B$4:$I$1003,4,"false")</f>
        <v>PHX</v>
      </c>
      <c r="H12" s="1" t="str">
        <f>+VLOOKUP($C12,MasterData!$B$4:$I$1003,5,"false")</f>
        <v>U15</v>
      </c>
      <c r="I12" s="3" t="str">
        <f>+VLOOKUP($C12,MasterData!$B$4:$I$1003,6,"false")</f>
        <v>B</v>
      </c>
      <c r="J12" s="26" t="str">
        <f t="shared" si="0"/>
        <v>1</v>
      </c>
      <c r="K12" s="1" t="str">
        <f t="shared" si="5"/>
        <v>PHX  1</v>
      </c>
    </row>
    <row r="13" spans="1:39" x14ac:dyDescent="0.3">
      <c r="A13" t="str">
        <f t="shared" si="4"/>
        <v>CHI  1</v>
      </c>
      <c r="B13" s="3">
        <f t="shared" si="6"/>
        <v>10</v>
      </c>
      <c r="C13" s="3">
        <v>164</v>
      </c>
      <c r="D13" s="23" t="s">
        <v>1196</v>
      </c>
      <c r="E13" s="1" t="str">
        <f>+VLOOKUP($C13,MasterData!$B$4:$I$1003,2,"false")</f>
        <v>Ben</v>
      </c>
      <c r="F13" s="1" t="str">
        <f>+VLOOKUP($C13,MasterData!$B$4:$I$1003,3,"false")</f>
        <v>Ward</v>
      </c>
      <c r="G13" s="1" t="str">
        <f>+VLOOKUP($C13,MasterData!$B$4:$I$1003,4,"false")</f>
        <v>CHI</v>
      </c>
      <c r="H13" s="1" t="str">
        <f>+VLOOKUP($C13,MasterData!$B$4:$I$1003,5,"false")</f>
        <v>U15</v>
      </c>
      <c r="I13" s="3" t="str">
        <f>+VLOOKUP($C13,MasterData!$B$4:$I$1003,6,"false")</f>
        <v>B</v>
      </c>
      <c r="J13" s="26" t="str">
        <f t="shared" si="0"/>
        <v>1</v>
      </c>
      <c r="K13" s="1" t="str">
        <f t="shared" si="5"/>
        <v>CHI  1</v>
      </c>
      <c r="M13">
        <v>4</v>
      </c>
      <c r="N13" s="30">
        <f t="shared" ref="N13:W18" si="8">+IF(ISNA(VLOOKUP(N$3&amp;"  "&amp;$M13,$A$3:$I$109,2,0)),"",VLOOKUP(N$3&amp;"  "&amp;$M13,$A$3:$I$109,2,0))</f>
        <v>11</v>
      </c>
      <c r="O13" s="30" t="str">
        <f t="shared" si="8"/>
        <v/>
      </c>
      <c r="P13" s="30" t="str">
        <f t="shared" si="8"/>
        <v/>
      </c>
      <c r="Q13" s="30" t="str">
        <f t="shared" si="8"/>
        <v/>
      </c>
      <c r="R13" s="30" t="str">
        <f t="shared" si="8"/>
        <v/>
      </c>
      <c r="S13" s="30">
        <f t="shared" si="8"/>
        <v>30</v>
      </c>
      <c r="T13" s="30">
        <f t="shared" si="8"/>
        <v>29</v>
      </c>
      <c r="U13" s="30">
        <f t="shared" si="8"/>
        <v>17</v>
      </c>
      <c r="V13" s="30" t="str">
        <f t="shared" si="8"/>
        <v/>
      </c>
      <c r="W13" s="30" t="str">
        <f t="shared" si="8"/>
        <v/>
      </c>
      <c r="X13" s="30" t="str">
        <f t="shared" ref="X13:AG18" si="9">+IF(ISNA(VLOOKUP(X$3&amp;"  "&amp;$M13,$A$3:$I$109,2,0)),"",VLOOKUP(X$3&amp;"  "&amp;$M13,$A$3:$I$109,2,0))</f>
        <v/>
      </c>
      <c r="Y13" s="30" t="str">
        <f t="shared" si="9"/>
        <v/>
      </c>
      <c r="Z13" s="30" t="str">
        <f t="shared" si="9"/>
        <v/>
      </c>
      <c r="AA13" s="30" t="str">
        <f t="shared" si="9"/>
        <v/>
      </c>
      <c r="AB13" s="30" t="str">
        <f t="shared" si="9"/>
        <v/>
      </c>
      <c r="AC13" s="30" t="str">
        <f t="shared" si="9"/>
        <v/>
      </c>
      <c r="AD13" s="30" t="str">
        <f t="shared" si="9"/>
        <v/>
      </c>
      <c r="AE13" s="30" t="str">
        <f t="shared" si="9"/>
        <v/>
      </c>
      <c r="AF13" s="30" t="str">
        <f t="shared" si="9"/>
        <v/>
      </c>
      <c r="AG13" s="30" t="str">
        <f t="shared" si="9"/>
        <v/>
      </c>
      <c r="AH13" s="30" t="str">
        <f t="shared" ref="AH13:AM18" si="10">+IF(ISNA(VLOOKUP(AH$3&amp;"  "&amp;$M13,$A$3:$I$109,2,0)),"",VLOOKUP(AH$3&amp;"  "&amp;$M13,$A$3:$I$109,2,0))</f>
        <v/>
      </c>
      <c r="AI13" s="30" t="str">
        <f t="shared" si="10"/>
        <v/>
      </c>
      <c r="AJ13" s="30" t="str">
        <f t="shared" si="10"/>
        <v/>
      </c>
      <c r="AK13" s="30" t="str">
        <f t="shared" si="10"/>
        <v/>
      </c>
      <c r="AL13" s="30" t="str">
        <f t="shared" si="10"/>
        <v/>
      </c>
      <c r="AM13" s="30" t="str">
        <f t="shared" si="10"/>
        <v/>
      </c>
    </row>
    <row r="14" spans="1:39" x14ac:dyDescent="0.3">
      <c r="A14" t="str">
        <f t="shared" si="4"/>
        <v>B&amp;H  4</v>
      </c>
      <c r="B14" s="3">
        <f t="shared" si="6"/>
        <v>11</v>
      </c>
      <c r="C14" s="3">
        <v>181</v>
      </c>
      <c r="D14" s="23" t="s">
        <v>1197</v>
      </c>
      <c r="E14" s="1" t="str">
        <f>+VLOOKUP($C14,MasterData!$B$4:$I$1003,2,"false")</f>
        <v>Freddie</v>
      </c>
      <c r="F14" s="1" t="str">
        <f>+VLOOKUP($C14,MasterData!$B$4:$I$1003,3,"false")</f>
        <v>Matthews</v>
      </c>
      <c r="G14" s="1" t="str">
        <f>+VLOOKUP($C14,MasterData!$B$4:$I$1003,4,"false")</f>
        <v>B&amp;H</v>
      </c>
      <c r="H14" s="1" t="str">
        <f>+VLOOKUP($C14,MasterData!$B$4:$I$1003,5,"false")</f>
        <v>U15</v>
      </c>
      <c r="I14" s="3" t="str">
        <f>+VLOOKUP($C14,MasterData!$B$4:$I$1003,6,"false")</f>
        <v>B</v>
      </c>
      <c r="J14" s="26" t="str">
        <f t="shared" si="0"/>
        <v>4</v>
      </c>
      <c r="K14" s="1" t="str">
        <f t="shared" si="5"/>
        <v>B&amp;H  4</v>
      </c>
      <c r="M14">
        <v>5</v>
      </c>
      <c r="N14" s="30">
        <f t="shared" si="8"/>
        <v>13</v>
      </c>
      <c r="O14" s="30" t="str">
        <f t="shared" si="8"/>
        <v/>
      </c>
      <c r="P14" s="30" t="str">
        <f t="shared" si="8"/>
        <v/>
      </c>
      <c r="Q14" s="30" t="str">
        <f t="shared" si="8"/>
        <v/>
      </c>
      <c r="R14" s="30" t="str">
        <f t="shared" si="8"/>
        <v/>
      </c>
      <c r="S14" s="30" t="str">
        <f t="shared" si="8"/>
        <v/>
      </c>
      <c r="T14" s="30" t="str">
        <f t="shared" si="8"/>
        <v/>
      </c>
      <c r="U14" s="30">
        <f t="shared" si="8"/>
        <v>25</v>
      </c>
      <c r="V14" s="30" t="str">
        <f t="shared" si="8"/>
        <v/>
      </c>
      <c r="W14" s="30" t="str">
        <f t="shared" si="8"/>
        <v/>
      </c>
      <c r="X14" s="30" t="str">
        <f t="shared" si="9"/>
        <v/>
      </c>
      <c r="Y14" s="30" t="str">
        <f t="shared" si="9"/>
        <v/>
      </c>
      <c r="Z14" s="30" t="str">
        <f t="shared" si="9"/>
        <v/>
      </c>
      <c r="AA14" s="30" t="str">
        <f t="shared" si="9"/>
        <v/>
      </c>
      <c r="AB14" s="30" t="str">
        <f t="shared" si="9"/>
        <v/>
      </c>
      <c r="AC14" s="30" t="str">
        <f t="shared" si="9"/>
        <v/>
      </c>
      <c r="AD14" s="30" t="str">
        <f t="shared" si="9"/>
        <v/>
      </c>
      <c r="AE14" s="30" t="str">
        <f t="shared" si="9"/>
        <v/>
      </c>
      <c r="AF14" s="30" t="str">
        <f t="shared" si="9"/>
        <v/>
      </c>
      <c r="AG14" s="30" t="str">
        <f t="shared" si="9"/>
        <v/>
      </c>
      <c r="AH14" s="30" t="str">
        <f t="shared" si="10"/>
        <v/>
      </c>
      <c r="AI14" s="30" t="str">
        <f t="shared" si="10"/>
        <v/>
      </c>
      <c r="AJ14" s="30" t="str">
        <f t="shared" si="10"/>
        <v/>
      </c>
      <c r="AK14" s="30" t="str">
        <f t="shared" si="10"/>
        <v/>
      </c>
      <c r="AL14" s="30" t="str">
        <f t="shared" si="10"/>
        <v/>
      </c>
      <c r="AM14" s="30" t="str">
        <f t="shared" si="10"/>
        <v/>
      </c>
    </row>
    <row r="15" spans="1:39" x14ac:dyDescent="0.3">
      <c r="A15" t="str">
        <f t="shared" si="4"/>
        <v>LEW  1</v>
      </c>
      <c r="B15" s="3">
        <f t="shared" si="6"/>
        <v>12</v>
      </c>
      <c r="C15" s="3">
        <v>191</v>
      </c>
      <c r="D15" s="23" t="s">
        <v>1148</v>
      </c>
      <c r="E15" s="1" t="str">
        <f>+VLOOKUP($C15,MasterData!$B$4:$I$1003,2,"false")</f>
        <v>George</v>
      </c>
      <c r="F15" s="1" t="str">
        <f>+VLOOKUP($C15,MasterData!$B$4:$I$1003,3,"false")</f>
        <v>Brooks</v>
      </c>
      <c r="G15" s="1" t="str">
        <f>+VLOOKUP($C15,MasterData!$B$4:$I$1003,4,"false")</f>
        <v>LEW</v>
      </c>
      <c r="H15" s="1" t="str">
        <f>+VLOOKUP($C15,MasterData!$B$4:$I$1003,5,"false")</f>
        <v>U15</v>
      </c>
      <c r="I15" s="3" t="str">
        <f>+VLOOKUP($C15,MasterData!$B$4:$I$1003,6,"false")</f>
        <v>B</v>
      </c>
      <c r="J15" s="26" t="str">
        <f t="shared" si="0"/>
        <v>1</v>
      </c>
      <c r="K15" s="1" t="str">
        <f t="shared" si="5"/>
        <v>LEW  1</v>
      </c>
      <c r="M15">
        <v>6</v>
      </c>
      <c r="N15" s="30">
        <f t="shared" si="8"/>
        <v>18</v>
      </c>
      <c r="O15" s="30" t="str">
        <f t="shared" si="8"/>
        <v/>
      </c>
      <c r="P15" s="30" t="str">
        <f t="shared" si="8"/>
        <v/>
      </c>
      <c r="Q15" s="30" t="str">
        <f t="shared" si="8"/>
        <v/>
      </c>
      <c r="R15" s="30" t="str">
        <f t="shared" si="8"/>
        <v/>
      </c>
      <c r="S15" s="30" t="str">
        <f t="shared" si="8"/>
        <v/>
      </c>
      <c r="T15" s="30" t="str">
        <f t="shared" si="8"/>
        <v/>
      </c>
      <c r="U15" s="30">
        <f t="shared" si="8"/>
        <v>26</v>
      </c>
      <c r="V15" s="30" t="str">
        <f t="shared" si="8"/>
        <v/>
      </c>
      <c r="W15" s="30" t="str">
        <f t="shared" si="8"/>
        <v/>
      </c>
      <c r="X15" s="30" t="str">
        <f t="shared" si="9"/>
        <v/>
      </c>
      <c r="Y15" s="30" t="str">
        <f t="shared" si="9"/>
        <v/>
      </c>
      <c r="Z15" s="30" t="str">
        <f t="shared" si="9"/>
        <v/>
      </c>
      <c r="AA15" s="30" t="str">
        <f t="shared" si="9"/>
        <v/>
      </c>
      <c r="AB15" s="30" t="str">
        <f t="shared" si="9"/>
        <v/>
      </c>
      <c r="AC15" s="30" t="str">
        <f t="shared" si="9"/>
        <v/>
      </c>
      <c r="AD15" s="30" t="str">
        <f t="shared" si="9"/>
        <v/>
      </c>
      <c r="AE15" s="30" t="str">
        <f t="shared" si="9"/>
        <v/>
      </c>
      <c r="AF15" s="30" t="str">
        <f t="shared" si="9"/>
        <v/>
      </c>
      <c r="AG15" s="30" t="str">
        <f t="shared" si="9"/>
        <v/>
      </c>
      <c r="AH15" s="30" t="str">
        <f t="shared" si="10"/>
        <v/>
      </c>
      <c r="AI15" s="30" t="str">
        <f t="shared" si="10"/>
        <v/>
      </c>
      <c r="AJ15" s="30" t="str">
        <f t="shared" si="10"/>
        <v/>
      </c>
      <c r="AK15" s="30" t="str">
        <f t="shared" si="10"/>
        <v/>
      </c>
      <c r="AL15" s="30" t="str">
        <f t="shared" si="10"/>
        <v/>
      </c>
      <c r="AM15" s="30" t="str">
        <f t="shared" si="10"/>
        <v/>
      </c>
    </row>
    <row r="16" spans="1:39" x14ac:dyDescent="0.3">
      <c r="A16" t="str">
        <f t="shared" si="4"/>
        <v>B&amp;H  5</v>
      </c>
      <c r="B16" s="3">
        <f t="shared" si="6"/>
        <v>13</v>
      </c>
      <c r="C16" s="3">
        <v>178</v>
      </c>
      <c r="D16" s="23" t="s">
        <v>1198</v>
      </c>
      <c r="E16" s="1" t="str">
        <f>+VLOOKUP($C16,MasterData!$B$4:$I$1003,2,"false")</f>
        <v>James</v>
      </c>
      <c r="F16" s="1" t="str">
        <f>+VLOOKUP($C16,MasterData!$B$4:$I$1003,3,"false")</f>
        <v>Polton</v>
      </c>
      <c r="G16" s="1" t="str">
        <f>+VLOOKUP($C16,MasterData!$B$4:$I$1003,4,"false")</f>
        <v>B&amp;H</v>
      </c>
      <c r="H16" s="1" t="str">
        <f>+VLOOKUP($C16,MasterData!$B$4:$I$1003,5,"false")</f>
        <v>U15</v>
      </c>
      <c r="I16" s="3" t="str">
        <f>+VLOOKUP($C16,MasterData!$B$4:$I$1003,6,"false")</f>
        <v>B</v>
      </c>
      <c r="J16" s="26" t="str">
        <f t="shared" si="0"/>
        <v>5</v>
      </c>
      <c r="K16" s="1" t="str">
        <f t="shared" si="5"/>
        <v>B&amp;H  5</v>
      </c>
      <c r="N16" s="30" t="str">
        <f t="shared" si="8"/>
        <v/>
      </c>
      <c r="O16" s="30" t="str">
        <f t="shared" si="8"/>
        <v/>
      </c>
      <c r="P16" s="30" t="str">
        <f t="shared" si="8"/>
        <v/>
      </c>
      <c r="Q16" s="30" t="str">
        <f t="shared" si="8"/>
        <v/>
      </c>
      <c r="R16" s="30" t="str">
        <f t="shared" si="8"/>
        <v/>
      </c>
      <c r="S16" s="30" t="str">
        <f t="shared" si="8"/>
        <v/>
      </c>
      <c r="T16" s="30" t="str">
        <f t="shared" si="8"/>
        <v/>
      </c>
      <c r="U16" s="30" t="str">
        <f t="shared" si="8"/>
        <v/>
      </c>
      <c r="V16" s="30" t="str">
        <f t="shared" si="8"/>
        <v/>
      </c>
      <c r="W16" s="30" t="str">
        <f t="shared" si="8"/>
        <v/>
      </c>
      <c r="X16" s="30" t="str">
        <f t="shared" si="9"/>
        <v/>
      </c>
      <c r="Y16" s="30" t="str">
        <f t="shared" si="9"/>
        <v/>
      </c>
      <c r="Z16" s="30" t="str">
        <f t="shared" si="9"/>
        <v/>
      </c>
      <c r="AA16" s="30" t="str">
        <f t="shared" si="9"/>
        <v/>
      </c>
      <c r="AB16" s="30" t="str">
        <f t="shared" si="9"/>
        <v/>
      </c>
      <c r="AC16" s="30" t="str">
        <f t="shared" si="9"/>
        <v/>
      </c>
      <c r="AD16" s="30" t="str">
        <f t="shared" si="9"/>
        <v/>
      </c>
      <c r="AE16" s="30" t="str">
        <f t="shared" si="9"/>
        <v/>
      </c>
      <c r="AF16" s="30" t="str">
        <f t="shared" si="9"/>
        <v/>
      </c>
      <c r="AG16" s="30" t="str">
        <f t="shared" si="9"/>
        <v/>
      </c>
      <c r="AH16" s="30" t="str">
        <f t="shared" si="10"/>
        <v/>
      </c>
      <c r="AI16" s="30" t="str">
        <f t="shared" si="10"/>
        <v/>
      </c>
      <c r="AJ16" s="30" t="str">
        <f t="shared" si="10"/>
        <v/>
      </c>
      <c r="AK16" s="30" t="str">
        <f t="shared" si="10"/>
        <v/>
      </c>
      <c r="AL16" s="30" t="str">
        <f t="shared" si="10"/>
        <v/>
      </c>
      <c r="AM16" s="30" t="str">
        <f t="shared" si="10"/>
        <v/>
      </c>
    </row>
    <row r="17" spans="1:39" x14ac:dyDescent="0.3">
      <c r="A17" t="str">
        <f t="shared" si="4"/>
        <v>PHX  2</v>
      </c>
      <c r="B17" s="3">
        <f t="shared" si="6"/>
        <v>14</v>
      </c>
      <c r="C17" s="3">
        <v>196</v>
      </c>
      <c r="D17" s="23" t="s">
        <v>1199</v>
      </c>
      <c r="E17" s="1" t="str">
        <f>+VLOOKUP($C17,MasterData!$B$4:$I$1003,2,"false")</f>
        <v>Corbin</v>
      </c>
      <c r="F17" s="1" t="str">
        <f>+VLOOKUP($C17,MasterData!$B$4:$I$1003,3,"false")</f>
        <v>Bailey</v>
      </c>
      <c r="G17" s="1" t="str">
        <f>+VLOOKUP($C17,MasterData!$B$4:$I$1003,4,"false")</f>
        <v>PHX</v>
      </c>
      <c r="H17" s="1" t="str">
        <f>+VLOOKUP($C17,MasterData!$B$4:$I$1003,5,"false")</f>
        <v>U15</v>
      </c>
      <c r="I17" s="3" t="str">
        <f>+VLOOKUP($C17,MasterData!$B$4:$I$1003,6,"false")</f>
        <v>B</v>
      </c>
      <c r="J17" s="26" t="str">
        <f t="shared" si="0"/>
        <v>2</v>
      </c>
      <c r="K17" s="1" t="str">
        <f t="shared" si="5"/>
        <v>PHX  2</v>
      </c>
      <c r="N17" s="30" t="str">
        <f t="shared" si="8"/>
        <v/>
      </c>
      <c r="O17" s="30" t="str">
        <f t="shared" si="8"/>
        <v/>
      </c>
      <c r="P17" s="30" t="str">
        <f t="shared" si="8"/>
        <v/>
      </c>
      <c r="Q17" s="30" t="str">
        <f t="shared" si="8"/>
        <v/>
      </c>
      <c r="R17" s="30" t="str">
        <f t="shared" si="8"/>
        <v/>
      </c>
      <c r="S17" s="30" t="str">
        <f t="shared" si="8"/>
        <v/>
      </c>
      <c r="T17" s="30" t="str">
        <f t="shared" si="8"/>
        <v/>
      </c>
      <c r="U17" s="30" t="str">
        <f t="shared" si="8"/>
        <v/>
      </c>
      <c r="V17" s="30" t="str">
        <f t="shared" si="8"/>
        <v/>
      </c>
      <c r="W17" s="30" t="str">
        <f t="shared" si="8"/>
        <v/>
      </c>
      <c r="X17" s="30" t="str">
        <f t="shared" si="9"/>
        <v/>
      </c>
      <c r="Y17" s="30" t="str">
        <f t="shared" si="9"/>
        <v/>
      </c>
      <c r="Z17" s="30" t="str">
        <f t="shared" si="9"/>
        <v/>
      </c>
      <c r="AA17" s="30" t="str">
        <f t="shared" si="9"/>
        <v/>
      </c>
      <c r="AB17" s="30" t="str">
        <f t="shared" si="9"/>
        <v/>
      </c>
      <c r="AC17" s="30" t="str">
        <f t="shared" si="9"/>
        <v/>
      </c>
      <c r="AD17" s="30" t="str">
        <f t="shared" si="9"/>
        <v/>
      </c>
      <c r="AE17" s="30" t="str">
        <f t="shared" si="9"/>
        <v/>
      </c>
      <c r="AF17" s="30" t="str">
        <f t="shared" si="9"/>
        <v/>
      </c>
      <c r="AG17" s="30" t="str">
        <f t="shared" si="9"/>
        <v/>
      </c>
      <c r="AH17" s="30" t="str">
        <f t="shared" si="10"/>
        <v/>
      </c>
      <c r="AI17" s="30" t="str">
        <f t="shared" si="10"/>
        <v/>
      </c>
      <c r="AJ17" s="30" t="str">
        <f t="shared" si="10"/>
        <v/>
      </c>
      <c r="AK17" s="30" t="str">
        <f t="shared" si="10"/>
        <v/>
      </c>
      <c r="AL17" s="30" t="str">
        <f t="shared" si="10"/>
        <v/>
      </c>
      <c r="AM17" s="30" t="str">
        <f t="shared" si="10"/>
        <v/>
      </c>
    </row>
    <row r="18" spans="1:39" x14ac:dyDescent="0.3">
      <c r="A18" t="str">
        <f t="shared" si="4"/>
        <v>LEW  2</v>
      </c>
      <c r="B18" s="3">
        <f t="shared" si="6"/>
        <v>15</v>
      </c>
      <c r="C18" s="3">
        <v>167</v>
      </c>
      <c r="D18" s="23" t="s">
        <v>1200</v>
      </c>
      <c r="E18" s="1" t="str">
        <f>+VLOOKUP($C18,MasterData!$B$4:$I$1003,2,"false")</f>
        <v>Isaac</v>
      </c>
      <c r="F18" s="1" t="str">
        <f>+VLOOKUP($C18,MasterData!$B$4:$I$1003,3,"false")</f>
        <v>Tarafder</v>
      </c>
      <c r="G18" s="1" t="str">
        <f>+VLOOKUP($C18,MasterData!$B$4:$I$1003,4,"false")</f>
        <v>LEW</v>
      </c>
      <c r="H18" s="1" t="str">
        <f>+VLOOKUP($C18,MasterData!$B$4:$I$1003,5,"false")</f>
        <v>U15</v>
      </c>
      <c r="I18" s="3" t="str">
        <f>+VLOOKUP($C18,MasterData!$B$4:$I$1003,6,"false")</f>
        <v>B</v>
      </c>
      <c r="J18" s="26" t="str">
        <f t="shared" si="0"/>
        <v>2</v>
      </c>
      <c r="K18" s="1" t="str">
        <f t="shared" si="5"/>
        <v>LEW  2</v>
      </c>
      <c r="N18" s="30" t="str">
        <f t="shared" si="8"/>
        <v/>
      </c>
      <c r="O18" s="30" t="str">
        <f t="shared" si="8"/>
        <v/>
      </c>
      <c r="P18" s="30" t="str">
        <f t="shared" si="8"/>
        <v/>
      </c>
      <c r="Q18" s="30" t="str">
        <f t="shared" si="8"/>
        <v/>
      </c>
      <c r="R18" s="30" t="str">
        <f t="shared" si="8"/>
        <v/>
      </c>
      <c r="S18" s="30" t="str">
        <f t="shared" si="8"/>
        <v/>
      </c>
      <c r="T18" s="30" t="str">
        <f t="shared" si="8"/>
        <v/>
      </c>
      <c r="U18" s="30" t="str">
        <f t="shared" si="8"/>
        <v/>
      </c>
      <c r="V18" s="30" t="str">
        <f t="shared" si="8"/>
        <v/>
      </c>
      <c r="W18" s="30" t="str">
        <f t="shared" si="8"/>
        <v/>
      </c>
      <c r="X18" s="30" t="str">
        <f t="shared" si="9"/>
        <v/>
      </c>
      <c r="Y18" s="30" t="str">
        <f t="shared" si="9"/>
        <v/>
      </c>
      <c r="Z18" s="30" t="str">
        <f t="shared" si="9"/>
        <v/>
      </c>
      <c r="AA18" s="30" t="str">
        <f t="shared" si="9"/>
        <v/>
      </c>
      <c r="AB18" s="30" t="str">
        <f t="shared" si="9"/>
        <v/>
      </c>
      <c r="AC18" s="30" t="str">
        <f t="shared" si="9"/>
        <v/>
      </c>
      <c r="AD18" s="30" t="str">
        <f t="shared" si="9"/>
        <v/>
      </c>
      <c r="AE18" s="30" t="str">
        <f t="shared" si="9"/>
        <v/>
      </c>
      <c r="AF18" s="30" t="str">
        <f t="shared" si="9"/>
        <v/>
      </c>
      <c r="AG18" s="30" t="str">
        <f t="shared" si="9"/>
        <v/>
      </c>
      <c r="AH18" s="30" t="str">
        <f t="shared" si="10"/>
        <v/>
      </c>
      <c r="AI18" s="30" t="str">
        <f t="shared" si="10"/>
        <v/>
      </c>
      <c r="AJ18" s="30" t="str">
        <f t="shared" si="10"/>
        <v/>
      </c>
      <c r="AK18" s="30" t="str">
        <f t="shared" si="10"/>
        <v/>
      </c>
      <c r="AL18" s="30" t="str">
        <f t="shared" si="10"/>
        <v/>
      </c>
      <c r="AM18" s="30" t="str">
        <f t="shared" si="10"/>
        <v/>
      </c>
    </row>
    <row r="19" spans="1:39" x14ac:dyDescent="0.3">
      <c r="A19" t="str">
        <f t="shared" si="4"/>
        <v>LEW  3</v>
      </c>
      <c r="B19" s="3">
        <f t="shared" si="6"/>
        <v>16</v>
      </c>
      <c r="C19" s="3">
        <v>182</v>
      </c>
      <c r="D19" s="23" t="s">
        <v>1201</v>
      </c>
      <c r="E19" s="1" t="str">
        <f>+VLOOKUP($C19,MasterData!$B$4:$I$1003,2,"false")</f>
        <v>Toby</v>
      </c>
      <c r="F19" s="1" t="str">
        <f>+VLOOKUP($C19,MasterData!$B$4:$I$1003,3,"false")</f>
        <v>Cherry</v>
      </c>
      <c r="G19" s="1" t="str">
        <f>+VLOOKUP($C19,MasterData!$B$4:$I$1003,4,"false")</f>
        <v>LEW</v>
      </c>
      <c r="H19" s="1" t="str">
        <f>+VLOOKUP($C19,MasterData!$B$4:$I$1003,5,"false")</f>
        <v>U15</v>
      </c>
      <c r="I19" s="3" t="str">
        <f>+VLOOKUP($C19,MasterData!$B$4:$I$1003,6,"false")</f>
        <v>B</v>
      </c>
      <c r="J19" s="26" t="str">
        <f t="shared" si="0"/>
        <v>3</v>
      </c>
      <c r="K19" s="1" t="str">
        <f t="shared" si="5"/>
        <v>LEW  3</v>
      </c>
      <c r="M19" s="12" t="s">
        <v>378</v>
      </c>
      <c r="N19" s="31">
        <f>IF(N15="",1000,SUM(N13:N15))</f>
        <v>42</v>
      </c>
      <c r="O19" s="31">
        <f t="shared" ref="O19:AM19" si="11">IF(O15="",1000,SUM(O13:O15))</f>
        <v>1000</v>
      </c>
      <c r="P19" s="31">
        <f t="shared" si="11"/>
        <v>1000</v>
      </c>
      <c r="Q19" s="31">
        <f t="shared" si="11"/>
        <v>1000</v>
      </c>
      <c r="R19" s="31">
        <f t="shared" si="11"/>
        <v>1000</v>
      </c>
      <c r="S19" s="31">
        <f t="shared" si="11"/>
        <v>1000</v>
      </c>
      <c r="T19" s="31">
        <f t="shared" si="11"/>
        <v>1000</v>
      </c>
      <c r="U19" s="31">
        <f t="shared" si="11"/>
        <v>68</v>
      </c>
      <c r="V19" s="31">
        <f t="shared" si="11"/>
        <v>1000</v>
      </c>
      <c r="W19" s="31">
        <f t="shared" si="11"/>
        <v>1000</v>
      </c>
      <c r="X19" s="31">
        <f t="shared" si="11"/>
        <v>1000</v>
      </c>
      <c r="Y19" s="31">
        <f t="shared" si="11"/>
        <v>1000</v>
      </c>
      <c r="Z19" s="31">
        <f t="shared" si="11"/>
        <v>1000</v>
      </c>
      <c r="AA19" s="31">
        <f t="shared" si="11"/>
        <v>1000</v>
      </c>
      <c r="AB19" s="31">
        <f t="shared" si="11"/>
        <v>1000</v>
      </c>
      <c r="AC19" s="31">
        <f t="shared" si="11"/>
        <v>1000</v>
      </c>
      <c r="AD19" s="31">
        <f t="shared" si="11"/>
        <v>1000</v>
      </c>
      <c r="AE19" s="31">
        <f t="shared" si="11"/>
        <v>1000</v>
      </c>
      <c r="AF19" s="31">
        <f t="shared" si="11"/>
        <v>1000</v>
      </c>
      <c r="AG19" s="31">
        <f t="shared" si="11"/>
        <v>1000</v>
      </c>
      <c r="AH19" s="31">
        <f t="shared" si="11"/>
        <v>1000</v>
      </c>
      <c r="AI19" s="31">
        <f t="shared" si="11"/>
        <v>1000</v>
      </c>
      <c r="AJ19" s="31">
        <f t="shared" si="11"/>
        <v>1000</v>
      </c>
      <c r="AK19" s="31">
        <f t="shared" si="11"/>
        <v>1000</v>
      </c>
      <c r="AL19" s="31">
        <f t="shared" si="11"/>
        <v>1000</v>
      </c>
      <c r="AM19" s="31">
        <f t="shared" si="11"/>
        <v>1000</v>
      </c>
    </row>
    <row r="20" spans="1:39" x14ac:dyDescent="0.3">
      <c r="A20" t="str">
        <f t="shared" si="4"/>
        <v>LEW  4</v>
      </c>
      <c r="B20" s="3">
        <f t="shared" si="6"/>
        <v>17</v>
      </c>
      <c r="C20" s="3">
        <v>168</v>
      </c>
      <c r="D20" s="23" t="s">
        <v>1202</v>
      </c>
      <c r="E20" s="1" t="str">
        <f>+VLOOKUP($C20,MasterData!$B$4:$I$1003,2,"false")</f>
        <v>Theo</v>
      </c>
      <c r="F20" s="1" t="str">
        <f>+VLOOKUP($C20,MasterData!$B$4:$I$1003,3,"false")</f>
        <v>Tarafder</v>
      </c>
      <c r="G20" s="1" t="str">
        <f>+VLOOKUP($C20,MasterData!$B$4:$I$1003,4,"false")</f>
        <v>LEW</v>
      </c>
      <c r="H20" s="1" t="str">
        <f>+VLOOKUP($C20,MasterData!$B$4:$I$1003,5,"false")</f>
        <v>U15</v>
      </c>
      <c r="I20" s="3" t="str">
        <f>+VLOOKUP($C20,MasterData!$B$4:$I$1003,6,"false")</f>
        <v>B</v>
      </c>
      <c r="J20" s="26" t="str">
        <f t="shared" si="0"/>
        <v>4</v>
      </c>
      <c r="K20" s="1" t="str">
        <f t="shared" si="5"/>
        <v>LEW  4</v>
      </c>
      <c r="M20" s="12" t="s">
        <v>163</v>
      </c>
      <c r="N20" s="32">
        <f>RANK(N19,($N$10:$AM$10,$N$19:$AM$19,$N$28:$AM$28, $N$37:$AM$37),1)</f>
        <v>2</v>
      </c>
      <c r="O20" s="32">
        <f>RANK(O19,($N$10:$AM$10,$N$19:$AM$19,$N$28:$AM$28, $N$37:$AM$37),1)</f>
        <v>8</v>
      </c>
      <c r="P20" s="32">
        <f>RANK(P19,($N$10:$AM$10,$N$19:$AM$19,$N$28:$AM$28, $N$37:$AM$37),1)</f>
        <v>8</v>
      </c>
      <c r="Q20" s="32">
        <f>RANK(Q19,($N$10:$AM$10,$N$19:$AM$19,$N$28:$AM$28, $N$37:$AM$37),1)</f>
        <v>8</v>
      </c>
      <c r="R20" s="32">
        <f>RANK(R19,($N$10:$AM$10,$N$19:$AM$19,$N$28:$AM$28, $N$37:$AM$37),1)</f>
        <v>8</v>
      </c>
      <c r="S20" s="32">
        <f>RANK(S19,($N$10:$AM$10,$N$19:$AM$19,$N$28:$AM$28, $N$37:$AM$37),1)</f>
        <v>8</v>
      </c>
      <c r="T20" s="32">
        <f>RANK(T19,($N$10:$AM$10,$N$19:$AM$19,$N$28:$AM$28, $N$37:$AM$37),1)</f>
        <v>8</v>
      </c>
      <c r="U20" s="32">
        <f>RANK(U19,($N$10:$AM$10,$N$19:$AM$19,$N$28:$AM$28, $N$37:$AM$37),1)</f>
        <v>6</v>
      </c>
      <c r="V20" s="32">
        <f>RANK(V19,($N$10:$AM$10,$N$19:$AM$19,$N$28:$AM$28, $N$37:$AM$37),1)</f>
        <v>8</v>
      </c>
      <c r="W20" s="32">
        <f>RANK(W19,($N$10:$AM$10,$N$19:$AM$19,$N$28:$AM$28, $N$37:$AM$37),1)</f>
        <v>8</v>
      </c>
      <c r="X20" s="32">
        <f>RANK(X19,($N$10:$AM$10,$N$19:$AM$19,$N$28:$AM$28, $N$37:$AM$37),1)</f>
        <v>8</v>
      </c>
      <c r="Y20" s="32">
        <f>RANK(Y19,($N$10:$AM$10,$N$19:$AM$19,$N$28:$AM$28, $N$37:$AM$37),1)</f>
        <v>8</v>
      </c>
      <c r="Z20" s="32">
        <f>RANK(Z19,($N$10:$AM$10,$N$19:$AM$19,$N$28:$AM$28, $N$37:$AM$37),1)</f>
        <v>8</v>
      </c>
      <c r="AA20" s="32">
        <f>RANK(AA19,($N$10:$AM$10,$N$19:$AM$19,$N$28:$AM$28, $N$37:$AM$37),1)</f>
        <v>8</v>
      </c>
      <c r="AB20" s="32">
        <f>RANK(AB19,($N$10:$AM$10,$N$19:$AM$19,$N$28:$AM$28, $N$37:$AM$37),1)</f>
        <v>8</v>
      </c>
      <c r="AC20" s="32">
        <f>RANK(AC19,($N$10:$AM$10,$N$19:$AM$19,$N$28:$AM$28, $N$37:$AM$37),1)</f>
        <v>8</v>
      </c>
      <c r="AD20" s="32">
        <f>RANK(AD19,($N$10:$AM$10,$N$19:$AM$19,$N$28:$AM$28, $N$37:$AM$37),1)</f>
        <v>8</v>
      </c>
      <c r="AE20" s="32">
        <f>RANK(AE19,($N$10:$AM$10,$N$19:$AM$19,$N$28:$AM$28, $N$37:$AM$37),1)</f>
        <v>8</v>
      </c>
      <c r="AF20" s="32">
        <f>RANK(AF19,($N$10:$AM$10,$N$19:$AM$19,$N$28:$AM$28, $N$37:$AM$37),1)</f>
        <v>8</v>
      </c>
      <c r="AG20" s="32">
        <f>RANK(AG19,($N$10:$AM$10,$N$19:$AM$19,$N$28:$AM$28, $N$37:$AM$37),1)</f>
        <v>8</v>
      </c>
      <c r="AH20" s="32">
        <f>RANK(AH19,($N$10:$AM$10,$N$19:$AM$19,$N$28:$AM$28, $N$37:$AM$37),1)</f>
        <v>8</v>
      </c>
      <c r="AI20" s="32">
        <f>RANK(AI19,($N$10:$AM$10,$N$19:$AM$19,$N$28:$AM$28, $N$37:$AM$37),1)</f>
        <v>8</v>
      </c>
      <c r="AJ20" s="32">
        <f>RANK(AJ19,($N$10:$AM$10,$N$19:$AM$19,$N$28:$AM$28, $N$37:$AM$37),1)</f>
        <v>8</v>
      </c>
      <c r="AK20" s="32">
        <f>RANK(AK19,($N$10:$AM$10,$N$19:$AM$19,$N$28:$AM$28, $N$37:$AM$37),1)</f>
        <v>8</v>
      </c>
      <c r="AL20" s="32">
        <f>RANK(AL19,($N$10:$AM$10,$N$19:$AM$19,$N$28:$AM$28, $N$37:$AM$37),1)</f>
        <v>8</v>
      </c>
      <c r="AM20" s="32">
        <f>RANK(AM19,($N$10:$AM$10,$N$19:$AM$19,$N$28:$AM$28, $N$37:$AM$37),1)</f>
        <v>8</v>
      </c>
    </row>
    <row r="21" spans="1:39" x14ac:dyDescent="0.3">
      <c r="A21" t="str">
        <f t="shared" si="4"/>
        <v>B&amp;H  6</v>
      </c>
      <c r="B21" s="3">
        <f t="shared" si="6"/>
        <v>18</v>
      </c>
      <c r="C21" s="3">
        <v>171</v>
      </c>
      <c r="D21" s="23" t="s">
        <v>1203</v>
      </c>
      <c r="E21" s="1" t="str">
        <f>+VLOOKUP($C21,MasterData!$B$4:$I$1003,2,"false")</f>
        <v>Oliver</v>
      </c>
      <c r="F21" s="1" t="str">
        <f>+VLOOKUP($C21,MasterData!$B$4:$I$1003,3,"false")</f>
        <v>Holt</v>
      </c>
      <c r="G21" s="1" t="str">
        <f>+VLOOKUP($C21,MasterData!$B$4:$I$1003,4,"false")</f>
        <v>B&amp;H</v>
      </c>
      <c r="H21" s="1" t="str">
        <f>+VLOOKUP($C21,MasterData!$B$4:$I$1003,5,"false")</f>
        <v>U15</v>
      </c>
      <c r="I21" s="3" t="str">
        <f>+VLOOKUP($C21,MasterData!$B$4:$I$1003,6,"false")</f>
        <v>B</v>
      </c>
      <c r="J21" s="26" t="str">
        <f t="shared" si="0"/>
        <v>6</v>
      </c>
      <c r="K21" s="1" t="str">
        <f t="shared" ref="K21:K36" si="12">+G21&amp;"  "&amp;J21</f>
        <v>B&amp;H  6</v>
      </c>
    </row>
    <row r="22" spans="1:39" x14ac:dyDescent="0.3">
      <c r="A22" t="str">
        <f t="shared" si="4"/>
        <v>PHX  3</v>
      </c>
      <c r="B22" s="3">
        <f t="shared" si="6"/>
        <v>19</v>
      </c>
      <c r="C22" s="3">
        <v>197</v>
      </c>
      <c r="D22" s="23" t="s">
        <v>1204</v>
      </c>
      <c r="E22" s="1" t="str">
        <f>+VLOOKUP($C22,MasterData!$B$4:$I$1003,2,"false")</f>
        <v>Vincent</v>
      </c>
      <c r="F22" s="1" t="str">
        <f>+VLOOKUP($C22,MasterData!$B$4:$I$1003,3,"false")</f>
        <v>Pegley</v>
      </c>
      <c r="G22" s="1" t="str">
        <f>+VLOOKUP($C22,MasterData!$B$4:$I$1003,4,"false")</f>
        <v>PHX</v>
      </c>
      <c r="H22" s="1" t="str">
        <f>+VLOOKUP($C22,MasterData!$B$4:$I$1003,5,"false")</f>
        <v>U15</v>
      </c>
      <c r="I22" s="3" t="str">
        <f>+VLOOKUP($C22,MasterData!$B$4:$I$1003,6,"false")</f>
        <v>B</v>
      </c>
      <c r="J22" s="26" t="str">
        <f t="shared" si="0"/>
        <v>3</v>
      </c>
      <c r="K22" s="1" t="str">
        <f t="shared" si="12"/>
        <v>PHX  3</v>
      </c>
      <c r="M22">
        <v>7</v>
      </c>
      <c r="N22" s="30" t="str">
        <f t="shared" ref="N22:W27" si="13">+IF(ISNA(VLOOKUP(N$3&amp;"  "&amp;$M22,$A$3:$I$109,2,0)),"",VLOOKUP(N$3&amp;"  "&amp;$M22,$A$3:$I$109,2,0))</f>
        <v/>
      </c>
      <c r="O22" s="30" t="str">
        <f t="shared" si="13"/>
        <v/>
      </c>
      <c r="P22" s="30" t="str">
        <f t="shared" si="13"/>
        <v/>
      </c>
      <c r="Q22" s="30" t="str">
        <f t="shared" si="13"/>
        <v/>
      </c>
      <c r="R22" s="30" t="str">
        <f t="shared" si="13"/>
        <v/>
      </c>
      <c r="S22" s="30" t="str">
        <f t="shared" si="13"/>
        <v/>
      </c>
      <c r="T22" s="30" t="str">
        <f t="shared" si="13"/>
        <v/>
      </c>
      <c r="U22" s="30">
        <f t="shared" si="13"/>
        <v>28</v>
      </c>
      <c r="V22" s="30" t="str">
        <f t="shared" si="13"/>
        <v/>
      </c>
      <c r="W22" s="30" t="str">
        <f t="shared" si="13"/>
        <v/>
      </c>
      <c r="X22" s="30" t="str">
        <f t="shared" ref="X22:AG27" si="14">+IF(ISNA(VLOOKUP(X$3&amp;"  "&amp;$M22,$A$3:$I$109,2,0)),"",VLOOKUP(X$3&amp;"  "&amp;$M22,$A$3:$I$109,2,0))</f>
        <v/>
      </c>
      <c r="Y22" s="30" t="str">
        <f t="shared" si="14"/>
        <v/>
      </c>
      <c r="Z22" s="30" t="str">
        <f t="shared" si="14"/>
        <v/>
      </c>
      <c r="AA22" s="30" t="str">
        <f t="shared" si="14"/>
        <v/>
      </c>
      <c r="AB22" s="30" t="str">
        <f t="shared" si="14"/>
        <v/>
      </c>
      <c r="AC22" s="30" t="str">
        <f t="shared" si="14"/>
        <v/>
      </c>
      <c r="AD22" s="30" t="str">
        <f t="shared" si="14"/>
        <v/>
      </c>
      <c r="AE22" s="30" t="str">
        <f t="shared" si="14"/>
        <v/>
      </c>
      <c r="AF22" s="30" t="str">
        <f t="shared" si="14"/>
        <v/>
      </c>
      <c r="AG22" s="30" t="str">
        <f t="shared" si="14"/>
        <v/>
      </c>
      <c r="AH22" s="30" t="str">
        <f t="shared" ref="AH22:AM27" si="15">+IF(ISNA(VLOOKUP(AH$3&amp;"  "&amp;$M22,$A$3:$I$109,2,0)),"",VLOOKUP(AH$3&amp;"  "&amp;$M22,$A$3:$I$109,2,0))</f>
        <v/>
      </c>
      <c r="AI22" s="30" t="str">
        <f t="shared" si="15"/>
        <v/>
      </c>
      <c r="AJ22" s="30" t="str">
        <f t="shared" si="15"/>
        <v/>
      </c>
      <c r="AK22" s="30" t="str">
        <f t="shared" si="15"/>
        <v/>
      </c>
      <c r="AL22" s="30" t="str">
        <f t="shared" si="15"/>
        <v/>
      </c>
      <c r="AM22" s="30" t="str">
        <f t="shared" si="15"/>
        <v/>
      </c>
    </row>
    <row r="23" spans="1:39" x14ac:dyDescent="0.3">
      <c r="A23" t="str">
        <f t="shared" si="4"/>
        <v>EBR  2</v>
      </c>
      <c r="B23" s="3">
        <f t="shared" si="6"/>
        <v>20</v>
      </c>
      <c r="C23" s="3">
        <v>193</v>
      </c>
      <c r="D23" s="23" t="s">
        <v>1205</v>
      </c>
      <c r="E23" s="1" t="str">
        <f>+VLOOKUP($C23,MasterData!$B$4:$I$1003,2,"false")</f>
        <v>Oscar</v>
      </c>
      <c r="F23" s="1" t="str">
        <f>+VLOOKUP($C23,MasterData!$B$4:$I$1003,3,"false")</f>
        <v>Mizen</v>
      </c>
      <c r="G23" s="1" t="str">
        <f>+VLOOKUP($C23,MasterData!$B$4:$I$1003,4,"false")</f>
        <v>EBR</v>
      </c>
      <c r="H23" s="1" t="str">
        <f>+VLOOKUP($C23,MasterData!$B$4:$I$1003,5,"false")</f>
        <v>U15</v>
      </c>
      <c r="I23" s="3" t="str">
        <f>+VLOOKUP($C23,MasterData!$B$4:$I$1003,6,"false")</f>
        <v>B</v>
      </c>
      <c r="J23" s="26" t="str">
        <f t="shared" si="0"/>
        <v>2</v>
      </c>
      <c r="K23" s="1" t="str">
        <f t="shared" si="12"/>
        <v>EBR  2</v>
      </c>
      <c r="M23">
        <v>8</v>
      </c>
      <c r="N23" s="30" t="str">
        <f t="shared" si="13"/>
        <v/>
      </c>
      <c r="O23" s="30" t="str">
        <f t="shared" si="13"/>
        <v/>
      </c>
      <c r="P23" s="30" t="str">
        <f t="shared" si="13"/>
        <v/>
      </c>
      <c r="Q23" s="30" t="str">
        <f t="shared" si="13"/>
        <v/>
      </c>
      <c r="R23" s="30" t="str">
        <f t="shared" si="13"/>
        <v/>
      </c>
      <c r="S23" s="30" t="str">
        <f t="shared" si="13"/>
        <v/>
      </c>
      <c r="T23" s="30" t="str">
        <f t="shared" si="13"/>
        <v/>
      </c>
      <c r="U23" s="30">
        <f t="shared" si="13"/>
        <v>31</v>
      </c>
      <c r="V23" s="30" t="str">
        <f t="shared" si="13"/>
        <v/>
      </c>
      <c r="W23" s="30" t="str">
        <f t="shared" si="13"/>
        <v/>
      </c>
      <c r="X23" s="30" t="str">
        <f t="shared" si="14"/>
        <v/>
      </c>
      <c r="Y23" s="30" t="str">
        <f t="shared" si="14"/>
        <v/>
      </c>
      <c r="Z23" s="30" t="str">
        <f t="shared" si="14"/>
        <v/>
      </c>
      <c r="AA23" s="30" t="str">
        <f t="shared" si="14"/>
        <v/>
      </c>
      <c r="AB23" s="30" t="str">
        <f t="shared" si="14"/>
        <v/>
      </c>
      <c r="AC23" s="30" t="str">
        <f t="shared" si="14"/>
        <v/>
      </c>
      <c r="AD23" s="30" t="str">
        <f t="shared" si="14"/>
        <v/>
      </c>
      <c r="AE23" s="30" t="str">
        <f t="shared" si="14"/>
        <v/>
      </c>
      <c r="AF23" s="30" t="str">
        <f t="shared" si="14"/>
        <v/>
      </c>
      <c r="AG23" s="30" t="str">
        <f t="shared" si="14"/>
        <v/>
      </c>
      <c r="AH23" s="30" t="str">
        <f t="shared" si="15"/>
        <v/>
      </c>
      <c r="AI23" s="30" t="str">
        <f t="shared" si="15"/>
        <v/>
      </c>
      <c r="AJ23" s="30" t="str">
        <f t="shared" si="15"/>
        <v/>
      </c>
      <c r="AK23" s="30" t="str">
        <f t="shared" si="15"/>
        <v/>
      </c>
      <c r="AL23" s="30" t="str">
        <f t="shared" si="15"/>
        <v/>
      </c>
      <c r="AM23" s="30" t="str">
        <f t="shared" si="15"/>
        <v/>
      </c>
    </row>
    <row r="24" spans="1:39" x14ac:dyDescent="0.3">
      <c r="A24" t="str">
        <f t="shared" si="4"/>
        <v>CRA  1</v>
      </c>
      <c r="B24" s="3">
        <f t="shared" si="6"/>
        <v>21</v>
      </c>
      <c r="C24" s="3">
        <v>165</v>
      </c>
      <c r="D24" s="23" t="s">
        <v>1206</v>
      </c>
      <c r="E24" s="1" t="str">
        <f>+VLOOKUP($C24,MasterData!$B$4:$I$1003,2,"false")</f>
        <v>Samuel</v>
      </c>
      <c r="F24" s="1" t="str">
        <f>+VLOOKUP($C24,MasterData!$B$4:$I$1003,3,"false")</f>
        <v>Davis</v>
      </c>
      <c r="G24" s="1" t="str">
        <f>+VLOOKUP($C24,MasterData!$B$4:$I$1003,4,"false")</f>
        <v>CRA</v>
      </c>
      <c r="H24" s="1" t="str">
        <f>+VLOOKUP($C24,MasterData!$B$4:$I$1003,5,"false")</f>
        <v>U15</v>
      </c>
      <c r="I24" s="3" t="str">
        <f>+VLOOKUP($C24,MasterData!$B$4:$I$1003,6,"false")</f>
        <v>B</v>
      </c>
      <c r="J24" s="26" t="str">
        <f t="shared" si="0"/>
        <v>1</v>
      </c>
      <c r="K24" s="1" t="str">
        <f t="shared" si="12"/>
        <v>CRA  1</v>
      </c>
      <c r="M24">
        <v>9</v>
      </c>
      <c r="N24" s="30" t="str">
        <f t="shared" si="13"/>
        <v/>
      </c>
      <c r="O24" s="30" t="str">
        <f t="shared" si="13"/>
        <v/>
      </c>
      <c r="P24" s="30" t="str">
        <f t="shared" si="13"/>
        <v/>
      </c>
      <c r="Q24" s="30" t="str">
        <f t="shared" si="13"/>
        <v/>
      </c>
      <c r="R24" s="30" t="str">
        <f t="shared" si="13"/>
        <v/>
      </c>
      <c r="S24" s="30" t="str">
        <f t="shared" si="13"/>
        <v/>
      </c>
      <c r="T24" s="30" t="str">
        <f t="shared" si="13"/>
        <v/>
      </c>
      <c r="U24" s="30" t="str">
        <f t="shared" si="13"/>
        <v/>
      </c>
      <c r="V24" s="30" t="str">
        <f t="shared" si="13"/>
        <v/>
      </c>
      <c r="W24" s="30" t="str">
        <f t="shared" si="13"/>
        <v/>
      </c>
      <c r="X24" s="30" t="str">
        <f t="shared" si="14"/>
        <v/>
      </c>
      <c r="Y24" s="30" t="str">
        <f t="shared" si="14"/>
        <v/>
      </c>
      <c r="Z24" s="30" t="str">
        <f t="shared" si="14"/>
        <v/>
      </c>
      <c r="AA24" s="30" t="str">
        <f t="shared" si="14"/>
        <v/>
      </c>
      <c r="AB24" s="30" t="str">
        <f t="shared" si="14"/>
        <v/>
      </c>
      <c r="AC24" s="30" t="str">
        <f t="shared" si="14"/>
        <v/>
      </c>
      <c r="AD24" s="30" t="str">
        <f t="shared" si="14"/>
        <v/>
      </c>
      <c r="AE24" s="30" t="str">
        <f t="shared" si="14"/>
        <v/>
      </c>
      <c r="AF24" s="30" t="str">
        <f t="shared" si="14"/>
        <v/>
      </c>
      <c r="AG24" s="30" t="str">
        <f t="shared" si="14"/>
        <v/>
      </c>
      <c r="AH24" s="30" t="str">
        <f t="shared" si="15"/>
        <v/>
      </c>
      <c r="AI24" s="30" t="str">
        <f t="shared" si="15"/>
        <v/>
      </c>
      <c r="AJ24" s="30" t="str">
        <f t="shared" si="15"/>
        <v/>
      </c>
      <c r="AK24" s="30" t="str">
        <f t="shared" si="15"/>
        <v/>
      </c>
      <c r="AL24" s="30" t="str">
        <f t="shared" si="15"/>
        <v/>
      </c>
      <c r="AM24" s="30" t="str">
        <f t="shared" si="15"/>
        <v/>
      </c>
    </row>
    <row r="25" spans="1:39" x14ac:dyDescent="0.3">
      <c r="A25" t="str">
        <f t="shared" si="4"/>
        <v>WDH  1</v>
      </c>
      <c r="B25" s="3">
        <f t="shared" si="6"/>
        <v>22</v>
      </c>
      <c r="C25" s="3">
        <v>185</v>
      </c>
      <c r="D25" s="23" t="s">
        <v>1151</v>
      </c>
      <c r="E25" s="1" t="str">
        <f>+VLOOKUP($C25,MasterData!$B$4:$I$1003,2,"false")</f>
        <v>Toby</v>
      </c>
      <c r="F25" s="1" t="str">
        <f>+VLOOKUP($C25,MasterData!$B$4:$I$1003,3,"false")</f>
        <v>Johnstone</v>
      </c>
      <c r="G25" s="1" t="str">
        <f>+VLOOKUP($C25,MasterData!$B$4:$I$1003,4,"false")</f>
        <v>WDH</v>
      </c>
      <c r="H25" s="1" t="str">
        <f>+VLOOKUP($C25,MasterData!$B$4:$I$1003,5,"false")</f>
        <v>U15</v>
      </c>
      <c r="I25" s="3" t="str">
        <f>+VLOOKUP($C25,MasterData!$B$4:$I$1003,6,"false")</f>
        <v>B</v>
      </c>
      <c r="J25" s="26" t="str">
        <f t="shared" si="0"/>
        <v>1</v>
      </c>
      <c r="K25" s="1" t="str">
        <f t="shared" si="12"/>
        <v>WDH  1</v>
      </c>
      <c r="N25" s="30" t="str">
        <f t="shared" si="13"/>
        <v/>
      </c>
      <c r="O25" s="30" t="str">
        <f t="shared" si="13"/>
        <v/>
      </c>
      <c r="P25" s="30" t="str">
        <f t="shared" si="13"/>
        <v/>
      </c>
      <c r="Q25" s="30" t="str">
        <f t="shared" si="13"/>
        <v/>
      </c>
      <c r="R25" s="30" t="str">
        <f t="shared" si="13"/>
        <v/>
      </c>
      <c r="S25" s="30" t="str">
        <f t="shared" si="13"/>
        <v/>
      </c>
      <c r="T25" s="30" t="str">
        <f t="shared" si="13"/>
        <v/>
      </c>
      <c r="U25" s="30" t="str">
        <f t="shared" si="13"/>
        <v/>
      </c>
      <c r="V25" s="30" t="str">
        <f t="shared" si="13"/>
        <v/>
      </c>
      <c r="W25" s="30" t="str">
        <f t="shared" si="13"/>
        <v/>
      </c>
      <c r="X25" s="30" t="str">
        <f t="shared" si="14"/>
        <v/>
      </c>
      <c r="Y25" s="30" t="str">
        <f t="shared" si="14"/>
        <v/>
      </c>
      <c r="Z25" s="30" t="str">
        <f t="shared" si="14"/>
        <v/>
      </c>
      <c r="AA25" s="30" t="str">
        <f t="shared" si="14"/>
        <v/>
      </c>
      <c r="AB25" s="30" t="str">
        <f t="shared" si="14"/>
        <v/>
      </c>
      <c r="AC25" s="30" t="str">
        <f t="shared" si="14"/>
        <v/>
      </c>
      <c r="AD25" s="30" t="str">
        <f t="shared" si="14"/>
        <v/>
      </c>
      <c r="AE25" s="30" t="str">
        <f t="shared" si="14"/>
        <v/>
      </c>
      <c r="AF25" s="30" t="str">
        <f t="shared" si="14"/>
        <v/>
      </c>
      <c r="AG25" s="30" t="str">
        <f t="shared" si="14"/>
        <v/>
      </c>
      <c r="AH25" s="30" t="str">
        <f t="shared" si="15"/>
        <v/>
      </c>
      <c r="AI25" s="30" t="str">
        <f t="shared" si="15"/>
        <v/>
      </c>
      <c r="AJ25" s="30" t="str">
        <f t="shared" si="15"/>
        <v/>
      </c>
      <c r="AK25" s="30" t="str">
        <f t="shared" si="15"/>
        <v/>
      </c>
      <c r="AL25" s="30" t="str">
        <f t="shared" si="15"/>
        <v/>
      </c>
      <c r="AM25" s="30" t="str">
        <f t="shared" si="15"/>
        <v/>
      </c>
    </row>
    <row r="26" spans="1:39" x14ac:dyDescent="0.3">
      <c r="A26" t="str">
        <f t="shared" si="4"/>
        <v>CHI  2</v>
      </c>
      <c r="B26" s="3">
        <f t="shared" si="6"/>
        <v>23</v>
      </c>
      <c r="C26" s="3">
        <v>195</v>
      </c>
      <c r="D26" s="23" t="s">
        <v>1109</v>
      </c>
      <c r="E26" s="1" t="str">
        <f>+VLOOKUP($C26,MasterData!$B$4:$I$1003,2,"false")</f>
        <v>Stanley</v>
      </c>
      <c r="F26" s="1" t="str">
        <f>+VLOOKUP($C26,MasterData!$B$4:$I$1003,3,"false")</f>
        <v>Wilkes</v>
      </c>
      <c r="G26" s="1" t="str">
        <f>+VLOOKUP($C26,MasterData!$B$4:$I$1003,4,"false")</f>
        <v>CHI</v>
      </c>
      <c r="H26" s="1" t="str">
        <f>+VLOOKUP($C26,MasterData!$B$4:$I$1003,5,"false")</f>
        <v>U15</v>
      </c>
      <c r="I26" s="3" t="str">
        <f>+VLOOKUP($C26,MasterData!$B$4:$I$1003,6,"false")</f>
        <v>B</v>
      </c>
      <c r="J26" s="26" t="str">
        <f t="shared" si="0"/>
        <v>2</v>
      </c>
      <c r="K26" s="1" t="str">
        <f t="shared" si="12"/>
        <v>CHI  2</v>
      </c>
      <c r="N26" s="30" t="str">
        <f t="shared" si="13"/>
        <v/>
      </c>
      <c r="O26" s="30" t="str">
        <f t="shared" si="13"/>
        <v/>
      </c>
      <c r="P26" s="30" t="str">
        <f t="shared" si="13"/>
        <v/>
      </c>
      <c r="Q26" s="30" t="str">
        <f t="shared" si="13"/>
        <v/>
      </c>
      <c r="R26" s="30" t="str">
        <f t="shared" si="13"/>
        <v/>
      </c>
      <c r="S26" s="30" t="str">
        <f t="shared" si="13"/>
        <v/>
      </c>
      <c r="T26" s="30" t="str">
        <f t="shared" si="13"/>
        <v/>
      </c>
      <c r="U26" s="30" t="str">
        <f t="shared" si="13"/>
        <v/>
      </c>
      <c r="V26" s="30" t="str">
        <f t="shared" si="13"/>
        <v/>
      </c>
      <c r="W26" s="30" t="str">
        <f t="shared" si="13"/>
        <v/>
      </c>
      <c r="X26" s="30" t="str">
        <f t="shared" si="14"/>
        <v/>
      </c>
      <c r="Y26" s="30" t="str">
        <f t="shared" si="14"/>
        <v/>
      </c>
      <c r="Z26" s="30" t="str">
        <f t="shared" si="14"/>
        <v/>
      </c>
      <c r="AA26" s="30" t="str">
        <f t="shared" si="14"/>
        <v/>
      </c>
      <c r="AB26" s="30" t="str">
        <f t="shared" si="14"/>
        <v/>
      </c>
      <c r="AC26" s="30" t="str">
        <f t="shared" si="14"/>
        <v/>
      </c>
      <c r="AD26" s="30" t="str">
        <f t="shared" si="14"/>
        <v/>
      </c>
      <c r="AE26" s="30" t="str">
        <f t="shared" si="14"/>
        <v/>
      </c>
      <c r="AF26" s="30" t="str">
        <f t="shared" si="14"/>
        <v/>
      </c>
      <c r="AG26" s="30" t="str">
        <f t="shared" si="14"/>
        <v/>
      </c>
      <c r="AH26" s="30" t="str">
        <f t="shared" si="15"/>
        <v/>
      </c>
      <c r="AI26" s="30" t="str">
        <f t="shared" si="15"/>
        <v/>
      </c>
      <c r="AJ26" s="30" t="str">
        <f t="shared" si="15"/>
        <v/>
      </c>
      <c r="AK26" s="30" t="str">
        <f t="shared" si="15"/>
        <v/>
      </c>
      <c r="AL26" s="30" t="str">
        <f t="shared" si="15"/>
        <v/>
      </c>
      <c r="AM26" s="30" t="str">
        <f t="shared" si="15"/>
        <v/>
      </c>
    </row>
    <row r="27" spans="1:39" x14ac:dyDescent="0.3">
      <c r="A27" t="str">
        <f t="shared" si="4"/>
        <v>CRA  2</v>
      </c>
      <c r="B27" s="3">
        <f t="shared" si="6"/>
        <v>24</v>
      </c>
      <c r="C27" s="3">
        <v>184</v>
      </c>
      <c r="D27" s="23" t="s">
        <v>1207</v>
      </c>
      <c r="E27" s="1" t="str">
        <f>+VLOOKUP($C27,MasterData!$B$4:$I$1003,2,"false")</f>
        <v>Oliver</v>
      </c>
      <c r="F27" s="1" t="str">
        <f>+VLOOKUP($C27,MasterData!$B$4:$I$1003,3,"false")</f>
        <v>Maranzano</v>
      </c>
      <c r="G27" s="1" t="str">
        <f>+VLOOKUP($C27,MasterData!$B$4:$I$1003,4,"false")</f>
        <v>CRA</v>
      </c>
      <c r="H27" s="1" t="str">
        <f>+VLOOKUP($C27,MasterData!$B$4:$I$1003,5,"false")</f>
        <v>U15</v>
      </c>
      <c r="I27" s="3" t="str">
        <f>+VLOOKUP($C27,MasterData!$B$4:$I$1003,6,"false")</f>
        <v>B</v>
      </c>
      <c r="J27" s="26" t="str">
        <f t="shared" si="0"/>
        <v>2</v>
      </c>
      <c r="K27" s="1" t="str">
        <f t="shared" si="12"/>
        <v>CRA  2</v>
      </c>
      <c r="N27" s="30" t="str">
        <f t="shared" si="13"/>
        <v/>
      </c>
      <c r="O27" s="30" t="str">
        <f t="shared" si="13"/>
        <v/>
      </c>
      <c r="P27" s="30" t="str">
        <f t="shared" si="13"/>
        <v/>
      </c>
      <c r="Q27" s="30" t="str">
        <f t="shared" si="13"/>
        <v/>
      </c>
      <c r="R27" s="30" t="str">
        <f t="shared" si="13"/>
        <v/>
      </c>
      <c r="S27" s="30" t="str">
        <f t="shared" si="13"/>
        <v/>
      </c>
      <c r="T27" s="30" t="str">
        <f t="shared" si="13"/>
        <v/>
      </c>
      <c r="U27" s="30" t="str">
        <f t="shared" si="13"/>
        <v/>
      </c>
      <c r="V27" s="30" t="str">
        <f t="shared" si="13"/>
        <v/>
      </c>
      <c r="W27" s="30" t="str">
        <f t="shared" si="13"/>
        <v/>
      </c>
      <c r="X27" s="30" t="str">
        <f t="shared" si="14"/>
        <v/>
      </c>
      <c r="Y27" s="30" t="str">
        <f t="shared" si="14"/>
        <v/>
      </c>
      <c r="Z27" s="30" t="str">
        <f t="shared" si="14"/>
        <v/>
      </c>
      <c r="AA27" s="30" t="str">
        <f t="shared" si="14"/>
        <v/>
      </c>
      <c r="AB27" s="30" t="str">
        <f t="shared" si="14"/>
        <v/>
      </c>
      <c r="AC27" s="30" t="str">
        <f t="shared" si="14"/>
        <v/>
      </c>
      <c r="AD27" s="30" t="str">
        <f t="shared" si="14"/>
        <v/>
      </c>
      <c r="AE27" s="30" t="str">
        <f t="shared" si="14"/>
        <v/>
      </c>
      <c r="AF27" s="30" t="str">
        <f t="shared" si="14"/>
        <v/>
      </c>
      <c r="AG27" s="30" t="str">
        <f t="shared" si="14"/>
        <v/>
      </c>
      <c r="AH27" s="30" t="str">
        <f t="shared" si="15"/>
        <v/>
      </c>
      <c r="AI27" s="30" t="str">
        <f t="shared" si="15"/>
        <v/>
      </c>
      <c r="AJ27" s="30" t="str">
        <f t="shared" si="15"/>
        <v/>
      </c>
      <c r="AK27" s="30" t="str">
        <f t="shared" si="15"/>
        <v/>
      </c>
      <c r="AL27" s="30" t="str">
        <f t="shared" si="15"/>
        <v/>
      </c>
      <c r="AM27" s="30" t="str">
        <f t="shared" si="15"/>
        <v/>
      </c>
    </row>
    <row r="28" spans="1:39" x14ac:dyDescent="0.3">
      <c r="A28" t="str">
        <f t="shared" si="4"/>
        <v>LEW  5</v>
      </c>
      <c r="B28" s="3">
        <f t="shared" si="6"/>
        <v>25</v>
      </c>
      <c r="C28" s="3">
        <v>200</v>
      </c>
      <c r="D28" s="23" t="s">
        <v>1161</v>
      </c>
      <c r="E28" s="1" t="str">
        <f>+VLOOKUP($C28,MasterData!$B$4:$I$1003,2,"false")</f>
        <v>Jacob</v>
      </c>
      <c r="F28" s="1" t="str">
        <f>+VLOOKUP($C28,MasterData!$B$4:$I$1003,3,"false")</f>
        <v>Trotman</v>
      </c>
      <c r="G28" s="1" t="str">
        <f>+VLOOKUP($C28,MasterData!$B$4:$I$1003,4,"false")</f>
        <v>LEW</v>
      </c>
      <c r="H28" s="1" t="str">
        <f>+VLOOKUP($C28,MasterData!$B$4:$I$1003,5,"false")</f>
        <v>U15</v>
      </c>
      <c r="I28" s="3" t="str">
        <f>+VLOOKUP($C28,MasterData!$B$4:$I$1003,6,"false")</f>
        <v>B</v>
      </c>
      <c r="J28" s="26" t="str">
        <f t="shared" si="0"/>
        <v>5</v>
      </c>
      <c r="K28" s="1" t="str">
        <f t="shared" si="12"/>
        <v>LEW  5</v>
      </c>
      <c r="M28" s="12" t="s">
        <v>378</v>
      </c>
      <c r="N28" s="31">
        <f>IF(N24="",1000,SUM(N22:N24))</f>
        <v>1000</v>
      </c>
      <c r="O28" s="31">
        <f t="shared" ref="O28:AM28" si="16">IF(O24="",1000,SUM(O22:O24))</f>
        <v>1000</v>
      </c>
      <c r="P28" s="31">
        <f t="shared" si="16"/>
        <v>1000</v>
      </c>
      <c r="Q28" s="31">
        <f t="shared" si="16"/>
        <v>1000</v>
      </c>
      <c r="R28" s="31">
        <f t="shared" si="16"/>
        <v>1000</v>
      </c>
      <c r="S28" s="31">
        <f t="shared" si="16"/>
        <v>1000</v>
      </c>
      <c r="T28" s="31">
        <f t="shared" si="16"/>
        <v>1000</v>
      </c>
      <c r="U28" s="31">
        <f t="shared" si="16"/>
        <v>1000</v>
      </c>
      <c r="V28" s="31">
        <f t="shared" si="16"/>
        <v>1000</v>
      </c>
      <c r="W28" s="31">
        <f t="shared" si="16"/>
        <v>1000</v>
      </c>
      <c r="X28" s="31">
        <f t="shared" si="16"/>
        <v>1000</v>
      </c>
      <c r="Y28" s="31">
        <f t="shared" si="16"/>
        <v>1000</v>
      </c>
      <c r="Z28" s="31">
        <f t="shared" si="16"/>
        <v>1000</v>
      </c>
      <c r="AA28" s="31">
        <f t="shared" si="16"/>
        <v>1000</v>
      </c>
      <c r="AB28" s="31">
        <f t="shared" si="16"/>
        <v>1000</v>
      </c>
      <c r="AC28" s="31">
        <f t="shared" si="16"/>
        <v>1000</v>
      </c>
      <c r="AD28" s="31">
        <f t="shared" si="16"/>
        <v>1000</v>
      </c>
      <c r="AE28" s="31">
        <f t="shared" si="16"/>
        <v>1000</v>
      </c>
      <c r="AF28" s="31">
        <f t="shared" si="16"/>
        <v>1000</v>
      </c>
      <c r="AG28" s="31">
        <f t="shared" si="16"/>
        <v>1000</v>
      </c>
      <c r="AH28" s="31">
        <f t="shared" si="16"/>
        <v>1000</v>
      </c>
      <c r="AI28" s="31">
        <f t="shared" si="16"/>
        <v>1000</v>
      </c>
      <c r="AJ28" s="31">
        <f t="shared" si="16"/>
        <v>1000</v>
      </c>
      <c r="AK28" s="31">
        <f t="shared" si="16"/>
        <v>1000</v>
      </c>
      <c r="AL28" s="31">
        <f t="shared" si="16"/>
        <v>1000</v>
      </c>
      <c r="AM28" s="31">
        <f t="shared" si="16"/>
        <v>1000</v>
      </c>
    </row>
    <row r="29" spans="1:39" x14ac:dyDescent="0.3">
      <c r="A29" t="str">
        <f t="shared" si="4"/>
        <v>LEW  6</v>
      </c>
      <c r="B29" s="3">
        <f t="shared" si="6"/>
        <v>26</v>
      </c>
      <c r="C29" s="3">
        <v>190</v>
      </c>
      <c r="D29" s="23" t="s">
        <v>1162</v>
      </c>
      <c r="E29" s="1" t="str">
        <f>+VLOOKUP($C29,MasterData!$B$4:$I$1003,2,"false")</f>
        <v>Harrison</v>
      </c>
      <c r="F29" s="1" t="str">
        <f>+VLOOKUP($C29,MasterData!$B$4:$I$1003,3,"false")</f>
        <v>Orme</v>
      </c>
      <c r="G29" s="1" t="str">
        <f>+VLOOKUP($C29,MasterData!$B$4:$I$1003,4,"false")</f>
        <v>LEW</v>
      </c>
      <c r="H29" s="1" t="str">
        <f>+VLOOKUP($C29,MasterData!$B$4:$I$1003,5,"false")</f>
        <v>U15</v>
      </c>
      <c r="I29" s="3" t="str">
        <f>+VLOOKUP($C29,MasterData!$B$4:$I$1003,6,"false")</f>
        <v>B</v>
      </c>
      <c r="J29" s="26" t="str">
        <f t="shared" si="0"/>
        <v>6</v>
      </c>
      <c r="K29" s="1" t="str">
        <f t="shared" si="12"/>
        <v>LEW  6</v>
      </c>
      <c r="M29" s="12" t="s">
        <v>163</v>
      </c>
      <c r="N29" s="32">
        <f>RANK(N28,($N$10:$AM$10,$N$19:$AM$19,$N$28:$AM$28, $N$37:$AM$37),1)</f>
        <v>8</v>
      </c>
      <c r="O29" s="32">
        <f>RANK(O28,($N$10:$AM$10,$N$19:$AM$19,$N$28:$AM$28, $N$37:$AM$37),1)</f>
        <v>8</v>
      </c>
      <c r="P29" s="32">
        <f>RANK(P28,($N$10:$AM$10,$N$19:$AM$19,$N$28:$AM$28, $N$37:$AM$37),1)</f>
        <v>8</v>
      </c>
      <c r="Q29" s="32">
        <f>RANK(Q28,($N$10:$AM$10,$N$19:$AM$19,$N$28:$AM$28, $N$37:$AM$37),1)</f>
        <v>8</v>
      </c>
      <c r="R29" s="32">
        <f>RANK(R28,($N$10:$AM$10,$N$19:$AM$19,$N$28:$AM$28, $N$37:$AM$37),1)</f>
        <v>8</v>
      </c>
      <c r="S29" s="32">
        <f>RANK(S28,($N$10:$AM$10,$N$19:$AM$19,$N$28:$AM$28, $N$37:$AM$37),1)</f>
        <v>8</v>
      </c>
      <c r="T29" s="32">
        <f>RANK(T28,($N$10:$AM$10,$N$19:$AM$19,$N$28:$AM$28, $N$37:$AM$37),1)</f>
        <v>8</v>
      </c>
      <c r="U29" s="32">
        <f>RANK(U28,($N$10:$AM$10,$N$19:$AM$19,$N$28:$AM$28, $N$37:$AM$37),1)</f>
        <v>8</v>
      </c>
      <c r="V29" s="32">
        <f>RANK(V28,($N$10:$AM$10,$N$19:$AM$19,$N$28:$AM$28, $N$37:$AM$37),1)</f>
        <v>8</v>
      </c>
      <c r="W29" s="32">
        <f>RANK(W28,($N$10:$AM$10,$N$19:$AM$19,$N$28:$AM$28, $N$37:$AM$37),1)</f>
        <v>8</v>
      </c>
      <c r="X29" s="32">
        <f>RANK(X28,($N$10:$AM$10,$N$19:$AM$19,$N$28:$AM$28, $N$37:$AM$37),1)</f>
        <v>8</v>
      </c>
      <c r="Y29" s="32">
        <f>RANK(Y28,($N$10:$AM$10,$N$19:$AM$19,$N$28:$AM$28, $N$37:$AM$37),1)</f>
        <v>8</v>
      </c>
      <c r="Z29" s="32">
        <f>RANK(Z28,($N$10:$AM$10,$N$19:$AM$19,$N$28:$AM$28, $N$37:$AM$37),1)</f>
        <v>8</v>
      </c>
      <c r="AA29" s="32">
        <f>RANK(AA28,($N$10:$AM$10,$N$19:$AM$19,$N$28:$AM$28, $N$37:$AM$37),1)</f>
        <v>8</v>
      </c>
      <c r="AB29" s="32">
        <f>RANK(AB28,($N$10:$AM$10,$N$19:$AM$19,$N$28:$AM$28, $N$37:$AM$37),1)</f>
        <v>8</v>
      </c>
      <c r="AC29" s="32">
        <f>RANK(AC28,($N$10:$AM$10,$N$19:$AM$19,$N$28:$AM$28, $N$37:$AM$37),1)</f>
        <v>8</v>
      </c>
      <c r="AD29" s="32">
        <f>RANK(AD28,($N$10:$AM$10,$N$19:$AM$19,$N$28:$AM$28, $N$37:$AM$37),1)</f>
        <v>8</v>
      </c>
      <c r="AE29" s="32">
        <f>RANK(AE28,($N$10:$AM$10,$N$19:$AM$19,$N$28:$AM$28, $N$37:$AM$37),1)</f>
        <v>8</v>
      </c>
      <c r="AF29" s="32">
        <f>RANK(AF28,($N$10:$AM$10,$N$19:$AM$19,$N$28:$AM$28, $N$37:$AM$37),1)</f>
        <v>8</v>
      </c>
      <c r="AG29" s="32">
        <f>RANK(AG28,($N$10:$AM$10,$N$19:$AM$19,$N$28:$AM$28, $N$37:$AM$37),1)</f>
        <v>8</v>
      </c>
      <c r="AH29" s="32">
        <f>RANK(AH28,($N$10:$AM$10,$N$19:$AM$19,$N$28:$AM$28, $N$37:$AM$37),1)</f>
        <v>8</v>
      </c>
      <c r="AI29" s="32">
        <f>RANK(AI28,($N$10:$AM$10,$N$19:$AM$19,$N$28:$AM$28, $N$37:$AM$37),1)</f>
        <v>8</v>
      </c>
      <c r="AJ29" s="32">
        <f>RANK(AJ28,($N$10:$AM$10,$N$19:$AM$19,$N$28:$AM$28, $N$37:$AM$37),1)</f>
        <v>8</v>
      </c>
      <c r="AK29" s="32">
        <f>RANK(AK28,($N$10:$AM$10,$N$19:$AM$19,$N$28:$AM$28, $N$37:$AM$37),1)</f>
        <v>8</v>
      </c>
      <c r="AL29" s="32">
        <f>RANK(AL28,($N$10:$AM$10,$N$19:$AM$19,$N$28:$AM$28, $N$37:$AM$37),1)</f>
        <v>8</v>
      </c>
      <c r="AM29" s="32">
        <f>RANK(AM28,($N$10:$AM$10,$N$19:$AM$19,$N$28:$AM$28, $N$37:$AM$37),1)</f>
        <v>8</v>
      </c>
    </row>
    <row r="30" spans="1:39" x14ac:dyDescent="0.3">
      <c r="A30" t="str">
        <f t="shared" si="4"/>
        <v>CHI  3</v>
      </c>
      <c r="B30" s="3">
        <f t="shared" si="6"/>
        <v>27</v>
      </c>
      <c r="C30" s="3">
        <v>189</v>
      </c>
      <c r="D30" s="23" t="s">
        <v>1162</v>
      </c>
      <c r="E30" s="1" t="str">
        <f>+VLOOKUP($C30,MasterData!$B$4:$I$1003,2,"false")</f>
        <v>Micah</v>
      </c>
      <c r="F30" s="1" t="str">
        <f>+VLOOKUP($C30,MasterData!$B$4:$I$1003,3,"false")</f>
        <v>Williams</v>
      </c>
      <c r="G30" s="1" t="str">
        <f>+VLOOKUP($C30,MasterData!$B$4:$I$1003,4,"false")</f>
        <v>CHI</v>
      </c>
      <c r="H30" s="1" t="str">
        <f>+VLOOKUP($C30,MasterData!$B$4:$I$1003,5,"false")</f>
        <v>U15</v>
      </c>
      <c r="I30" s="3" t="str">
        <f>+VLOOKUP($C30,MasterData!$B$4:$I$1003,6,"false")</f>
        <v>B</v>
      </c>
      <c r="J30" s="26" t="str">
        <f t="shared" si="0"/>
        <v>3</v>
      </c>
      <c r="K30" s="1" t="str">
        <f t="shared" si="12"/>
        <v>CHI  3</v>
      </c>
    </row>
    <row r="31" spans="1:39" x14ac:dyDescent="0.3">
      <c r="A31" t="str">
        <f t="shared" si="4"/>
        <v>LEW  7</v>
      </c>
      <c r="B31" s="3">
        <f t="shared" si="6"/>
        <v>28</v>
      </c>
      <c r="C31" s="3">
        <v>194</v>
      </c>
      <c r="D31" s="23" t="s">
        <v>1208</v>
      </c>
      <c r="E31" s="1" t="str">
        <f>+VLOOKUP($C31,MasterData!$B$4:$I$1003,2,"false")</f>
        <v>Boris</v>
      </c>
      <c r="F31" s="1" t="str">
        <f>+VLOOKUP($C31,MasterData!$B$4:$I$1003,3,"false")</f>
        <v>Greenwood</v>
      </c>
      <c r="G31" s="1" t="str">
        <f>+VLOOKUP($C31,MasterData!$B$4:$I$1003,4,"false")</f>
        <v>LEW</v>
      </c>
      <c r="H31" s="1" t="str">
        <f>+VLOOKUP($C31,MasterData!$B$4:$I$1003,5,"false")</f>
        <v>U15</v>
      </c>
      <c r="I31" s="3" t="str">
        <f>+VLOOKUP($C31,MasterData!$B$4:$I$1003,6,"false")</f>
        <v>B</v>
      </c>
      <c r="J31" s="26" t="str">
        <f t="shared" si="0"/>
        <v>7</v>
      </c>
      <c r="K31" s="1" t="str">
        <f t="shared" si="12"/>
        <v>LEW  7</v>
      </c>
      <c r="M31">
        <v>10</v>
      </c>
      <c r="N31" s="30" t="str">
        <f t="shared" ref="N31:W36" si="17">+IF(ISNA(VLOOKUP(N$3&amp;"  "&amp;$M31,$A$3:$I$109,2,0)),"",VLOOKUP(N$3&amp;"  "&amp;$M31,$A$3:$I$109,2,0))</f>
        <v/>
      </c>
      <c r="O31" s="30" t="str">
        <f t="shared" si="17"/>
        <v/>
      </c>
      <c r="P31" s="30" t="str">
        <f t="shared" si="17"/>
        <v/>
      </c>
      <c r="Q31" s="30" t="str">
        <f t="shared" si="17"/>
        <v/>
      </c>
      <c r="R31" s="30" t="str">
        <f t="shared" si="17"/>
        <v/>
      </c>
      <c r="S31" s="30" t="str">
        <f t="shared" si="17"/>
        <v/>
      </c>
      <c r="T31" s="30" t="str">
        <f t="shared" si="17"/>
        <v/>
      </c>
      <c r="U31" s="30" t="str">
        <f t="shared" si="17"/>
        <v/>
      </c>
      <c r="V31" s="30" t="str">
        <f t="shared" si="17"/>
        <v/>
      </c>
      <c r="W31" s="30" t="str">
        <f t="shared" si="17"/>
        <v/>
      </c>
      <c r="X31" s="30" t="str">
        <f t="shared" ref="X31:AG36" si="18">+IF(ISNA(VLOOKUP(X$3&amp;"  "&amp;$M31,$A$3:$I$109,2,0)),"",VLOOKUP(X$3&amp;"  "&amp;$M31,$A$3:$I$109,2,0))</f>
        <v/>
      </c>
      <c r="Y31" s="30" t="str">
        <f t="shared" si="18"/>
        <v/>
      </c>
      <c r="Z31" s="30" t="str">
        <f t="shared" si="18"/>
        <v/>
      </c>
      <c r="AA31" s="30" t="str">
        <f t="shared" si="18"/>
        <v/>
      </c>
      <c r="AB31" s="30" t="str">
        <f t="shared" si="18"/>
        <v/>
      </c>
      <c r="AC31" s="30" t="str">
        <f t="shared" si="18"/>
        <v/>
      </c>
      <c r="AD31" s="30" t="str">
        <f t="shared" si="18"/>
        <v/>
      </c>
      <c r="AE31" s="30" t="str">
        <f t="shared" si="18"/>
        <v/>
      </c>
      <c r="AF31" s="30" t="str">
        <f t="shared" si="18"/>
        <v/>
      </c>
      <c r="AG31" s="30" t="str">
        <f t="shared" si="18"/>
        <v/>
      </c>
      <c r="AH31" s="30" t="str">
        <f t="shared" ref="AH31:AM36" si="19">+IF(ISNA(VLOOKUP(AH$3&amp;"  "&amp;$M31,$A$3:$I$109,2,0)),"",VLOOKUP(AH$3&amp;"  "&amp;$M31,$A$3:$I$109,2,0))</f>
        <v/>
      </c>
      <c r="AI31" s="30" t="str">
        <f t="shared" si="19"/>
        <v/>
      </c>
      <c r="AJ31" s="30" t="str">
        <f t="shared" si="19"/>
        <v/>
      </c>
      <c r="AK31" s="30" t="str">
        <f t="shared" si="19"/>
        <v/>
      </c>
      <c r="AL31" s="30" t="str">
        <f t="shared" si="19"/>
        <v/>
      </c>
      <c r="AM31" s="30" t="str">
        <f t="shared" si="19"/>
        <v/>
      </c>
    </row>
    <row r="32" spans="1:39" x14ac:dyDescent="0.3">
      <c r="A32" t="str">
        <f t="shared" si="4"/>
        <v>CHI  4</v>
      </c>
      <c r="B32" s="3">
        <f t="shared" si="6"/>
        <v>29</v>
      </c>
      <c r="C32" s="3">
        <v>174</v>
      </c>
      <c r="D32" s="23" t="s">
        <v>1209</v>
      </c>
      <c r="E32" s="1" t="str">
        <f>+VLOOKUP($C32,MasterData!$B$4:$I$1003,2,"false")</f>
        <v>Digby</v>
      </c>
      <c r="F32" s="1" t="str">
        <f>+VLOOKUP($C32,MasterData!$B$4:$I$1003,3,"false")</f>
        <v>Fulford</v>
      </c>
      <c r="G32" s="1" t="str">
        <f>+VLOOKUP($C32,MasterData!$B$4:$I$1003,4,"false")</f>
        <v>CHI</v>
      </c>
      <c r="H32" s="1" t="str">
        <f>+VLOOKUP($C32,MasterData!$B$4:$I$1003,5,"false")</f>
        <v>U15</v>
      </c>
      <c r="I32" s="3" t="str">
        <f>+VLOOKUP($C32,MasterData!$B$4:$I$1003,6,"false")</f>
        <v>B</v>
      </c>
      <c r="J32" s="26" t="str">
        <f t="shared" si="0"/>
        <v>4</v>
      </c>
      <c r="K32" s="1" t="str">
        <f t="shared" si="12"/>
        <v>CHI  4</v>
      </c>
      <c r="M32">
        <v>11</v>
      </c>
      <c r="N32" s="30" t="str">
        <f t="shared" si="17"/>
        <v/>
      </c>
      <c r="O32" s="30" t="str">
        <f t="shared" si="17"/>
        <v/>
      </c>
      <c r="P32" s="30" t="str">
        <f t="shared" si="17"/>
        <v/>
      </c>
      <c r="Q32" s="30" t="str">
        <f t="shared" si="17"/>
        <v/>
      </c>
      <c r="R32" s="30" t="str">
        <f t="shared" si="17"/>
        <v/>
      </c>
      <c r="S32" s="30" t="str">
        <f t="shared" si="17"/>
        <v/>
      </c>
      <c r="T32" s="30" t="str">
        <f t="shared" si="17"/>
        <v/>
      </c>
      <c r="U32" s="30" t="str">
        <f t="shared" si="17"/>
        <v/>
      </c>
      <c r="V32" s="30" t="str">
        <f t="shared" si="17"/>
        <v/>
      </c>
      <c r="W32" s="30" t="str">
        <f t="shared" si="17"/>
        <v/>
      </c>
      <c r="X32" s="30" t="str">
        <f t="shared" si="18"/>
        <v/>
      </c>
      <c r="Y32" s="30" t="str">
        <f t="shared" si="18"/>
        <v/>
      </c>
      <c r="Z32" s="30" t="str">
        <f t="shared" si="18"/>
        <v/>
      </c>
      <c r="AA32" s="30" t="str">
        <f t="shared" si="18"/>
        <v/>
      </c>
      <c r="AB32" s="30" t="str">
        <f t="shared" si="18"/>
        <v/>
      </c>
      <c r="AC32" s="30" t="str">
        <f t="shared" si="18"/>
        <v/>
      </c>
      <c r="AD32" s="30" t="str">
        <f t="shared" si="18"/>
        <v/>
      </c>
      <c r="AE32" s="30" t="str">
        <f t="shared" si="18"/>
        <v/>
      </c>
      <c r="AF32" s="30" t="str">
        <f t="shared" si="18"/>
        <v/>
      </c>
      <c r="AG32" s="30" t="str">
        <f t="shared" si="18"/>
        <v/>
      </c>
      <c r="AH32" s="30" t="str">
        <f t="shared" si="19"/>
        <v/>
      </c>
      <c r="AI32" s="30" t="str">
        <f t="shared" si="19"/>
        <v/>
      </c>
      <c r="AJ32" s="30" t="str">
        <f t="shared" si="19"/>
        <v/>
      </c>
      <c r="AK32" s="30" t="str">
        <f t="shared" si="19"/>
        <v/>
      </c>
      <c r="AL32" s="30" t="str">
        <f t="shared" si="19"/>
        <v/>
      </c>
      <c r="AM32" s="30" t="str">
        <f t="shared" si="19"/>
        <v/>
      </c>
    </row>
    <row r="33" spans="1:39" x14ac:dyDescent="0.3">
      <c r="A33" t="str">
        <f t="shared" si="4"/>
        <v>PHX  4</v>
      </c>
      <c r="B33" s="3">
        <f t="shared" si="6"/>
        <v>30</v>
      </c>
      <c r="C33" s="3">
        <v>198</v>
      </c>
      <c r="D33" s="23" t="s">
        <v>1210</v>
      </c>
      <c r="E33" s="1" t="str">
        <f>+VLOOKUP($C33,MasterData!$B$4:$I$1003,2,"false")</f>
        <v>George</v>
      </c>
      <c r="F33" s="1" t="str">
        <f>+VLOOKUP($C33,MasterData!$B$4:$I$1003,3,"false")</f>
        <v>Foy</v>
      </c>
      <c r="G33" s="1" t="str">
        <f>+VLOOKUP($C33,MasterData!$B$4:$I$1003,4,"false")</f>
        <v>PHX</v>
      </c>
      <c r="H33" s="1" t="str">
        <f>+VLOOKUP($C33,MasterData!$B$4:$I$1003,5,"false")</f>
        <v>U15</v>
      </c>
      <c r="I33" s="3" t="str">
        <f>+VLOOKUP($C33,MasterData!$B$4:$I$1003,6,"false")</f>
        <v>B</v>
      </c>
      <c r="J33" s="26" t="str">
        <f t="shared" si="0"/>
        <v>4</v>
      </c>
      <c r="K33" s="1" t="str">
        <f t="shared" si="12"/>
        <v>PHX  4</v>
      </c>
      <c r="M33">
        <v>12</v>
      </c>
      <c r="N33" s="30" t="str">
        <f t="shared" si="17"/>
        <v/>
      </c>
      <c r="O33" s="30" t="str">
        <f t="shared" si="17"/>
        <v/>
      </c>
      <c r="P33" s="30" t="str">
        <f t="shared" si="17"/>
        <v/>
      </c>
      <c r="Q33" s="30" t="str">
        <f t="shared" si="17"/>
        <v/>
      </c>
      <c r="R33" s="30" t="str">
        <f t="shared" si="17"/>
        <v/>
      </c>
      <c r="S33" s="30" t="str">
        <f t="shared" si="17"/>
        <v/>
      </c>
      <c r="T33" s="30" t="str">
        <f t="shared" si="17"/>
        <v/>
      </c>
      <c r="U33" s="30" t="str">
        <f t="shared" si="17"/>
        <v/>
      </c>
      <c r="V33" s="30" t="str">
        <f t="shared" si="17"/>
        <v/>
      </c>
      <c r="W33" s="30" t="str">
        <f t="shared" si="17"/>
        <v/>
      </c>
      <c r="X33" s="30" t="str">
        <f t="shared" si="18"/>
        <v/>
      </c>
      <c r="Y33" s="30" t="str">
        <f t="shared" si="18"/>
        <v/>
      </c>
      <c r="Z33" s="30" t="str">
        <f t="shared" si="18"/>
        <v/>
      </c>
      <c r="AA33" s="30" t="str">
        <f t="shared" si="18"/>
        <v/>
      </c>
      <c r="AB33" s="30" t="str">
        <f t="shared" si="18"/>
        <v/>
      </c>
      <c r="AC33" s="30" t="str">
        <f t="shared" si="18"/>
        <v/>
      </c>
      <c r="AD33" s="30" t="str">
        <f t="shared" si="18"/>
        <v/>
      </c>
      <c r="AE33" s="30" t="str">
        <f t="shared" si="18"/>
        <v/>
      </c>
      <c r="AF33" s="30" t="str">
        <f t="shared" si="18"/>
        <v/>
      </c>
      <c r="AG33" s="30" t="str">
        <f t="shared" si="18"/>
        <v/>
      </c>
      <c r="AH33" s="30" t="str">
        <f t="shared" si="19"/>
        <v/>
      </c>
      <c r="AI33" s="30" t="str">
        <f t="shared" si="19"/>
        <v/>
      </c>
      <c r="AJ33" s="30" t="str">
        <f t="shared" si="19"/>
        <v/>
      </c>
      <c r="AK33" s="30" t="str">
        <f t="shared" si="19"/>
        <v/>
      </c>
      <c r="AL33" s="30" t="str">
        <f t="shared" si="19"/>
        <v/>
      </c>
      <c r="AM33" s="30" t="str">
        <f t="shared" si="19"/>
        <v/>
      </c>
    </row>
    <row r="34" spans="1:39" x14ac:dyDescent="0.3">
      <c r="A34" t="str">
        <f t="shared" si="4"/>
        <v>LEW  8</v>
      </c>
      <c r="B34" s="3">
        <f t="shared" si="6"/>
        <v>31</v>
      </c>
      <c r="C34" s="3">
        <v>173</v>
      </c>
      <c r="D34" s="23" t="s">
        <v>1211</v>
      </c>
      <c r="E34" s="1" t="str">
        <f>+VLOOKUP($C34,MasterData!$B$4:$I$1003,2,"false")</f>
        <v>Jack</v>
      </c>
      <c r="F34" s="1" t="str">
        <f>+VLOOKUP($C34,MasterData!$B$4:$I$1003,3,"false")</f>
        <v>Cooley</v>
      </c>
      <c r="G34" s="1" t="str">
        <f>+VLOOKUP($C34,MasterData!$B$4:$I$1003,4,"false")</f>
        <v>LEW</v>
      </c>
      <c r="H34" s="1" t="str">
        <f>+VLOOKUP($C34,MasterData!$B$4:$I$1003,5,"false")</f>
        <v>U15</v>
      </c>
      <c r="I34" s="3" t="str">
        <f>+VLOOKUP($C34,MasterData!$B$4:$I$1003,6,"false")</f>
        <v>B</v>
      </c>
      <c r="J34" s="26" t="str">
        <f t="shared" si="0"/>
        <v>8</v>
      </c>
      <c r="K34" s="1" t="str">
        <f t="shared" si="12"/>
        <v>LEW  8</v>
      </c>
      <c r="N34" s="30" t="str">
        <f t="shared" si="17"/>
        <v/>
      </c>
      <c r="O34" s="30" t="str">
        <f t="shared" si="17"/>
        <v/>
      </c>
      <c r="P34" s="30" t="str">
        <f t="shared" si="17"/>
        <v/>
      </c>
      <c r="Q34" s="30" t="str">
        <f t="shared" si="17"/>
        <v/>
      </c>
      <c r="R34" s="30" t="str">
        <f t="shared" si="17"/>
        <v/>
      </c>
      <c r="S34" s="30" t="str">
        <f t="shared" si="17"/>
        <v/>
      </c>
      <c r="T34" s="30" t="str">
        <f t="shared" si="17"/>
        <v/>
      </c>
      <c r="U34" s="30" t="str">
        <f t="shared" si="17"/>
        <v/>
      </c>
      <c r="V34" s="30" t="str">
        <f t="shared" si="17"/>
        <v/>
      </c>
      <c r="W34" s="30" t="str">
        <f t="shared" si="17"/>
        <v/>
      </c>
      <c r="X34" s="30" t="str">
        <f t="shared" si="18"/>
        <v/>
      </c>
      <c r="Y34" s="30" t="str">
        <f t="shared" si="18"/>
        <v/>
      </c>
      <c r="Z34" s="30" t="str">
        <f t="shared" si="18"/>
        <v/>
      </c>
      <c r="AA34" s="30" t="str">
        <f t="shared" si="18"/>
        <v/>
      </c>
      <c r="AB34" s="30" t="str">
        <f t="shared" si="18"/>
        <v/>
      </c>
      <c r="AC34" s="30" t="str">
        <f t="shared" si="18"/>
        <v/>
      </c>
      <c r="AD34" s="30" t="str">
        <f t="shared" si="18"/>
        <v/>
      </c>
      <c r="AE34" s="30" t="str">
        <f t="shared" si="18"/>
        <v/>
      </c>
      <c r="AF34" s="30" t="str">
        <f t="shared" si="18"/>
        <v/>
      </c>
      <c r="AG34" s="30" t="str">
        <f t="shared" si="18"/>
        <v/>
      </c>
      <c r="AH34" s="30" t="str">
        <f t="shared" si="19"/>
        <v/>
      </c>
      <c r="AI34" s="30" t="str">
        <f t="shared" si="19"/>
        <v/>
      </c>
      <c r="AJ34" s="30" t="str">
        <f t="shared" si="19"/>
        <v/>
      </c>
      <c r="AK34" s="30" t="str">
        <f t="shared" si="19"/>
        <v/>
      </c>
      <c r="AL34" s="30" t="str">
        <f t="shared" si="19"/>
        <v/>
      </c>
      <c r="AM34" s="30" t="str">
        <f t="shared" si="19"/>
        <v/>
      </c>
    </row>
    <row r="35" spans="1:39" x14ac:dyDescent="0.3">
      <c r="A35" t="str">
        <f t="shared" si="4"/>
        <v>CRA  3</v>
      </c>
      <c r="B35" s="3">
        <f t="shared" si="6"/>
        <v>32</v>
      </c>
      <c r="C35" s="3">
        <v>188</v>
      </c>
      <c r="D35" s="23" t="s">
        <v>1180</v>
      </c>
      <c r="E35" s="1" t="str">
        <f>+VLOOKUP($C35,MasterData!$B$4:$I$1003,2,"false")</f>
        <v>Paul</v>
      </c>
      <c r="F35" s="1" t="str">
        <f>+VLOOKUP($C35,MasterData!$B$4:$I$1003,3,"false")</f>
        <v>Nixon</v>
      </c>
      <c r="G35" s="1" t="str">
        <f>+VLOOKUP($C35,MasterData!$B$4:$I$1003,4,"false")</f>
        <v>CRA</v>
      </c>
      <c r="H35" s="1" t="str">
        <f>+VLOOKUP($C35,MasterData!$B$4:$I$1003,5,"false")</f>
        <v>U15</v>
      </c>
      <c r="I35" s="3" t="str">
        <f>+VLOOKUP($C35,MasterData!$B$4:$I$1003,6,"false")</f>
        <v>B</v>
      </c>
      <c r="J35" s="26" t="str">
        <f t="shared" si="0"/>
        <v>3</v>
      </c>
      <c r="K35" s="1" t="str">
        <f t="shared" si="12"/>
        <v>CRA  3</v>
      </c>
      <c r="N35" s="30" t="str">
        <f t="shared" si="17"/>
        <v/>
      </c>
      <c r="O35" s="30" t="str">
        <f t="shared" si="17"/>
        <v/>
      </c>
      <c r="P35" s="30" t="str">
        <f t="shared" si="17"/>
        <v/>
      </c>
      <c r="Q35" s="30" t="str">
        <f t="shared" si="17"/>
        <v/>
      </c>
      <c r="R35" s="30" t="str">
        <f t="shared" si="17"/>
        <v/>
      </c>
      <c r="S35" s="30" t="str">
        <f t="shared" si="17"/>
        <v/>
      </c>
      <c r="T35" s="30" t="str">
        <f t="shared" si="17"/>
        <v/>
      </c>
      <c r="U35" s="30" t="str">
        <f t="shared" si="17"/>
        <v/>
      </c>
      <c r="V35" s="30" t="str">
        <f t="shared" si="17"/>
        <v/>
      </c>
      <c r="W35" s="30" t="str">
        <f t="shared" si="17"/>
        <v/>
      </c>
      <c r="X35" s="30" t="str">
        <f t="shared" si="18"/>
        <v/>
      </c>
      <c r="Y35" s="30" t="str">
        <f t="shared" si="18"/>
        <v/>
      </c>
      <c r="Z35" s="30" t="str">
        <f t="shared" si="18"/>
        <v/>
      </c>
      <c r="AA35" s="30" t="str">
        <f t="shared" si="18"/>
        <v/>
      </c>
      <c r="AB35" s="30" t="str">
        <f t="shared" si="18"/>
        <v/>
      </c>
      <c r="AC35" s="30" t="str">
        <f t="shared" si="18"/>
        <v/>
      </c>
      <c r="AD35" s="30" t="str">
        <f t="shared" si="18"/>
        <v/>
      </c>
      <c r="AE35" s="30" t="str">
        <f t="shared" si="18"/>
        <v/>
      </c>
      <c r="AF35" s="30" t="str">
        <f t="shared" si="18"/>
        <v/>
      </c>
      <c r="AG35" s="30" t="str">
        <f t="shared" si="18"/>
        <v/>
      </c>
      <c r="AH35" s="30" t="str">
        <f t="shared" si="19"/>
        <v/>
      </c>
      <c r="AI35" s="30" t="str">
        <f t="shared" si="19"/>
        <v/>
      </c>
      <c r="AJ35" s="30" t="str">
        <f t="shared" si="19"/>
        <v/>
      </c>
      <c r="AK35" s="30" t="str">
        <f t="shared" si="19"/>
        <v/>
      </c>
      <c r="AL35" s="30" t="str">
        <f t="shared" si="19"/>
        <v/>
      </c>
      <c r="AM35" s="30" t="str">
        <f t="shared" si="19"/>
        <v/>
      </c>
    </row>
    <row r="36" spans="1:39" x14ac:dyDescent="0.3">
      <c r="A36" t="str">
        <f t="shared" si="4"/>
        <v>HY  1</v>
      </c>
      <c r="B36" s="3">
        <f t="shared" si="6"/>
        <v>33</v>
      </c>
      <c r="C36" s="3">
        <v>183</v>
      </c>
      <c r="D36" s="23" t="s">
        <v>1212</v>
      </c>
      <c r="E36" s="1" t="str">
        <f>+VLOOKUP($C36,MasterData!$B$4:$I$1003,2,"false")</f>
        <v>Liam</v>
      </c>
      <c r="F36" s="1" t="str">
        <f>+VLOOKUP($C36,MasterData!$B$4:$I$1003,3,"false")</f>
        <v>Checksfield</v>
      </c>
      <c r="G36" s="1" t="str">
        <f>+VLOOKUP($C36,MasterData!$B$4:$I$1003,4,"false")</f>
        <v>HY</v>
      </c>
      <c r="H36" s="1" t="str">
        <f>+VLOOKUP($C36,MasterData!$B$4:$I$1003,5,"false")</f>
        <v>U15</v>
      </c>
      <c r="I36" s="3" t="str">
        <f>+VLOOKUP($C36,MasterData!$B$4:$I$1003,6,"false")</f>
        <v>B</v>
      </c>
      <c r="J36" s="26" t="str">
        <f t="shared" ref="J36" si="20">TEXT(SUMPRODUCT(--(G36=$G$4:$G$597),--(B36&gt;$B$4:$B$597))+1,0)</f>
        <v>1</v>
      </c>
      <c r="K36" s="1" t="str">
        <f t="shared" si="12"/>
        <v>HY  1</v>
      </c>
      <c r="N36" s="30" t="str">
        <f t="shared" si="17"/>
        <v/>
      </c>
      <c r="O36" s="30" t="str">
        <f t="shared" si="17"/>
        <v/>
      </c>
      <c r="P36" s="30" t="str">
        <f t="shared" si="17"/>
        <v/>
      </c>
      <c r="Q36" s="30" t="str">
        <f t="shared" si="17"/>
        <v/>
      </c>
      <c r="R36" s="30" t="str">
        <f t="shared" si="17"/>
        <v/>
      </c>
      <c r="S36" s="30" t="str">
        <f t="shared" si="17"/>
        <v/>
      </c>
      <c r="T36" s="30" t="str">
        <f t="shared" si="17"/>
        <v/>
      </c>
      <c r="U36" s="30" t="str">
        <f t="shared" si="17"/>
        <v/>
      </c>
      <c r="V36" s="30" t="str">
        <f t="shared" si="17"/>
        <v/>
      </c>
      <c r="W36" s="30" t="str">
        <f t="shared" si="17"/>
        <v/>
      </c>
      <c r="X36" s="30" t="str">
        <f t="shared" si="18"/>
        <v/>
      </c>
      <c r="Y36" s="30" t="str">
        <f t="shared" si="18"/>
        <v/>
      </c>
      <c r="Z36" s="30" t="str">
        <f t="shared" si="18"/>
        <v/>
      </c>
      <c r="AA36" s="30" t="str">
        <f t="shared" si="18"/>
        <v/>
      </c>
      <c r="AB36" s="30" t="str">
        <f t="shared" si="18"/>
        <v/>
      </c>
      <c r="AC36" s="30" t="str">
        <f t="shared" si="18"/>
        <v/>
      </c>
      <c r="AD36" s="30" t="str">
        <f t="shared" si="18"/>
        <v/>
      </c>
      <c r="AE36" s="30" t="str">
        <f t="shared" si="18"/>
        <v/>
      </c>
      <c r="AF36" s="30" t="str">
        <f t="shared" si="18"/>
        <v/>
      </c>
      <c r="AG36" s="30" t="str">
        <f t="shared" si="18"/>
        <v/>
      </c>
      <c r="AH36" s="30" t="str">
        <f t="shared" si="19"/>
        <v/>
      </c>
      <c r="AI36" s="30" t="str">
        <f t="shared" si="19"/>
        <v/>
      </c>
      <c r="AJ36" s="30" t="str">
        <f t="shared" si="19"/>
        <v/>
      </c>
      <c r="AK36" s="30" t="str">
        <f t="shared" si="19"/>
        <v/>
      </c>
      <c r="AL36" s="30" t="str">
        <f t="shared" si="19"/>
        <v/>
      </c>
      <c r="AM36" s="30" t="str">
        <f t="shared" si="19"/>
        <v/>
      </c>
    </row>
    <row r="37" spans="1:39" x14ac:dyDescent="0.3">
      <c r="D37" s="23"/>
      <c r="E37" s="1"/>
      <c r="F37" s="1"/>
      <c r="G37" s="1"/>
      <c r="H37" s="1"/>
      <c r="I37" s="3"/>
      <c r="J37" s="26"/>
      <c r="K37" s="1"/>
      <c r="M37" s="12" t="s">
        <v>378</v>
      </c>
      <c r="N37" s="31">
        <f>IF(N33="",1000,SUM(N31:N33))</f>
        <v>1000</v>
      </c>
      <c r="O37" s="31">
        <f t="shared" ref="O37:AM37" si="21">IF(O33="",1000,SUM(O31:O33))</f>
        <v>1000</v>
      </c>
      <c r="P37" s="31">
        <f t="shared" si="21"/>
        <v>1000</v>
      </c>
      <c r="Q37" s="31">
        <f t="shared" si="21"/>
        <v>1000</v>
      </c>
      <c r="R37" s="31">
        <f t="shared" si="21"/>
        <v>1000</v>
      </c>
      <c r="S37" s="31">
        <f t="shared" si="21"/>
        <v>1000</v>
      </c>
      <c r="T37" s="31">
        <f t="shared" si="21"/>
        <v>1000</v>
      </c>
      <c r="U37" s="31">
        <f t="shared" si="21"/>
        <v>1000</v>
      </c>
      <c r="V37" s="31">
        <f t="shared" si="21"/>
        <v>1000</v>
      </c>
      <c r="W37" s="31">
        <f t="shared" si="21"/>
        <v>1000</v>
      </c>
      <c r="X37" s="31">
        <f t="shared" si="21"/>
        <v>1000</v>
      </c>
      <c r="Y37" s="31">
        <f t="shared" si="21"/>
        <v>1000</v>
      </c>
      <c r="Z37" s="31">
        <f t="shared" si="21"/>
        <v>1000</v>
      </c>
      <c r="AA37" s="31">
        <f t="shared" si="21"/>
        <v>1000</v>
      </c>
      <c r="AB37" s="31">
        <f t="shared" si="21"/>
        <v>1000</v>
      </c>
      <c r="AC37" s="31">
        <f t="shared" si="21"/>
        <v>1000</v>
      </c>
      <c r="AD37" s="31">
        <f t="shared" si="21"/>
        <v>1000</v>
      </c>
      <c r="AE37" s="31">
        <f t="shared" si="21"/>
        <v>1000</v>
      </c>
      <c r="AF37" s="31">
        <f t="shared" si="21"/>
        <v>1000</v>
      </c>
      <c r="AG37" s="31">
        <f t="shared" si="21"/>
        <v>1000</v>
      </c>
      <c r="AH37" s="31">
        <f t="shared" si="21"/>
        <v>1000</v>
      </c>
      <c r="AI37" s="31">
        <f t="shared" si="21"/>
        <v>1000</v>
      </c>
      <c r="AJ37" s="31">
        <f t="shared" si="21"/>
        <v>1000</v>
      </c>
      <c r="AK37" s="31">
        <f t="shared" si="21"/>
        <v>1000</v>
      </c>
      <c r="AL37" s="31">
        <f t="shared" si="21"/>
        <v>1000</v>
      </c>
      <c r="AM37" s="31">
        <f t="shared" si="21"/>
        <v>1000</v>
      </c>
    </row>
    <row r="38" spans="1:39" x14ac:dyDescent="0.3">
      <c r="D38" s="23"/>
      <c r="E38" s="1"/>
      <c r="F38" s="1"/>
      <c r="G38" s="1"/>
      <c r="H38" s="1"/>
      <c r="I38" s="3"/>
      <c r="J38" s="26"/>
      <c r="K38" s="1"/>
      <c r="M38" s="12" t="s">
        <v>163</v>
      </c>
      <c r="N38" s="32">
        <f>RANK(N37,($N$10:$AM$10,$N$19:$AM$19,$N$28:$AM$28, $N$37:$AM$37),1)</f>
        <v>8</v>
      </c>
      <c r="O38" s="32">
        <f>RANK(O37,($N$10:$AM$10,$N$19:$AM$19,$N$28:$AM$28, $N$37:$AM$37),1)</f>
        <v>8</v>
      </c>
      <c r="P38" s="32">
        <f>RANK(P37,($N$10:$AM$10,$N$19:$AM$19,$N$28:$AM$28, $N$37:$AM$37),1)</f>
        <v>8</v>
      </c>
      <c r="Q38" s="32">
        <f>RANK(Q37,($N$10:$AM$10,$N$19:$AM$19,$N$28:$AM$28, $N$37:$AM$37),1)</f>
        <v>8</v>
      </c>
      <c r="R38" s="32">
        <f>RANK(R37,($N$10:$AM$10,$N$19:$AM$19,$N$28:$AM$28, $N$37:$AM$37),1)</f>
        <v>8</v>
      </c>
      <c r="S38" s="32">
        <f>RANK(S37,($N$10:$AM$10,$N$19:$AM$19,$N$28:$AM$28, $N$37:$AM$37),1)</f>
        <v>8</v>
      </c>
      <c r="T38" s="32">
        <f>RANK(T37,($N$10:$AM$10,$N$19:$AM$19,$N$28:$AM$28, $N$37:$AM$37),1)</f>
        <v>8</v>
      </c>
      <c r="U38" s="32">
        <f>RANK(U37,($N$10:$AM$10,$N$19:$AM$19,$N$28:$AM$28, $N$37:$AM$37),1)</f>
        <v>8</v>
      </c>
      <c r="V38" s="32">
        <f>RANK(V37,($N$10:$AM$10,$N$19:$AM$19,$N$28:$AM$28, $N$37:$AM$37),1)</f>
        <v>8</v>
      </c>
      <c r="W38" s="32">
        <f>RANK(W37,($N$10:$AM$10,$N$19:$AM$19,$N$28:$AM$28, $N$37:$AM$37),1)</f>
        <v>8</v>
      </c>
      <c r="X38" s="32">
        <f>RANK(X37,($N$10:$AM$10,$N$19:$AM$19,$N$28:$AM$28, $N$37:$AM$37),1)</f>
        <v>8</v>
      </c>
      <c r="Y38" s="32">
        <f>RANK(Y37,($N$10:$AM$10,$N$19:$AM$19,$N$28:$AM$28, $N$37:$AM$37),1)</f>
        <v>8</v>
      </c>
      <c r="Z38" s="32">
        <f>RANK(Z37,($N$10:$AM$10,$N$19:$AM$19,$N$28:$AM$28, $N$37:$AM$37),1)</f>
        <v>8</v>
      </c>
      <c r="AA38" s="32">
        <f>RANK(AA37,($N$10:$AM$10,$N$19:$AM$19,$N$28:$AM$28, $N$37:$AM$37),1)</f>
        <v>8</v>
      </c>
      <c r="AB38" s="32">
        <f>RANK(AB37,($N$10:$AM$10,$N$19:$AM$19,$N$28:$AM$28, $N$37:$AM$37),1)</f>
        <v>8</v>
      </c>
      <c r="AC38" s="32">
        <f>RANK(AC37,($N$10:$AM$10,$N$19:$AM$19,$N$28:$AM$28, $N$37:$AM$37),1)</f>
        <v>8</v>
      </c>
      <c r="AD38" s="32">
        <f>RANK(AD37,($N$10:$AM$10,$N$19:$AM$19,$N$28:$AM$28, $N$37:$AM$37),1)</f>
        <v>8</v>
      </c>
      <c r="AE38" s="32">
        <f>RANK(AE37,($N$10:$AM$10,$N$19:$AM$19,$N$28:$AM$28, $N$37:$AM$37),1)</f>
        <v>8</v>
      </c>
      <c r="AF38" s="32">
        <f>RANK(AF37,($N$10:$AM$10,$N$19:$AM$19,$N$28:$AM$28, $N$37:$AM$37),1)</f>
        <v>8</v>
      </c>
      <c r="AG38" s="32">
        <f>RANK(AG37,($N$10:$AM$10,$N$19:$AM$19,$N$28:$AM$28, $N$37:$AM$37),1)</f>
        <v>8</v>
      </c>
      <c r="AH38" s="32">
        <f>RANK(AH37,($N$10:$AM$10,$N$19:$AM$19,$N$28:$AM$28, $N$37:$AM$37),1)</f>
        <v>8</v>
      </c>
      <c r="AI38" s="32">
        <f>RANK(AI37,($N$10:$AM$10,$N$19:$AM$19,$N$28:$AM$28, $N$37:$AM$37),1)</f>
        <v>8</v>
      </c>
      <c r="AJ38" s="32">
        <f>RANK(AJ37,($N$10:$AM$10,$N$19:$AM$19,$N$28:$AM$28, $N$37:$AM$37),1)</f>
        <v>8</v>
      </c>
      <c r="AK38" s="32">
        <f>RANK(AK37,($N$10:$AM$10,$N$19:$AM$19,$N$28:$AM$28, $N$37:$AM$37),1)</f>
        <v>8</v>
      </c>
      <c r="AL38" s="32">
        <f>RANK(AL37,($N$10:$AM$10,$N$19:$AM$19,$N$28:$AM$28, $N$37:$AM$37),1)</f>
        <v>8</v>
      </c>
      <c r="AM38" s="32">
        <f>RANK(AM37,($N$10:$AM$10,$N$19:$AM$19,$N$28:$AM$28, $N$37:$AM$37),1)</f>
        <v>8</v>
      </c>
    </row>
    <row r="39" spans="1:39" x14ac:dyDescent="0.3">
      <c r="D39" s="23"/>
      <c r="E39" s="1"/>
      <c r="F39" s="1"/>
      <c r="G39" s="1"/>
      <c r="H39" s="1"/>
      <c r="I39" s="3"/>
      <c r="J39" s="26"/>
      <c r="K39" s="1"/>
    </row>
    <row r="40" spans="1:39" x14ac:dyDescent="0.3">
      <c r="D40" s="23"/>
      <c r="E40" s="1"/>
      <c r="F40" s="1"/>
      <c r="G40" s="1"/>
      <c r="H40" s="1"/>
      <c r="I40" s="3"/>
      <c r="J40" s="26"/>
      <c r="K40" s="1"/>
    </row>
    <row r="41" spans="1:39" x14ac:dyDescent="0.3">
      <c r="D41" s="23"/>
      <c r="E41" s="1"/>
      <c r="F41" s="1"/>
      <c r="G41" s="1"/>
      <c r="H41" s="1"/>
      <c r="I41" s="3"/>
      <c r="J41" s="26"/>
      <c r="K41" s="1"/>
    </row>
    <row r="42" spans="1:39" x14ac:dyDescent="0.3">
      <c r="D42" s="23"/>
      <c r="E42" s="1"/>
      <c r="F42" s="1"/>
      <c r="G42" s="1"/>
      <c r="H42" s="1"/>
      <c r="I42" s="3"/>
      <c r="J42" s="26"/>
      <c r="K42" s="1"/>
    </row>
    <row r="43" spans="1:39" x14ac:dyDescent="0.3">
      <c r="D43" s="23"/>
      <c r="E43" s="1"/>
      <c r="F43" s="1"/>
      <c r="G43" s="1"/>
      <c r="H43" s="1"/>
      <c r="I43" s="3"/>
      <c r="J43" s="26"/>
      <c r="K43" s="1"/>
    </row>
    <row r="44" spans="1:39" x14ac:dyDescent="0.3">
      <c r="D44" s="23"/>
      <c r="E44" s="1"/>
      <c r="F44" s="1"/>
      <c r="G44" s="1"/>
      <c r="H44" s="1"/>
      <c r="I44" s="3"/>
      <c r="J44" s="26"/>
      <c r="K44" s="1"/>
    </row>
    <row r="45" spans="1:39" x14ac:dyDescent="0.3">
      <c r="D45" s="23"/>
      <c r="E45" s="1"/>
      <c r="F45" s="1"/>
      <c r="G45" s="1"/>
      <c r="H45" s="1"/>
      <c r="I45" s="3"/>
      <c r="J45" s="26"/>
      <c r="K45" s="1"/>
    </row>
    <row r="46" spans="1:39" x14ac:dyDescent="0.3">
      <c r="D46" s="23"/>
      <c r="E46" s="1"/>
      <c r="F46" s="1"/>
      <c r="G46" s="1"/>
      <c r="H46" s="1"/>
      <c r="I46" s="3"/>
      <c r="J46" s="26"/>
      <c r="K46" s="1"/>
    </row>
    <row r="47" spans="1:39" x14ac:dyDescent="0.3">
      <c r="D47" s="23"/>
      <c r="E47" s="1"/>
      <c r="F47" s="1"/>
      <c r="G47" s="1"/>
      <c r="H47" s="1"/>
      <c r="I47" s="3"/>
      <c r="J47" s="26"/>
      <c r="K47" s="1"/>
    </row>
    <row r="48" spans="1:39" x14ac:dyDescent="0.3">
      <c r="D48" s="23"/>
      <c r="E48" s="1"/>
      <c r="F48" s="1"/>
      <c r="G48" s="1"/>
      <c r="H48" s="1"/>
      <c r="I48" s="3"/>
      <c r="J48" s="26"/>
      <c r="K48" s="1"/>
    </row>
    <row r="49" spans="4:11" x14ac:dyDescent="0.3">
      <c r="D49" s="23"/>
      <c r="E49" s="1"/>
      <c r="F49" s="1"/>
      <c r="G49" s="1"/>
      <c r="H49" s="1"/>
      <c r="I49" s="3"/>
      <c r="J49" s="26"/>
      <c r="K49" s="1"/>
    </row>
    <row r="50" spans="4:11" x14ac:dyDescent="0.3">
      <c r="D50" s="23"/>
      <c r="E50" s="1"/>
      <c r="F50" s="1"/>
      <c r="G50" s="1"/>
      <c r="H50" s="1"/>
      <c r="I50" s="3"/>
      <c r="J50" s="26"/>
      <c r="K50" s="1"/>
    </row>
    <row r="51" spans="4:11" x14ac:dyDescent="0.3">
      <c r="D51" s="23"/>
      <c r="E51" s="1"/>
      <c r="F51" s="1"/>
      <c r="G51" s="1"/>
      <c r="H51" s="1"/>
      <c r="I51" s="3"/>
      <c r="J51" s="26"/>
      <c r="K51" s="1"/>
    </row>
    <row r="52" spans="4:11" x14ac:dyDescent="0.3">
      <c r="D52" s="23"/>
      <c r="E52" s="1"/>
      <c r="F52" s="1"/>
      <c r="G52" s="1"/>
      <c r="H52" s="1"/>
      <c r="I52" s="3"/>
      <c r="J52" s="26"/>
      <c r="K52" s="1"/>
    </row>
    <row r="53" spans="4:11" x14ac:dyDescent="0.3">
      <c r="D53" s="23"/>
      <c r="E53" s="1"/>
      <c r="F53" s="1"/>
      <c r="G53" s="1"/>
      <c r="H53" s="1"/>
      <c r="I53" s="3"/>
      <c r="J53" s="26"/>
      <c r="K53" s="1"/>
    </row>
    <row r="54" spans="4:11" x14ac:dyDescent="0.3">
      <c r="D54" s="23"/>
      <c r="E54" s="1"/>
      <c r="F54" s="1"/>
      <c r="G54" s="1"/>
      <c r="H54" s="1"/>
      <c r="I54" s="3"/>
      <c r="J54" s="26"/>
      <c r="K54" s="1"/>
    </row>
    <row r="55" spans="4:11" x14ac:dyDescent="0.3">
      <c r="D55" s="23"/>
      <c r="E55" s="1"/>
      <c r="F55" s="1"/>
      <c r="G55" s="1"/>
      <c r="H55" s="1"/>
      <c r="I55" s="3"/>
      <c r="J55" s="26"/>
      <c r="K55" s="1"/>
    </row>
    <row r="56" spans="4:11" x14ac:dyDescent="0.3">
      <c r="D56" s="23"/>
      <c r="E56" s="1"/>
      <c r="F56" s="1"/>
      <c r="G56" s="1"/>
      <c r="H56" s="1"/>
      <c r="I56" s="3"/>
      <c r="J56" s="26"/>
      <c r="K56" s="1"/>
    </row>
    <row r="57" spans="4:11" x14ac:dyDescent="0.3">
      <c r="D57" s="23"/>
      <c r="E57" s="1"/>
      <c r="F57" s="1"/>
      <c r="G57" s="1"/>
      <c r="H57" s="1"/>
      <c r="I57" s="3"/>
      <c r="J57" s="26"/>
      <c r="K57" s="1"/>
    </row>
    <row r="58" spans="4:11" x14ac:dyDescent="0.3">
      <c r="D58" s="23"/>
      <c r="E58" s="1"/>
      <c r="F58" s="1"/>
      <c r="G58" s="1"/>
      <c r="H58" s="1"/>
      <c r="I58" s="3"/>
      <c r="J58" s="26"/>
      <c r="K58" s="1"/>
    </row>
    <row r="59" spans="4:11" x14ac:dyDescent="0.3">
      <c r="D59" s="23"/>
      <c r="E59" s="1"/>
      <c r="F59" s="1"/>
      <c r="G59" s="1"/>
      <c r="H59" s="1"/>
      <c r="I59" s="3"/>
      <c r="J59" s="26"/>
      <c r="K59" s="1"/>
    </row>
    <row r="60" spans="4:11" x14ac:dyDescent="0.3">
      <c r="D60" s="23"/>
      <c r="E60" s="1"/>
      <c r="F60" s="1"/>
      <c r="G60" s="1"/>
      <c r="H60" s="1"/>
      <c r="I60" s="3"/>
      <c r="J60" s="26"/>
      <c r="K60" s="1"/>
    </row>
    <row r="61" spans="4:11" x14ac:dyDescent="0.3">
      <c r="D61" s="23"/>
      <c r="E61" s="1"/>
      <c r="F61" s="1"/>
      <c r="G61" s="1"/>
      <c r="H61" s="1"/>
      <c r="I61" s="3"/>
      <c r="J61" s="26"/>
      <c r="K61" s="1"/>
    </row>
    <row r="62" spans="4:11" x14ac:dyDescent="0.3">
      <c r="D62" s="23"/>
      <c r="E62" s="1"/>
      <c r="F62" s="1"/>
      <c r="G62" s="1"/>
      <c r="H62" s="1"/>
      <c r="I62" s="3"/>
      <c r="J62" s="26"/>
      <c r="K62" s="1"/>
    </row>
    <row r="63" spans="4:11" x14ac:dyDescent="0.3">
      <c r="D63" s="23"/>
      <c r="E63" s="1"/>
      <c r="F63" s="1"/>
      <c r="G63" s="1"/>
      <c r="H63" s="1"/>
      <c r="I63" s="3"/>
      <c r="J63" s="26"/>
      <c r="K63" s="1"/>
    </row>
    <row r="64" spans="4:11" x14ac:dyDescent="0.3">
      <c r="D64" s="23"/>
      <c r="E64" s="1"/>
      <c r="F64" s="1"/>
      <c r="G64" s="1"/>
      <c r="H64" s="1"/>
      <c r="I64" s="3"/>
      <c r="J64" s="26"/>
      <c r="K64" s="1"/>
    </row>
    <row r="65" spans="4:11" x14ac:dyDescent="0.3">
      <c r="D65" s="23"/>
      <c r="E65" s="1"/>
      <c r="F65" s="1"/>
      <c r="G65" s="1"/>
      <c r="H65" s="1"/>
      <c r="I65" s="3"/>
      <c r="J65" s="26"/>
      <c r="K65" s="1"/>
    </row>
    <row r="66" spans="4:11" x14ac:dyDescent="0.3">
      <c r="D66" s="23"/>
      <c r="E66" s="1"/>
      <c r="F66" s="1"/>
      <c r="G66" s="1"/>
      <c r="H66" s="1"/>
      <c r="I66" s="3"/>
      <c r="J66" s="26"/>
      <c r="K66" s="1"/>
    </row>
    <row r="67" spans="4:11" x14ac:dyDescent="0.3">
      <c r="D67" s="23"/>
      <c r="E67" s="1"/>
      <c r="F67" s="1"/>
      <c r="G67" s="1"/>
      <c r="H67" s="1"/>
      <c r="I67" s="3"/>
      <c r="J67" s="26"/>
      <c r="K67" s="1"/>
    </row>
    <row r="68" spans="4:11" x14ac:dyDescent="0.3">
      <c r="D68" s="23"/>
      <c r="E68" s="1"/>
      <c r="F68" s="1"/>
      <c r="G68" s="1"/>
      <c r="H68" s="1"/>
      <c r="I68" s="3"/>
      <c r="J68" s="26"/>
      <c r="K68" s="1"/>
    </row>
    <row r="69" spans="4:11" x14ac:dyDescent="0.3">
      <c r="D69" s="23"/>
      <c r="E69" s="1"/>
      <c r="F69" s="1"/>
      <c r="G69" s="1"/>
      <c r="H69" s="1"/>
      <c r="I69" s="3"/>
      <c r="J69" s="26"/>
      <c r="K69" s="1"/>
    </row>
    <row r="70" spans="4:11" x14ac:dyDescent="0.3">
      <c r="D70" s="23"/>
      <c r="E70" s="1"/>
      <c r="F70" s="1"/>
      <c r="G70" s="1"/>
      <c r="H70" s="1"/>
      <c r="I70" s="3"/>
      <c r="J70" s="26"/>
      <c r="K70" s="1"/>
    </row>
    <row r="71" spans="4:11" x14ac:dyDescent="0.3">
      <c r="E71" s="1"/>
      <c r="F71" s="1"/>
      <c r="G71" s="1"/>
      <c r="H71" s="1"/>
      <c r="I71" s="3"/>
    </row>
    <row r="72" spans="4:11" x14ac:dyDescent="0.3">
      <c r="E72" s="1"/>
      <c r="F72" s="1"/>
      <c r="G72" s="1"/>
      <c r="H72" s="1"/>
      <c r="I72" s="3"/>
    </row>
    <row r="73" spans="4:11" x14ac:dyDescent="0.3">
      <c r="E73" s="1"/>
      <c r="F73" s="1"/>
      <c r="G73" s="1"/>
      <c r="H73" s="1"/>
      <c r="I73" s="3"/>
    </row>
    <row r="74" spans="4:11" x14ac:dyDescent="0.3">
      <c r="E74" s="1"/>
      <c r="F74" s="1"/>
      <c r="G74" s="1"/>
      <c r="H74" s="1"/>
      <c r="I74" s="3"/>
    </row>
    <row r="75" spans="4:11" x14ac:dyDescent="0.3">
      <c r="E75" s="1"/>
      <c r="F75" s="1"/>
      <c r="G75" s="1"/>
      <c r="H75" s="1"/>
      <c r="I75" s="3"/>
    </row>
    <row r="76" spans="4:11" x14ac:dyDescent="0.3">
      <c r="E76" s="1"/>
      <c r="F76" s="1"/>
      <c r="G76" s="1"/>
      <c r="H76" s="1"/>
      <c r="I76" s="3"/>
    </row>
    <row r="77" spans="4:11" x14ac:dyDescent="0.3">
      <c r="E77" s="1"/>
      <c r="F77" s="1"/>
      <c r="G77" s="1"/>
      <c r="H77" s="1"/>
      <c r="I77" s="3"/>
    </row>
    <row r="78" spans="4:11" x14ac:dyDescent="0.3">
      <c r="E78" s="1"/>
      <c r="F78" s="1"/>
      <c r="G78" s="1"/>
      <c r="H78" s="1"/>
      <c r="I78" s="3"/>
    </row>
    <row r="79" spans="4:11" x14ac:dyDescent="0.3">
      <c r="E79" s="1"/>
      <c r="F79" s="1"/>
      <c r="G79" s="1"/>
      <c r="H79" s="1"/>
      <c r="I79" s="3"/>
    </row>
    <row r="80" spans="4:11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4" x14ac:dyDescent="0.3">
      <c r="E97" s="1"/>
      <c r="F97" s="1"/>
      <c r="G97" s="1"/>
      <c r="H97" s="1"/>
      <c r="I97" s="3"/>
    </row>
    <row r="98" spans="2:14" x14ac:dyDescent="0.3">
      <c r="E98" s="1"/>
      <c r="F98" s="1"/>
      <c r="G98" s="1"/>
      <c r="H98" s="1"/>
      <c r="I98" s="3"/>
    </row>
    <row r="99" spans="2:14" x14ac:dyDescent="0.3">
      <c r="E99" s="1"/>
      <c r="F99" s="1"/>
      <c r="G99" s="1"/>
      <c r="H99" s="1"/>
      <c r="I99" s="3"/>
    </row>
    <row r="100" spans="2:14" x14ac:dyDescent="0.3">
      <c r="E100" s="1"/>
      <c r="F100" s="1"/>
      <c r="G100" s="1"/>
      <c r="H100" s="1"/>
      <c r="I100" s="3"/>
      <c r="N100" t="s">
        <v>152</v>
      </c>
    </row>
    <row r="101" spans="2:14" x14ac:dyDescent="0.3">
      <c r="E101" s="1"/>
      <c r="F101" s="1"/>
      <c r="G101" s="1"/>
      <c r="H101" s="1"/>
      <c r="I101" s="3"/>
      <c r="N101" t="s">
        <v>596</v>
      </c>
    </row>
    <row r="102" spans="2:14" x14ac:dyDescent="0.3">
      <c r="E102" s="1"/>
      <c r="F102" s="1"/>
      <c r="G102" s="1"/>
      <c r="H102" s="1"/>
      <c r="I102" s="3"/>
      <c r="N102" t="s">
        <v>624</v>
      </c>
    </row>
    <row r="103" spans="2:14" x14ac:dyDescent="0.3">
      <c r="E103" s="1"/>
      <c r="F103" s="1"/>
      <c r="G103" s="1"/>
      <c r="H103" s="1"/>
      <c r="I103" s="3"/>
      <c r="N103" t="s">
        <v>155</v>
      </c>
    </row>
    <row r="104" spans="2:14" x14ac:dyDescent="0.3">
      <c r="N104" t="s">
        <v>156</v>
      </c>
    </row>
    <row r="105" spans="2:14" x14ac:dyDescent="0.3">
      <c r="N105" t="s">
        <v>153</v>
      </c>
    </row>
    <row r="106" spans="2:14" x14ac:dyDescent="0.3">
      <c r="N106" t="s">
        <v>154</v>
      </c>
    </row>
    <row r="107" spans="2:14" x14ac:dyDescent="0.3">
      <c r="B107" s="6" t="s">
        <v>163</v>
      </c>
      <c r="C107" s="6" t="s">
        <v>165</v>
      </c>
      <c r="D107" s="5" t="s">
        <v>151</v>
      </c>
      <c r="N107" t="s">
        <v>157</v>
      </c>
    </row>
    <row r="108" spans="2:14" x14ac:dyDescent="0.3">
      <c r="B108" s="3">
        <v>1</v>
      </c>
      <c r="C108" s="3">
        <v>192</v>
      </c>
      <c r="D108" t="s">
        <v>1191</v>
      </c>
      <c r="N108" t="s">
        <v>348</v>
      </c>
    </row>
    <row r="109" spans="2:14" x14ac:dyDescent="0.3">
      <c r="B109" s="3">
        <f>+B108+1</f>
        <v>2</v>
      </c>
      <c r="C109" s="3">
        <v>176</v>
      </c>
      <c r="D109" t="s">
        <v>1086</v>
      </c>
      <c r="N109" t="s">
        <v>158</v>
      </c>
    </row>
    <row r="110" spans="2:14" x14ac:dyDescent="0.3">
      <c r="B110" s="3">
        <f t="shared" ref="B110:B173" si="22">+B109+1</f>
        <v>3</v>
      </c>
      <c r="C110" s="3">
        <v>180</v>
      </c>
      <c r="D110" t="s">
        <v>1087</v>
      </c>
      <c r="N110" t="s">
        <v>568</v>
      </c>
    </row>
    <row r="111" spans="2:14" x14ac:dyDescent="0.3">
      <c r="B111" s="3">
        <f t="shared" si="22"/>
        <v>4</v>
      </c>
      <c r="C111" s="3">
        <v>186</v>
      </c>
      <c r="D111" t="s">
        <v>1140</v>
      </c>
    </row>
    <row r="112" spans="2:14" x14ac:dyDescent="0.3">
      <c r="B112" s="3">
        <f t="shared" si="22"/>
        <v>5</v>
      </c>
      <c r="C112" s="3">
        <v>172</v>
      </c>
      <c r="D112" t="s">
        <v>1192</v>
      </c>
    </row>
    <row r="113" spans="2:4" x14ac:dyDescent="0.3">
      <c r="B113" s="3">
        <f t="shared" si="22"/>
        <v>6</v>
      </c>
      <c r="C113" s="3">
        <v>177</v>
      </c>
      <c r="D113" t="s">
        <v>1193</v>
      </c>
    </row>
    <row r="114" spans="2:4" x14ac:dyDescent="0.3">
      <c r="B114" s="3">
        <f t="shared" si="22"/>
        <v>7</v>
      </c>
      <c r="C114" s="3">
        <v>163</v>
      </c>
      <c r="D114" t="s">
        <v>1144</v>
      </c>
    </row>
    <row r="115" spans="2:4" x14ac:dyDescent="0.3">
      <c r="B115" s="3">
        <f t="shared" si="22"/>
        <v>8</v>
      </c>
      <c r="C115" s="3">
        <v>170</v>
      </c>
      <c r="D115" t="s">
        <v>1194</v>
      </c>
    </row>
    <row r="116" spans="2:4" x14ac:dyDescent="0.3">
      <c r="B116" s="3">
        <f t="shared" si="22"/>
        <v>9</v>
      </c>
      <c r="C116" s="3">
        <v>187</v>
      </c>
      <c r="D116" t="s">
        <v>1195</v>
      </c>
    </row>
    <row r="117" spans="2:4" x14ac:dyDescent="0.3">
      <c r="B117" s="3">
        <f t="shared" si="22"/>
        <v>10</v>
      </c>
      <c r="C117" s="3">
        <v>164</v>
      </c>
      <c r="D117" t="s">
        <v>1196</v>
      </c>
    </row>
    <row r="118" spans="2:4" x14ac:dyDescent="0.3">
      <c r="B118" s="3">
        <f t="shared" si="22"/>
        <v>11</v>
      </c>
      <c r="C118" s="3">
        <v>181</v>
      </c>
      <c r="D118" t="s">
        <v>1197</v>
      </c>
    </row>
    <row r="119" spans="2:4" x14ac:dyDescent="0.3">
      <c r="B119" s="3">
        <f t="shared" si="22"/>
        <v>12</v>
      </c>
      <c r="C119" s="3">
        <v>191</v>
      </c>
      <c r="D119" t="s">
        <v>1148</v>
      </c>
    </row>
    <row r="120" spans="2:4" x14ac:dyDescent="0.3">
      <c r="B120" s="3">
        <f t="shared" si="22"/>
        <v>13</v>
      </c>
      <c r="C120" s="3">
        <v>178</v>
      </c>
      <c r="D120" t="s">
        <v>1198</v>
      </c>
    </row>
    <row r="121" spans="2:4" x14ac:dyDescent="0.3">
      <c r="B121" s="3">
        <f t="shared" si="22"/>
        <v>14</v>
      </c>
      <c r="C121" s="3">
        <v>196</v>
      </c>
      <c r="D121" t="s">
        <v>1199</v>
      </c>
    </row>
    <row r="122" spans="2:4" x14ac:dyDescent="0.3">
      <c r="B122" s="3">
        <f t="shared" si="22"/>
        <v>15</v>
      </c>
      <c r="C122" s="3">
        <v>167</v>
      </c>
      <c r="D122" t="s">
        <v>1200</v>
      </c>
    </row>
    <row r="123" spans="2:4" x14ac:dyDescent="0.3">
      <c r="B123" s="3">
        <f t="shared" si="22"/>
        <v>16</v>
      </c>
      <c r="C123" s="3">
        <v>182</v>
      </c>
      <c r="D123" t="s">
        <v>1201</v>
      </c>
    </row>
    <row r="124" spans="2:4" x14ac:dyDescent="0.3">
      <c r="B124" s="3">
        <f t="shared" si="22"/>
        <v>17</v>
      </c>
      <c r="C124" s="3">
        <v>168</v>
      </c>
      <c r="D124" t="s">
        <v>1202</v>
      </c>
    </row>
    <row r="125" spans="2:4" x14ac:dyDescent="0.3">
      <c r="B125" s="3">
        <f t="shared" si="22"/>
        <v>18</v>
      </c>
      <c r="C125" s="3">
        <v>171</v>
      </c>
      <c r="D125" t="s">
        <v>1203</v>
      </c>
    </row>
    <row r="126" spans="2:4" x14ac:dyDescent="0.3">
      <c r="B126" s="3">
        <f t="shared" si="22"/>
        <v>19</v>
      </c>
      <c r="C126" s="3">
        <v>197</v>
      </c>
      <c r="D126" t="s">
        <v>1204</v>
      </c>
    </row>
    <row r="127" spans="2:4" x14ac:dyDescent="0.3">
      <c r="B127" s="3">
        <f t="shared" si="22"/>
        <v>20</v>
      </c>
      <c r="C127" s="3">
        <v>193</v>
      </c>
      <c r="D127" t="s">
        <v>1205</v>
      </c>
    </row>
    <row r="128" spans="2:4" x14ac:dyDescent="0.3">
      <c r="B128" s="3">
        <f t="shared" si="22"/>
        <v>21</v>
      </c>
      <c r="C128" s="3">
        <v>165</v>
      </c>
      <c r="D128" t="s">
        <v>1206</v>
      </c>
    </row>
    <row r="129" spans="2:4" x14ac:dyDescent="0.3">
      <c r="B129" s="3">
        <f t="shared" si="22"/>
        <v>22</v>
      </c>
      <c r="C129" s="3">
        <v>185</v>
      </c>
      <c r="D129" t="s">
        <v>1151</v>
      </c>
    </row>
    <row r="130" spans="2:4" x14ac:dyDescent="0.3">
      <c r="B130" s="3">
        <f t="shared" si="22"/>
        <v>23</v>
      </c>
      <c r="C130" s="3">
        <v>195</v>
      </c>
      <c r="D130" t="s">
        <v>1109</v>
      </c>
    </row>
    <row r="131" spans="2:4" x14ac:dyDescent="0.3">
      <c r="B131" s="3">
        <f t="shared" si="22"/>
        <v>24</v>
      </c>
      <c r="C131" s="3">
        <v>184</v>
      </c>
      <c r="D131" t="s">
        <v>1207</v>
      </c>
    </row>
    <row r="132" spans="2:4" x14ac:dyDescent="0.3">
      <c r="B132" s="3">
        <f t="shared" si="22"/>
        <v>25</v>
      </c>
      <c r="C132" s="3">
        <v>200</v>
      </c>
      <c r="D132" t="s">
        <v>1161</v>
      </c>
    </row>
    <row r="133" spans="2:4" x14ac:dyDescent="0.3">
      <c r="B133" s="3">
        <f t="shared" si="22"/>
        <v>26</v>
      </c>
      <c r="C133" s="3">
        <v>190</v>
      </c>
      <c r="D133" t="s">
        <v>1162</v>
      </c>
    </row>
    <row r="134" spans="2:4" x14ac:dyDescent="0.3">
      <c r="B134" s="3">
        <f t="shared" si="22"/>
        <v>27</v>
      </c>
      <c r="C134" s="3">
        <v>189</v>
      </c>
      <c r="D134" t="s">
        <v>1162</v>
      </c>
    </row>
    <row r="135" spans="2:4" x14ac:dyDescent="0.3">
      <c r="B135" s="3">
        <f t="shared" si="22"/>
        <v>28</v>
      </c>
      <c r="C135" s="3">
        <v>194</v>
      </c>
      <c r="D135" t="s">
        <v>1208</v>
      </c>
    </row>
    <row r="136" spans="2:4" x14ac:dyDescent="0.3">
      <c r="B136" s="3">
        <f t="shared" si="22"/>
        <v>29</v>
      </c>
      <c r="C136" s="3">
        <v>174</v>
      </c>
      <c r="D136" t="s">
        <v>1209</v>
      </c>
    </row>
    <row r="137" spans="2:4" x14ac:dyDescent="0.3">
      <c r="B137" s="3">
        <f t="shared" si="22"/>
        <v>30</v>
      </c>
      <c r="C137" s="3">
        <v>198</v>
      </c>
      <c r="D137" t="s">
        <v>1210</v>
      </c>
    </row>
    <row r="138" spans="2:4" x14ac:dyDescent="0.3">
      <c r="B138" s="3">
        <f t="shared" si="22"/>
        <v>31</v>
      </c>
      <c r="C138" s="3">
        <v>173</v>
      </c>
      <c r="D138" t="s">
        <v>1211</v>
      </c>
    </row>
    <row r="139" spans="2:4" x14ac:dyDescent="0.3">
      <c r="B139" s="3">
        <f t="shared" si="22"/>
        <v>32</v>
      </c>
      <c r="C139" s="3">
        <v>188</v>
      </c>
      <c r="D139" t="s">
        <v>1180</v>
      </c>
    </row>
    <row r="140" spans="2:4" x14ac:dyDescent="0.3">
      <c r="B140" s="3">
        <f t="shared" si="22"/>
        <v>33</v>
      </c>
      <c r="C140" s="3">
        <v>183</v>
      </c>
      <c r="D140" t="s">
        <v>1212</v>
      </c>
    </row>
    <row r="141" spans="2:4" x14ac:dyDescent="0.3">
      <c r="B141" s="3">
        <f t="shared" si="22"/>
        <v>34</v>
      </c>
    </row>
    <row r="142" spans="2:4" x14ac:dyDescent="0.3">
      <c r="B142" s="3">
        <f t="shared" si="22"/>
        <v>35</v>
      </c>
    </row>
    <row r="143" spans="2:4" x14ac:dyDescent="0.3">
      <c r="B143" s="3">
        <f t="shared" si="22"/>
        <v>36</v>
      </c>
    </row>
    <row r="144" spans="2:4" x14ac:dyDescent="0.3">
      <c r="B144" s="3">
        <f t="shared" si="22"/>
        <v>37</v>
      </c>
    </row>
    <row r="145" spans="2:2" x14ac:dyDescent="0.3">
      <c r="B145" s="3">
        <f t="shared" si="22"/>
        <v>38</v>
      </c>
    </row>
    <row r="146" spans="2:2" x14ac:dyDescent="0.3">
      <c r="B146" s="3">
        <f t="shared" si="22"/>
        <v>39</v>
      </c>
    </row>
    <row r="147" spans="2:2" x14ac:dyDescent="0.3">
      <c r="B147" s="3">
        <f t="shared" si="22"/>
        <v>40</v>
      </c>
    </row>
    <row r="148" spans="2:2" x14ac:dyDescent="0.3">
      <c r="B148" s="3">
        <f t="shared" si="22"/>
        <v>41</v>
      </c>
    </row>
    <row r="149" spans="2:2" x14ac:dyDescent="0.3">
      <c r="B149" s="3">
        <f t="shared" si="22"/>
        <v>42</v>
      </c>
    </row>
    <row r="150" spans="2:2" x14ac:dyDescent="0.3">
      <c r="B150" s="3">
        <f t="shared" si="22"/>
        <v>43</v>
      </c>
    </row>
    <row r="151" spans="2:2" x14ac:dyDescent="0.3">
      <c r="B151" s="3">
        <f t="shared" si="22"/>
        <v>44</v>
      </c>
    </row>
    <row r="152" spans="2:2" x14ac:dyDescent="0.3">
      <c r="B152" s="3">
        <f t="shared" si="22"/>
        <v>45</v>
      </c>
    </row>
    <row r="153" spans="2:2" x14ac:dyDescent="0.3">
      <c r="B153" s="3">
        <f t="shared" si="22"/>
        <v>46</v>
      </c>
    </row>
    <row r="154" spans="2:2" x14ac:dyDescent="0.3">
      <c r="B154" s="3">
        <f t="shared" si="22"/>
        <v>47</v>
      </c>
    </row>
    <row r="155" spans="2:2" x14ac:dyDescent="0.3">
      <c r="B155" s="3">
        <f t="shared" si="22"/>
        <v>48</v>
      </c>
    </row>
    <row r="156" spans="2:2" x14ac:dyDescent="0.3">
      <c r="B156" s="3">
        <f t="shared" si="22"/>
        <v>49</v>
      </c>
    </row>
    <row r="157" spans="2:2" x14ac:dyDescent="0.3">
      <c r="B157" s="3">
        <f t="shared" si="22"/>
        <v>50</v>
      </c>
    </row>
    <row r="158" spans="2:2" x14ac:dyDescent="0.3">
      <c r="B158" s="3">
        <f t="shared" si="22"/>
        <v>51</v>
      </c>
    </row>
    <row r="159" spans="2:2" x14ac:dyDescent="0.3">
      <c r="B159" s="3">
        <f t="shared" si="22"/>
        <v>52</v>
      </c>
    </row>
    <row r="160" spans="2:2" x14ac:dyDescent="0.3">
      <c r="B160" s="3">
        <f t="shared" si="22"/>
        <v>53</v>
      </c>
    </row>
    <row r="161" spans="2:2" x14ac:dyDescent="0.3">
      <c r="B161" s="3">
        <f t="shared" si="22"/>
        <v>54</v>
      </c>
    </row>
    <row r="162" spans="2:2" x14ac:dyDescent="0.3">
      <c r="B162" s="3">
        <f t="shared" si="22"/>
        <v>55</v>
      </c>
    </row>
    <row r="163" spans="2:2" x14ac:dyDescent="0.3">
      <c r="B163" s="3">
        <f t="shared" si="22"/>
        <v>56</v>
      </c>
    </row>
    <row r="164" spans="2:2" x14ac:dyDescent="0.3">
      <c r="B164" s="3">
        <f t="shared" si="22"/>
        <v>57</v>
      </c>
    </row>
    <row r="165" spans="2:2" x14ac:dyDescent="0.3">
      <c r="B165" s="3">
        <f t="shared" si="22"/>
        <v>58</v>
      </c>
    </row>
    <row r="166" spans="2:2" x14ac:dyDescent="0.3">
      <c r="B166" s="3">
        <f t="shared" si="22"/>
        <v>59</v>
      </c>
    </row>
    <row r="167" spans="2:2" x14ac:dyDescent="0.3">
      <c r="B167" s="3">
        <f t="shared" si="22"/>
        <v>60</v>
      </c>
    </row>
    <row r="168" spans="2:2" x14ac:dyDescent="0.3">
      <c r="B168" s="3">
        <f t="shared" si="22"/>
        <v>61</v>
      </c>
    </row>
    <row r="169" spans="2:2" x14ac:dyDescent="0.3">
      <c r="B169" s="3">
        <f t="shared" si="22"/>
        <v>62</v>
      </c>
    </row>
    <row r="170" spans="2:2" x14ac:dyDescent="0.3">
      <c r="B170" s="3">
        <f t="shared" si="22"/>
        <v>63</v>
      </c>
    </row>
    <row r="171" spans="2:2" x14ac:dyDescent="0.3">
      <c r="B171" s="3">
        <f t="shared" si="22"/>
        <v>64</v>
      </c>
    </row>
    <row r="172" spans="2:2" x14ac:dyDescent="0.3">
      <c r="B172" s="3">
        <f t="shared" si="22"/>
        <v>65</v>
      </c>
    </row>
    <row r="173" spans="2:2" x14ac:dyDescent="0.3">
      <c r="B173" s="3">
        <f t="shared" si="22"/>
        <v>66</v>
      </c>
    </row>
    <row r="174" spans="2:2" x14ac:dyDescent="0.3">
      <c r="B174" s="3">
        <f t="shared" ref="B174:B207" si="23">+B173+1</f>
        <v>67</v>
      </c>
    </row>
    <row r="175" spans="2:2" x14ac:dyDescent="0.3">
      <c r="B175" s="3">
        <f t="shared" si="23"/>
        <v>68</v>
      </c>
    </row>
    <row r="176" spans="2:2" x14ac:dyDescent="0.3">
      <c r="B176" s="3">
        <f t="shared" si="23"/>
        <v>69</v>
      </c>
    </row>
    <row r="177" spans="2:2" x14ac:dyDescent="0.3">
      <c r="B177" s="3">
        <f t="shared" si="23"/>
        <v>70</v>
      </c>
    </row>
    <row r="178" spans="2:2" x14ac:dyDescent="0.3">
      <c r="B178" s="3">
        <f t="shared" si="23"/>
        <v>71</v>
      </c>
    </row>
    <row r="179" spans="2:2" x14ac:dyDescent="0.3">
      <c r="B179" s="3">
        <f t="shared" si="23"/>
        <v>72</v>
      </c>
    </row>
    <row r="180" spans="2:2" x14ac:dyDescent="0.3">
      <c r="B180" s="3">
        <f t="shared" si="23"/>
        <v>73</v>
      </c>
    </row>
    <row r="181" spans="2:2" x14ac:dyDescent="0.3">
      <c r="B181" s="3">
        <f t="shared" si="23"/>
        <v>74</v>
      </c>
    </row>
    <row r="182" spans="2:2" x14ac:dyDescent="0.3">
      <c r="B182" s="3">
        <f t="shared" si="23"/>
        <v>75</v>
      </c>
    </row>
    <row r="183" spans="2:2" x14ac:dyDescent="0.3">
      <c r="B183" s="3">
        <f t="shared" si="23"/>
        <v>76</v>
      </c>
    </row>
    <row r="184" spans="2:2" x14ac:dyDescent="0.3">
      <c r="B184" s="3">
        <f t="shared" si="23"/>
        <v>77</v>
      </c>
    </row>
    <row r="185" spans="2:2" x14ac:dyDescent="0.3">
      <c r="B185" s="3">
        <f t="shared" si="23"/>
        <v>78</v>
      </c>
    </row>
    <row r="186" spans="2:2" x14ac:dyDescent="0.3">
      <c r="B186" s="3">
        <f t="shared" si="23"/>
        <v>79</v>
      </c>
    </row>
    <row r="187" spans="2:2" x14ac:dyDescent="0.3">
      <c r="B187" s="3">
        <f t="shared" si="23"/>
        <v>80</v>
      </c>
    </row>
    <row r="188" spans="2:2" x14ac:dyDescent="0.3">
      <c r="B188" s="3">
        <f t="shared" si="23"/>
        <v>81</v>
      </c>
    </row>
    <row r="189" spans="2:2" x14ac:dyDescent="0.3">
      <c r="B189" s="3">
        <f t="shared" si="23"/>
        <v>82</v>
      </c>
    </row>
    <row r="190" spans="2:2" x14ac:dyDescent="0.3">
      <c r="B190" s="3">
        <f t="shared" si="23"/>
        <v>83</v>
      </c>
    </row>
    <row r="191" spans="2:2" x14ac:dyDescent="0.3">
      <c r="B191" s="3">
        <f t="shared" si="23"/>
        <v>84</v>
      </c>
    </row>
    <row r="192" spans="2:2" x14ac:dyDescent="0.3">
      <c r="B192" s="3">
        <f t="shared" si="23"/>
        <v>85</v>
      </c>
    </row>
    <row r="193" spans="2:2" x14ac:dyDescent="0.3">
      <c r="B193" s="3">
        <f t="shared" si="23"/>
        <v>86</v>
      </c>
    </row>
    <row r="194" spans="2:2" x14ac:dyDescent="0.3">
      <c r="B194" s="3">
        <f t="shared" si="23"/>
        <v>87</v>
      </c>
    </row>
    <row r="195" spans="2:2" x14ac:dyDescent="0.3">
      <c r="B195" s="3">
        <f t="shared" si="23"/>
        <v>88</v>
      </c>
    </row>
    <row r="196" spans="2:2" x14ac:dyDescent="0.3">
      <c r="B196" s="3">
        <f t="shared" si="23"/>
        <v>89</v>
      </c>
    </row>
    <row r="197" spans="2:2" x14ac:dyDescent="0.3">
      <c r="B197" s="3">
        <f t="shared" si="23"/>
        <v>90</v>
      </c>
    </row>
    <row r="198" spans="2:2" x14ac:dyDescent="0.3">
      <c r="B198" s="3">
        <f t="shared" si="23"/>
        <v>91</v>
      </c>
    </row>
    <row r="199" spans="2:2" x14ac:dyDescent="0.3">
      <c r="B199" s="3">
        <f t="shared" si="23"/>
        <v>92</v>
      </c>
    </row>
    <row r="200" spans="2:2" x14ac:dyDescent="0.3">
      <c r="B200" s="3">
        <f t="shared" si="23"/>
        <v>93</v>
      </c>
    </row>
    <row r="201" spans="2:2" x14ac:dyDescent="0.3">
      <c r="B201" s="3">
        <f t="shared" si="23"/>
        <v>94</v>
      </c>
    </row>
    <row r="202" spans="2:2" x14ac:dyDescent="0.3">
      <c r="B202" s="3">
        <f t="shared" si="23"/>
        <v>95</v>
      </c>
    </row>
    <row r="203" spans="2:2" x14ac:dyDescent="0.3">
      <c r="B203" s="3">
        <f t="shared" si="23"/>
        <v>96</v>
      </c>
    </row>
    <row r="204" spans="2:2" x14ac:dyDescent="0.3">
      <c r="B204" s="3">
        <f t="shared" si="23"/>
        <v>97</v>
      </c>
    </row>
    <row r="205" spans="2:2" x14ac:dyDescent="0.3">
      <c r="B205" s="3">
        <f t="shared" si="23"/>
        <v>98</v>
      </c>
    </row>
    <row r="206" spans="2:2" x14ac:dyDescent="0.3">
      <c r="B206" s="3">
        <f t="shared" si="23"/>
        <v>99</v>
      </c>
    </row>
    <row r="207" spans="2:2" x14ac:dyDescent="0.3">
      <c r="B207" s="3">
        <f t="shared" si="23"/>
        <v>100</v>
      </c>
    </row>
  </sheetData>
  <mergeCells count="2">
    <mergeCell ref="B2:G2"/>
    <mergeCell ref="B1:G1"/>
  </mergeCells>
  <conditionalFormatting sqref="N11:AM11 N20:AM20 N29:AM29 N38:AM38">
    <cfRule type="cellIs" dxfId="14" priority="1" operator="lessThanOrEqual">
      <formula>3</formula>
    </cfRule>
  </conditionalFormatting>
  <pageMargins left="0.7" right="0.7" top="0.75" bottom="0.75" header="0.3" footer="0.3"/>
  <pageSetup paperSize="9" scale="81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92D050"/>
    <pageSetUpPr fitToPage="1"/>
  </sheetPr>
  <dimension ref="A1:AM207"/>
  <sheetViews>
    <sheetView workbookViewId="0">
      <pane ySplit="3" topLeftCell="A4" activePane="bottomLeft" state="frozen"/>
      <selection activeCell="P14" sqref="P14"/>
      <selection pane="bottomLeft" activeCell="A4" sqref="A4"/>
    </sheetView>
  </sheetViews>
  <sheetFormatPr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5" max="5" width="10.44140625" bestFit="1" customWidth="1"/>
    <col min="6" max="6" width="12.554687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4" t="s">
        <v>585</v>
      </c>
      <c r="C1" s="64"/>
      <c r="D1" s="64"/>
      <c r="E1" s="64"/>
      <c r="F1" s="64"/>
      <c r="G1" s="64"/>
      <c r="H1" s="42"/>
      <c r="I1" s="20"/>
      <c r="J1" s="20"/>
      <c r="N1" s="38" t="s">
        <v>570</v>
      </c>
    </row>
    <row r="2" spans="1:39" x14ac:dyDescent="0.3">
      <c r="B2" s="65" t="s">
        <v>159</v>
      </c>
      <c r="C2" s="65"/>
      <c r="D2" s="65"/>
      <c r="E2" s="65"/>
      <c r="F2" s="65"/>
      <c r="G2" s="65"/>
      <c r="H2" s="6"/>
      <c r="I2" s="6"/>
      <c r="J2" s="5"/>
      <c r="N2" s="38"/>
    </row>
    <row r="3" spans="1:39" x14ac:dyDescent="0.3">
      <c r="A3" s="22" t="s">
        <v>343</v>
      </c>
      <c r="B3" s="6" t="s">
        <v>163</v>
      </c>
      <c r="C3" s="6" t="s">
        <v>165</v>
      </c>
      <c r="D3" s="6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6" t="s">
        <v>166</v>
      </c>
      <c r="K3" s="6" t="s">
        <v>377</v>
      </c>
      <c r="N3" s="12" t="s">
        <v>348</v>
      </c>
      <c r="O3" s="12" t="s">
        <v>152</v>
      </c>
      <c r="P3" s="12" t="s">
        <v>624</v>
      </c>
      <c r="Q3" s="12" t="s">
        <v>158</v>
      </c>
      <c r="R3" s="12" t="s">
        <v>352</v>
      </c>
      <c r="S3" s="12" t="s">
        <v>157</v>
      </c>
      <c r="T3" s="12" t="s">
        <v>154</v>
      </c>
      <c r="U3" s="12" t="s">
        <v>631</v>
      </c>
      <c r="V3" s="12"/>
      <c r="W3" s="12"/>
      <c r="X3" s="12"/>
      <c r="Y3" s="11"/>
      <c r="Z3" s="11"/>
      <c r="AA3" s="11"/>
      <c r="AB3" s="11"/>
      <c r="AC3" s="11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x14ac:dyDescent="0.3">
      <c r="A4" t="str">
        <f>+K4</f>
        <v>CRA  1</v>
      </c>
      <c r="B4" s="3">
        <v>1</v>
      </c>
      <c r="C4" s="3">
        <v>285</v>
      </c>
      <c r="D4" s="24" t="s">
        <v>1216</v>
      </c>
      <c r="E4" s="1" t="str">
        <f>+VLOOKUP($C4,MasterData!$B$4:$I$1003,2,"false")</f>
        <v>Yasmin</v>
      </c>
      <c r="F4" s="1" t="str">
        <f>+VLOOKUP($C4,MasterData!$B$4:$I$1003,3,"false")</f>
        <v>Kashdan</v>
      </c>
      <c r="G4" s="1" t="str">
        <f>+VLOOKUP($C4,MasterData!$B$4:$I$1003,4,"false")</f>
        <v>CRA</v>
      </c>
      <c r="H4" s="1" t="str">
        <f>+VLOOKUP($C4,MasterData!$B$4:$I$1003,5,"false")</f>
        <v>U17</v>
      </c>
      <c r="I4" s="3" t="str">
        <f>+VLOOKUP($C4,MasterData!$B$4:$I$1003,6,"false")</f>
        <v>W</v>
      </c>
      <c r="J4" s="26" t="str">
        <f t="shared" ref="J4:J22" si="0">TEXT(SUMPRODUCT(--(G4=$G$4:$G$597),--(B4&gt;$B$4:$B$597))+1,0)</f>
        <v>1</v>
      </c>
      <c r="K4" s="1" t="str">
        <f>+G4&amp;"  "&amp;J4</f>
        <v>CRA  1</v>
      </c>
      <c r="M4">
        <v>1</v>
      </c>
      <c r="N4" s="30">
        <f t="shared" ref="N4:W9" si="1">+IF(ISNA(VLOOKUP(N$3&amp;"  "&amp;$M4,$A$3:$I$109,2,0)),"",VLOOKUP(N$3&amp;"  "&amp;$M4,$A$3:$I$109,2,0))</f>
        <v>1</v>
      </c>
      <c r="O4" s="30">
        <f t="shared" si="1"/>
        <v>2</v>
      </c>
      <c r="P4" s="30">
        <f t="shared" si="1"/>
        <v>4</v>
      </c>
      <c r="Q4" s="30">
        <f t="shared" si="1"/>
        <v>6</v>
      </c>
      <c r="R4" s="30">
        <f t="shared" si="1"/>
        <v>7</v>
      </c>
      <c r="S4" s="30">
        <f t="shared" si="1"/>
        <v>8</v>
      </c>
      <c r="T4" s="30">
        <f t="shared" si="1"/>
        <v>9</v>
      </c>
      <c r="U4" s="30">
        <f t="shared" si="1"/>
        <v>17</v>
      </c>
      <c r="V4" s="30" t="str">
        <f t="shared" si="1"/>
        <v/>
      </c>
      <c r="W4" s="30" t="str">
        <f t="shared" si="1"/>
        <v/>
      </c>
      <c r="X4" s="30" t="str">
        <f t="shared" ref="X4:AG9" si="2">+IF(ISNA(VLOOKUP(X$3&amp;"  "&amp;$M4,$A$3:$I$109,2,0)),"",VLOOKUP(X$3&amp;"  "&amp;$M4,$A$3:$I$109,2,0))</f>
        <v/>
      </c>
      <c r="Y4" s="30" t="str">
        <f t="shared" si="2"/>
        <v/>
      </c>
      <c r="Z4" s="30" t="str">
        <f t="shared" si="2"/>
        <v/>
      </c>
      <c r="AA4" s="30" t="str">
        <f t="shared" si="2"/>
        <v/>
      </c>
      <c r="AB4" s="30" t="str">
        <f t="shared" si="2"/>
        <v/>
      </c>
      <c r="AC4" s="30" t="str">
        <f t="shared" si="2"/>
        <v/>
      </c>
      <c r="AD4" s="30" t="str">
        <f t="shared" si="2"/>
        <v/>
      </c>
      <c r="AE4" s="30" t="str">
        <f t="shared" si="2"/>
        <v/>
      </c>
      <c r="AF4" s="30" t="str">
        <f t="shared" si="2"/>
        <v/>
      </c>
      <c r="AG4" s="30" t="str">
        <f t="shared" si="2"/>
        <v/>
      </c>
      <c r="AH4" s="30" t="str">
        <f t="shared" ref="AH4:AM9" si="3">+IF(ISNA(VLOOKUP(AH$3&amp;"  "&amp;$M4,$A$3:$I$109,2,0)),"",VLOOKUP(AH$3&amp;"  "&amp;$M4,$A$3:$I$109,2,0))</f>
        <v/>
      </c>
      <c r="AI4" s="30" t="str">
        <f t="shared" si="3"/>
        <v/>
      </c>
      <c r="AJ4" s="30" t="str">
        <f t="shared" si="3"/>
        <v/>
      </c>
      <c r="AK4" s="30" t="str">
        <f t="shared" si="3"/>
        <v/>
      </c>
      <c r="AL4" s="30" t="str">
        <f t="shared" si="3"/>
        <v/>
      </c>
      <c r="AM4" s="30" t="str">
        <f t="shared" si="3"/>
        <v/>
      </c>
    </row>
    <row r="5" spans="1:39" x14ac:dyDescent="0.3">
      <c r="A5" t="str">
        <f t="shared" ref="A5:A9" si="4">+K5</f>
        <v>B&amp;H  1</v>
      </c>
      <c r="B5" s="3">
        <f t="shared" ref="B5:B22" si="5">+B4+1</f>
        <v>2</v>
      </c>
      <c r="C5" s="3">
        <v>280</v>
      </c>
      <c r="D5" s="24" t="s">
        <v>1217</v>
      </c>
      <c r="E5" s="1" t="str">
        <f>+VLOOKUP($C5,MasterData!$B$4:$I$1003,2,"false")</f>
        <v>Rosie</v>
      </c>
      <c r="F5" s="1" t="str">
        <f>+VLOOKUP($C5,MasterData!$B$4:$I$1003,3,"false")</f>
        <v>Gasson</v>
      </c>
      <c r="G5" s="1" t="str">
        <f>+VLOOKUP($C5,MasterData!$B$4:$I$1003,4,"false")</f>
        <v>B&amp;H</v>
      </c>
      <c r="H5" s="1" t="str">
        <f>+VLOOKUP($C5,MasterData!$B$4:$I$1003,5,"false")</f>
        <v>U17</v>
      </c>
      <c r="I5" s="3" t="str">
        <f>+VLOOKUP($C5,MasterData!$B$4:$I$1003,6,"false")</f>
        <v>W</v>
      </c>
      <c r="J5" s="26" t="str">
        <f t="shared" si="0"/>
        <v>1</v>
      </c>
      <c r="K5" s="1" t="str">
        <f t="shared" ref="K5:K9" si="6">+G5&amp;"  "&amp;J5</f>
        <v>B&amp;H  1</v>
      </c>
      <c r="M5">
        <v>2</v>
      </c>
      <c r="N5" s="30">
        <f t="shared" si="1"/>
        <v>19</v>
      </c>
      <c r="O5" s="30">
        <f t="shared" si="1"/>
        <v>3</v>
      </c>
      <c r="P5" s="30">
        <f t="shared" si="1"/>
        <v>5</v>
      </c>
      <c r="Q5" s="30">
        <f t="shared" si="1"/>
        <v>13</v>
      </c>
      <c r="R5" s="30" t="str">
        <f t="shared" si="1"/>
        <v/>
      </c>
      <c r="S5" s="30">
        <f t="shared" si="1"/>
        <v>11</v>
      </c>
      <c r="T5" s="30">
        <f t="shared" si="1"/>
        <v>18</v>
      </c>
      <c r="U5" s="30" t="str">
        <f t="shared" si="1"/>
        <v/>
      </c>
      <c r="V5" s="30" t="str">
        <f t="shared" si="1"/>
        <v/>
      </c>
      <c r="W5" s="30" t="str">
        <f t="shared" si="1"/>
        <v/>
      </c>
      <c r="X5" s="30" t="str">
        <f t="shared" si="2"/>
        <v/>
      </c>
      <c r="Y5" s="30" t="str">
        <f t="shared" si="2"/>
        <v/>
      </c>
      <c r="Z5" s="30" t="str">
        <f t="shared" si="2"/>
        <v/>
      </c>
      <c r="AA5" s="30" t="str">
        <f t="shared" si="2"/>
        <v/>
      </c>
      <c r="AB5" s="30" t="str">
        <f t="shared" si="2"/>
        <v/>
      </c>
      <c r="AC5" s="30" t="str">
        <f t="shared" si="2"/>
        <v/>
      </c>
      <c r="AD5" s="30" t="str">
        <f t="shared" si="2"/>
        <v/>
      </c>
      <c r="AE5" s="30" t="str">
        <f t="shared" si="2"/>
        <v/>
      </c>
      <c r="AF5" s="30" t="str">
        <f t="shared" si="2"/>
        <v/>
      </c>
      <c r="AG5" s="30" t="str">
        <f t="shared" si="2"/>
        <v/>
      </c>
      <c r="AH5" s="30" t="str">
        <f t="shared" si="3"/>
        <v/>
      </c>
      <c r="AI5" s="30" t="str">
        <f t="shared" si="3"/>
        <v/>
      </c>
      <c r="AJ5" s="30" t="str">
        <f t="shared" si="3"/>
        <v/>
      </c>
      <c r="AK5" s="30" t="str">
        <f t="shared" si="3"/>
        <v/>
      </c>
      <c r="AL5" s="30" t="str">
        <f t="shared" si="3"/>
        <v/>
      </c>
      <c r="AM5" s="30" t="str">
        <f t="shared" si="3"/>
        <v/>
      </c>
    </row>
    <row r="6" spans="1:39" x14ac:dyDescent="0.3">
      <c r="A6" t="str">
        <f t="shared" si="4"/>
        <v>B&amp;H  2</v>
      </c>
      <c r="B6" s="3">
        <f t="shared" si="5"/>
        <v>3</v>
      </c>
      <c r="C6" s="3">
        <v>502</v>
      </c>
      <c r="D6" s="24" t="s">
        <v>1218</v>
      </c>
      <c r="E6" s="1" t="str">
        <f>+VLOOKUP($C6,MasterData!$B$4:$I$1003,2,"false")</f>
        <v xml:space="preserve">Dulcie </v>
      </c>
      <c r="F6" s="1" t="str">
        <f>+VLOOKUP($C6,MasterData!$B$4:$I$1003,3,"false")</f>
        <v>Yelling</v>
      </c>
      <c r="G6" s="1" t="str">
        <f>+VLOOKUP($C6,MasterData!$B$4:$I$1003,4,"false")</f>
        <v>B&amp;H</v>
      </c>
      <c r="H6" s="1" t="str">
        <f>+VLOOKUP($C6,MasterData!$B$4:$I$1003,5,"false")</f>
        <v>U17</v>
      </c>
      <c r="I6" s="3" t="str">
        <f>+VLOOKUP($C6,MasterData!$B$4:$I$1003,6,"false")</f>
        <v>W</v>
      </c>
      <c r="J6" s="26" t="str">
        <f t="shared" si="0"/>
        <v>2</v>
      </c>
      <c r="K6" s="1" t="str">
        <f t="shared" si="6"/>
        <v>B&amp;H  2</v>
      </c>
      <c r="M6">
        <v>3</v>
      </c>
      <c r="N6" s="30" t="str">
        <f t="shared" si="1"/>
        <v/>
      </c>
      <c r="O6" s="30">
        <f t="shared" si="1"/>
        <v>10</v>
      </c>
      <c r="P6" s="30" t="str">
        <f t="shared" si="1"/>
        <v/>
      </c>
      <c r="Q6" s="30" t="str">
        <f t="shared" si="1"/>
        <v/>
      </c>
      <c r="R6" s="30" t="str">
        <f t="shared" si="1"/>
        <v/>
      </c>
      <c r="S6" s="30">
        <f t="shared" si="1"/>
        <v>14</v>
      </c>
      <c r="T6" s="30" t="str">
        <f t="shared" si="1"/>
        <v/>
      </c>
      <c r="U6" s="30" t="str">
        <f t="shared" si="1"/>
        <v/>
      </c>
      <c r="V6" s="30" t="str">
        <f t="shared" si="1"/>
        <v/>
      </c>
      <c r="W6" s="30" t="str">
        <f t="shared" si="1"/>
        <v/>
      </c>
      <c r="X6" s="30" t="str">
        <f t="shared" si="2"/>
        <v/>
      </c>
      <c r="Y6" s="30" t="str">
        <f t="shared" si="2"/>
        <v/>
      </c>
      <c r="Z6" s="30" t="str">
        <f t="shared" si="2"/>
        <v/>
      </c>
      <c r="AA6" s="30" t="str">
        <f t="shared" si="2"/>
        <v/>
      </c>
      <c r="AB6" s="30" t="str">
        <f t="shared" si="2"/>
        <v/>
      </c>
      <c r="AC6" s="30" t="str">
        <f t="shared" si="2"/>
        <v/>
      </c>
      <c r="AD6" s="30" t="str">
        <f t="shared" si="2"/>
        <v/>
      </c>
      <c r="AE6" s="30" t="str">
        <f t="shared" si="2"/>
        <v/>
      </c>
      <c r="AF6" s="30" t="str">
        <f t="shared" si="2"/>
        <v/>
      </c>
      <c r="AG6" s="30" t="str">
        <f t="shared" si="2"/>
        <v/>
      </c>
      <c r="AH6" s="30" t="str">
        <f t="shared" si="3"/>
        <v/>
      </c>
      <c r="AI6" s="30" t="str">
        <f t="shared" si="3"/>
        <v/>
      </c>
      <c r="AJ6" s="30" t="str">
        <f t="shared" si="3"/>
        <v/>
      </c>
      <c r="AK6" s="30" t="str">
        <f t="shared" si="3"/>
        <v/>
      </c>
      <c r="AL6" s="30" t="str">
        <f t="shared" si="3"/>
        <v/>
      </c>
      <c r="AM6" s="30" t="str">
        <f t="shared" si="3"/>
        <v/>
      </c>
    </row>
    <row r="7" spans="1:39" x14ac:dyDescent="0.3">
      <c r="A7" t="str">
        <f t="shared" si="4"/>
        <v>EBR  1</v>
      </c>
      <c r="B7" s="3">
        <f t="shared" si="5"/>
        <v>4</v>
      </c>
      <c r="C7" s="3">
        <v>292</v>
      </c>
      <c r="D7" s="24" t="s">
        <v>1219</v>
      </c>
      <c r="E7" s="1" t="str">
        <f>+VLOOKUP($C7,MasterData!$B$4:$I$1003,2,"false")</f>
        <v>Eleanor</v>
      </c>
      <c r="F7" s="1" t="str">
        <f>+VLOOKUP($C7,MasterData!$B$4:$I$1003,3,"false")</f>
        <v>Strevens</v>
      </c>
      <c r="G7" s="1" t="str">
        <f>+VLOOKUP($C7,MasterData!$B$4:$I$1003,4,"false")</f>
        <v>EBR</v>
      </c>
      <c r="H7" s="1" t="str">
        <f>+VLOOKUP($C7,MasterData!$B$4:$I$1003,5,"false")</f>
        <v>U17</v>
      </c>
      <c r="I7" s="3" t="str">
        <f>+VLOOKUP($C7,MasterData!$B$4:$I$1003,6,"false")</f>
        <v>W</v>
      </c>
      <c r="J7" s="26" t="str">
        <f t="shared" si="0"/>
        <v>1</v>
      </c>
      <c r="K7" s="1" t="str">
        <f t="shared" si="6"/>
        <v>EBR  1</v>
      </c>
      <c r="N7" s="30" t="str">
        <f t="shared" si="1"/>
        <v/>
      </c>
      <c r="O7" s="30" t="str">
        <f t="shared" si="1"/>
        <v/>
      </c>
      <c r="P7" s="30" t="str">
        <f t="shared" si="1"/>
        <v/>
      </c>
      <c r="Q7" s="30" t="str">
        <f t="shared" si="1"/>
        <v/>
      </c>
      <c r="R7" s="30" t="str">
        <f t="shared" si="1"/>
        <v/>
      </c>
      <c r="S7" s="30" t="str">
        <f t="shared" si="1"/>
        <v/>
      </c>
      <c r="T7" s="30" t="str">
        <f t="shared" si="1"/>
        <v/>
      </c>
      <c r="U7" s="30" t="str">
        <f t="shared" si="1"/>
        <v/>
      </c>
      <c r="V7" s="30" t="str">
        <f t="shared" si="1"/>
        <v/>
      </c>
      <c r="W7" s="30" t="str">
        <f t="shared" si="1"/>
        <v/>
      </c>
      <c r="X7" s="30" t="str">
        <f t="shared" si="2"/>
        <v/>
      </c>
      <c r="Y7" s="30" t="str">
        <f t="shared" si="2"/>
        <v/>
      </c>
      <c r="Z7" s="30" t="str">
        <f t="shared" si="2"/>
        <v/>
      </c>
      <c r="AA7" s="30" t="str">
        <f t="shared" si="2"/>
        <v/>
      </c>
      <c r="AB7" s="30" t="str">
        <f t="shared" si="2"/>
        <v/>
      </c>
      <c r="AC7" s="30" t="str">
        <f t="shared" si="2"/>
        <v/>
      </c>
      <c r="AD7" s="30" t="str">
        <f t="shared" si="2"/>
        <v/>
      </c>
      <c r="AE7" s="30" t="str">
        <f t="shared" si="2"/>
        <v/>
      </c>
      <c r="AF7" s="30" t="str">
        <f t="shared" si="2"/>
        <v/>
      </c>
      <c r="AG7" s="30" t="str">
        <f t="shared" si="2"/>
        <v/>
      </c>
      <c r="AH7" s="30" t="str">
        <f t="shared" si="3"/>
        <v/>
      </c>
      <c r="AI7" s="30" t="str">
        <f t="shared" si="3"/>
        <v/>
      </c>
      <c r="AJ7" s="30" t="str">
        <f t="shared" si="3"/>
        <v/>
      </c>
      <c r="AK7" s="30" t="str">
        <f t="shared" si="3"/>
        <v/>
      </c>
      <c r="AL7" s="30" t="str">
        <f t="shared" si="3"/>
        <v/>
      </c>
      <c r="AM7" s="30" t="str">
        <f t="shared" si="3"/>
        <v/>
      </c>
    </row>
    <row r="8" spans="1:39" x14ac:dyDescent="0.3">
      <c r="A8" t="str">
        <f t="shared" si="4"/>
        <v>EBR  2</v>
      </c>
      <c r="B8" s="3">
        <f t="shared" si="5"/>
        <v>5</v>
      </c>
      <c r="C8" s="3">
        <v>288</v>
      </c>
      <c r="D8" s="24" t="s">
        <v>1220</v>
      </c>
      <c r="E8" s="1" t="str">
        <f>+VLOOKUP($C8,MasterData!$B$4:$I$1003,2,"false")</f>
        <v>Ellie</v>
      </c>
      <c r="F8" s="1" t="str">
        <f>+VLOOKUP($C8,MasterData!$B$4:$I$1003,3,"false")</f>
        <v>McLean</v>
      </c>
      <c r="G8" s="1" t="str">
        <f>+VLOOKUP($C8,MasterData!$B$4:$I$1003,4,"false")</f>
        <v>EBR</v>
      </c>
      <c r="H8" s="1" t="str">
        <f>+VLOOKUP($C8,MasterData!$B$4:$I$1003,5,"false")</f>
        <v>U17</v>
      </c>
      <c r="I8" s="3" t="str">
        <f>+VLOOKUP($C8,MasterData!$B$4:$I$1003,6,"false")</f>
        <v>W</v>
      </c>
      <c r="J8" s="26" t="str">
        <f t="shared" si="0"/>
        <v>2</v>
      </c>
      <c r="K8" s="1" t="str">
        <f t="shared" si="6"/>
        <v>EBR  2</v>
      </c>
      <c r="N8" s="30" t="str">
        <f t="shared" si="1"/>
        <v/>
      </c>
      <c r="O8" s="30" t="str">
        <f t="shared" si="1"/>
        <v/>
      </c>
      <c r="P8" s="30" t="str">
        <f t="shared" si="1"/>
        <v/>
      </c>
      <c r="Q8" s="30" t="str">
        <f t="shared" si="1"/>
        <v/>
      </c>
      <c r="R8" s="30" t="str">
        <f t="shared" si="1"/>
        <v/>
      </c>
      <c r="S8" s="30" t="str">
        <f t="shared" si="1"/>
        <v/>
      </c>
      <c r="T8" s="30" t="str">
        <f t="shared" si="1"/>
        <v/>
      </c>
      <c r="U8" s="30" t="str">
        <f t="shared" si="1"/>
        <v/>
      </c>
      <c r="V8" s="30" t="str">
        <f t="shared" si="1"/>
        <v/>
      </c>
      <c r="W8" s="30" t="str">
        <f t="shared" si="1"/>
        <v/>
      </c>
      <c r="X8" s="30" t="str">
        <f t="shared" si="2"/>
        <v/>
      </c>
      <c r="Y8" s="30" t="str">
        <f t="shared" si="2"/>
        <v/>
      </c>
      <c r="Z8" s="30" t="str">
        <f t="shared" si="2"/>
        <v/>
      </c>
      <c r="AA8" s="30" t="str">
        <f t="shared" si="2"/>
        <v/>
      </c>
      <c r="AB8" s="30" t="str">
        <f t="shared" si="2"/>
        <v/>
      </c>
      <c r="AC8" s="30" t="str">
        <f t="shared" si="2"/>
        <v/>
      </c>
      <c r="AD8" s="30" t="str">
        <f t="shared" si="2"/>
        <v/>
      </c>
      <c r="AE8" s="30" t="str">
        <f t="shared" si="2"/>
        <v/>
      </c>
      <c r="AF8" s="30" t="str">
        <f t="shared" si="2"/>
        <v/>
      </c>
      <c r="AG8" s="30" t="str">
        <f t="shared" si="2"/>
        <v/>
      </c>
      <c r="AH8" s="30" t="str">
        <f t="shared" si="3"/>
        <v/>
      </c>
      <c r="AI8" s="30" t="str">
        <f t="shared" si="3"/>
        <v/>
      </c>
      <c r="AJ8" s="30" t="str">
        <f t="shared" si="3"/>
        <v/>
      </c>
      <c r="AK8" s="30" t="str">
        <f t="shared" si="3"/>
        <v/>
      </c>
      <c r="AL8" s="30" t="str">
        <f t="shared" si="3"/>
        <v/>
      </c>
      <c r="AM8" s="30" t="str">
        <f t="shared" si="3"/>
        <v/>
      </c>
    </row>
    <row r="9" spans="1:39" x14ac:dyDescent="0.3">
      <c r="A9" t="str">
        <f t="shared" si="4"/>
        <v>WDH  1</v>
      </c>
      <c r="B9" s="3">
        <f t="shared" si="5"/>
        <v>6</v>
      </c>
      <c r="C9" s="3">
        <v>283</v>
      </c>
      <c r="D9" s="24" t="s">
        <v>1221</v>
      </c>
      <c r="E9" s="1" t="str">
        <f>+VLOOKUP($C9,MasterData!$B$4:$I$1003,2,"false")</f>
        <v>Cerys</v>
      </c>
      <c r="F9" s="1" t="str">
        <f>+VLOOKUP($C9,MasterData!$B$4:$I$1003,3,"false")</f>
        <v>West</v>
      </c>
      <c r="G9" s="1" t="str">
        <f>+VLOOKUP($C9,MasterData!$B$4:$I$1003,4,"false")</f>
        <v>WDH</v>
      </c>
      <c r="H9" s="1" t="str">
        <f>+VLOOKUP($C9,MasterData!$B$4:$I$1003,5,"false")</f>
        <v>U17</v>
      </c>
      <c r="I9" s="3" t="str">
        <f>+VLOOKUP($C9,MasterData!$B$4:$I$1003,6,"false")</f>
        <v>W</v>
      </c>
      <c r="J9" s="26" t="str">
        <f t="shared" si="0"/>
        <v>1</v>
      </c>
      <c r="K9" s="1" t="str">
        <f t="shared" si="6"/>
        <v>WDH  1</v>
      </c>
      <c r="N9" s="30" t="str">
        <f t="shared" si="1"/>
        <v/>
      </c>
      <c r="O9" s="30" t="str">
        <f t="shared" si="1"/>
        <v/>
      </c>
      <c r="P9" s="30" t="str">
        <f t="shared" si="1"/>
        <v/>
      </c>
      <c r="Q9" s="30" t="str">
        <f t="shared" si="1"/>
        <v/>
      </c>
      <c r="R9" s="30" t="str">
        <f t="shared" si="1"/>
        <v/>
      </c>
      <c r="S9" s="30" t="str">
        <f t="shared" si="1"/>
        <v/>
      </c>
      <c r="T9" s="30" t="str">
        <f t="shared" si="1"/>
        <v/>
      </c>
      <c r="U9" s="30" t="str">
        <f t="shared" si="1"/>
        <v/>
      </c>
      <c r="V9" s="30" t="str">
        <f t="shared" si="1"/>
        <v/>
      </c>
      <c r="W9" s="30" t="str">
        <f t="shared" si="1"/>
        <v/>
      </c>
      <c r="X9" s="30" t="str">
        <f t="shared" si="2"/>
        <v/>
      </c>
      <c r="Y9" s="30" t="str">
        <f t="shared" si="2"/>
        <v/>
      </c>
      <c r="Z9" s="30" t="str">
        <f t="shared" si="2"/>
        <v/>
      </c>
      <c r="AA9" s="30" t="str">
        <f t="shared" si="2"/>
        <v/>
      </c>
      <c r="AB9" s="30" t="str">
        <f t="shared" si="2"/>
        <v/>
      </c>
      <c r="AC9" s="30" t="str">
        <f t="shared" si="2"/>
        <v/>
      </c>
      <c r="AD9" s="30" t="str">
        <f t="shared" si="2"/>
        <v/>
      </c>
      <c r="AE9" s="30" t="str">
        <f t="shared" si="2"/>
        <v/>
      </c>
      <c r="AF9" s="30" t="str">
        <f t="shared" si="2"/>
        <v/>
      </c>
      <c r="AG9" s="30" t="str">
        <f t="shared" si="2"/>
        <v/>
      </c>
      <c r="AH9" s="30" t="str">
        <f t="shared" si="3"/>
        <v/>
      </c>
      <c r="AI9" s="30" t="str">
        <f t="shared" si="3"/>
        <v/>
      </c>
      <c r="AJ9" s="30" t="str">
        <f t="shared" si="3"/>
        <v/>
      </c>
      <c r="AK9" s="30" t="str">
        <f t="shared" si="3"/>
        <v/>
      </c>
      <c r="AL9" s="30" t="str">
        <f t="shared" si="3"/>
        <v/>
      </c>
      <c r="AM9" s="30" t="str">
        <f t="shared" si="3"/>
        <v/>
      </c>
    </row>
    <row r="10" spans="1:39" x14ac:dyDescent="0.3">
      <c r="A10" t="str">
        <f t="shared" ref="A10:A22" si="7">+K10</f>
        <v>HAS  1</v>
      </c>
      <c r="B10" s="3">
        <f t="shared" si="5"/>
        <v>7</v>
      </c>
      <c r="C10" s="3">
        <v>295</v>
      </c>
      <c r="D10" s="24" t="s">
        <v>1222</v>
      </c>
      <c r="E10" s="1" t="str">
        <f>+VLOOKUP($C10,MasterData!$B$4:$I$1003,2,"false")</f>
        <v>Rae</v>
      </c>
      <c r="F10" s="1" t="str">
        <f>+VLOOKUP($C10,MasterData!$B$4:$I$1003,3,"false")</f>
        <v>Le fay</v>
      </c>
      <c r="G10" s="1" t="str">
        <f>+VLOOKUP($C10,MasterData!$B$4:$I$1003,4,"false")</f>
        <v>HAS</v>
      </c>
      <c r="H10" s="1" t="str">
        <f>+VLOOKUP($C10,MasterData!$B$4:$I$1003,5,"false")</f>
        <v>U17</v>
      </c>
      <c r="I10" s="3" t="str">
        <f>+VLOOKUP($C10,MasterData!$B$4:$I$1003,6,"false")</f>
        <v>W</v>
      </c>
      <c r="J10" s="26" t="str">
        <f t="shared" si="0"/>
        <v>1</v>
      </c>
      <c r="K10" s="1" t="str">
        <f t="shared" ref="K10:K22" si="8">+G10&amp;"  "&amp;J10</f>
        <v>HAS  1</v>
      </c>
      <c r="M10" s="12" t="s">
        <v>378</v>
      </c>
      <c r="N10" s="31">
        <f>IF(N6="",1000,SUM(N4:N6))</f>
        <v>1000</v>
      </c>
      <c r="O10" s="31">
        <f t="shared" ref="O10:AM10" si="9">IF(O6="",1000,SUM(O4:O6))</f>
        <v>15</v>
      </c>
      <c r="P10" s="31">
        <f t="shared" si="9"/>
        <v>1000</v>
      </c>
      <c r="Q10" s="31">
        <f t="shared" si="9"/>
        <v>1000</v>
      </c>
      <c r="R10" s="31">
        <f t="shared" si="9"/>
        <v>1000</v>
      </c>
      <c r="S10" s="31">
        <f t="shared" si="9"/>
        <v>33</v>
      </c>
      <c r="T10" s="31">
        <f t="shared" si="9"/>
        <v>1000</v>
      </c>
      <c r="U10" s="31">
        <f t="shared" si="9"/>
        <v>1000</v>
      </c>
      <c r="V10" s="31">
        <f t="shared" si="9"/>
        <v>1000</v>
      </c>
      <c r="W10" s="31">
        <f t="shared" si="9"/>
        <v>1000</v>
      </c>
      <c r="X10" s="31">
        <f t="shared" si="9"/>
        <v>1000</v>
      </c>
      <c r="Y10" s="31">
        <f t="shared" si="9"/>
        <v>1000</v>
      </c>
      <c r="Z10" s="31">
        <f t="shared" si="9"/>
        <v>1000</v>
      </c>
      <c r="AA10" s="31">
        <f t="shared" si="9"/>
        <v>1000</v>
      </c>
      <c r="AB10" s="31">
        <f t="shared" si="9"/>
        <v>1000</v>
      </c>
      <c r="AC10" s="31">
        <f t="shared" si="9"/>
        <v>1000</v>
      </c>
      <c r="AD10" s="31">
        <f t="shared" si="9"/>
        <v>1000</v>
      </c>
      <c r="AE10" s="31">
        <f t="shared" si="9"/>
        <v>1000</v>
      </c>
      <c r="AF10" s="31">
        <f t="shared" si="9"/>
        <v>1000</v>
      </c>
      <c r="AG10" s="31">
        <f t="shared" si="9"/>
        <v>1000</v>
      </c>
      <c r="AH10" s="31">
        <f t="shared" si="9"/>
        <v>1000</v>
      </c>
      <c r="AI10" s="31">
        <f t="shared" si="9"/>
        <v>1000</v>
      </c>
      <c r="AJ10" s="31">
        <f t="shared" si="9"/>
        <v>1000</v>
      </c>
      <c r="AK10" s="31">
        <f t="shared" si="9"/>
        <v>1000</v>
      </c>
      <c r="AL10" s="31">
        <f t="shared" si="9"/>
        <v>1000</v>
      </c>
      <c r="AM10" s="31">
        <f t="shared" si="9"/>
        <v>1000</v>
      </c>
    </row>
    <row r="11" spans="1:39" x14ac:dyDescent="0.3">
      <c r="A11" t="str">
        <f t="shared" si="7"/>
        <v>LEW  1</v>
      </c>
      <c r="B11" s="3">
        <f t="shared" si="5"/>
        <v>8</v>
      </c>
      <c r="C11" s="3">
        <v>278</v>
      </c>
      <c r="D11" s="24" t="s">
        <v>1223</v>
      </c>
      <c r="E11" s="1" t="str">
        <f>+VLOOKUP($C11,MasterData!$B$4:$I$1003,2,"false")</f>
        <v>Darcy</v>
      </c>
      <c r="F11" s="1" t="str">
        <f>+VLOOKUP($C11,MasterData!$B$4:$I$1003,3,"false")</f>
        <v>Pring</v>
      </c>
      <c r="G11" s="1" t="str">
        <f>+VLOOKUP($C11,MasterData!$B$4:$I$1003,4,"false")</f>
        <v>LEW</v>
      </c>
      <c r="H11" s="1" t="str">
        <f>+VLOOKUP($C11,MasterData!$B$4:$I$1003,5,"false")</f>
        <v>U17</v>
      </c>
      <c r="I11" s="3" t="str">
        <f>+VLOOKUP($C11,MasterData!$B$4:$I$1003,6,"false")</f>
        <v>W</v>
      </c>
      <c r="J11" s="26" t="str">
        <f t="shared" si="0"/>
        <v>1</v>
      </c>
      <c r="K11" s="1" t="str">
        <f t="shared" si="8"/>
        <v>LEW  1</v>
      </c>
      <c r="M11" s="12" t="s">
        <v>163</v>
      </c>
      <c r="N11" s="32">
        <f>RANK(N10,($N$10:$AM$10,$N$19:$AM$19,$N$28:$AM$28, $N$37:$AM$37),1)</f>
        <v>4</v>
      </c>
      <c r="O11" s="32">
        <f>RANK(O10,($N$10:$AM$10,$N$19:$AM$19,$N$28:$AM$28, $N$37:$AM$37),1)</f>
        <v>1</v>
      </c>
      <c r="P11" s="32">
        <f>RANK(P10,($N$10:$AM$10,$N$19:$AM$19,$N$28:$AM$28, $N$37:$AM$37),1)</f>
        <v>4</v>
      </c>
      <c r="Q11" s="32">
        <f>RANK(Q10,($N$10:$AM$10,$N$19:$AM$19,$N$28:$AM$28, $N$37:$AM$37),1)</f>
        <v>4</v>
      </c>
      <c r="R11" s="32">
        <f>RANK(R10,($N$10:$AM$10,$N$19:$AM$19,$N$28:$AM$28, $N$37:$AM$37),1)</f>
        <v>4</v>
      </c>
      <c r="S11" s="32">
        <f>RANK(S10,($N$10:$AM$10,$N$19:$AM$19,$N$28:$AM$28, $N$37:$AM$37),1)</f>
        <v>2</v>
      </c>
      <c r="T11" s="32">
        <f>RANK(T10,($N$10:$AM$10,$N$19:$AM$19,$N$28:$AM$28, $N$37:$AM$37),1)</f>
        <v>4</v>
      </c>
      <c r="U11" s="32">
        <f>RANK(U10,($N$10:$AM$10,$N$19:$AM$19,$N$28:$AM$28, $N$37:$AM$37),1)</f>
        <v>4</v>
      </c>
      <c r="V11" s="32">
        <f>RANK(V10,($N$10:$AM$10,$N$19:$AM$19,$N$28:$AM$28, $N$37:$AM$37),1)</f>
        <v>4</v>
      </c>
      <c r="W11" s="32">
        <f>RANK(W10,($N$10:$AM$10,$N$19:$AM$19,$N$28:$AM$28, $N$37:$AM$37),1)</f>
        <v>4</v>
      </c>
      <c r="X11" s="32">
        <f>RANK(X10,($N$10:$AM$10,$N$19:$AM$19,$N$28:$AM$28, $N$37:$AM$37),1)</f>
        <v>4</v>
      </c>
      <c r="Y11" s="32">
        <f>RANK(Y10,($N$10:$AM$10,$N$19:$AM$19,$N$28:$AM$28, $N$37:$AM$37),1)</f>
        <v>4</v>
      </c>
      <c r="Z11" s="32">
        <f>RANK(Z10,($N$10:$AM$10,$N$19:$AM$19,$N$28:$AM$28, $N$37:$AM$37),1)</f>
        <v>4</v>
      </c>
      <c r="AA11" s="32">
        <f>RANK(AA10,($N$10:$AM$10,$N$19:$AM$19,$N$28:$AM$28, $N$37:$AM$37),1)</f>
        <v>4</v>
      </c>
      <c r="AB11" s="32">
        <f>RANK(AB10,($N$10:$AM$10,$N$19:$AM$19,$N$28:$AM$28, $N$37:$AM$37),1)</f>
        <v>4</v>
      </c>
      <c r="AC11" s="32">
        <f>RANK(AC10,($N$10:$AM$10,$N$19:$AM$19,$N$28:$AM$28, $N$37:$AM$37),1)</f>
        <v>4</v>
      </c>
      <c r="AD11" s="32">
        <f>RANK(AD10,($N$10:$AM$10,$N$19:$AM$19,$N$28:$AM$28, $N$37:$AM$37),1)</f>
        <v>4</v>
      </c>
      <c r="AE11" s="32">
        <f>RANK(AE10,($N$10:$AM$10,$N$19:$AM$19,$N$28:$AM$28, $N$37:$AM$37),1)</f>
        <v>4</v>
      </c>
      <c r="AF11" s="32">
        <f>RANK(AF10,($N$10:$AM$10,$N$19:$AM$19,$N$28:$AM$28, $N$37:$AM$37),1)</f>
        <v>4</v>
      </c>
      <c r="AG11" s="32">
        <f>RANK(AG10,($N$10:$AM$10,$N$19:$AM$19,$N$28:$AM$28, $N$37:$AM$37),1)</f>
        <v>4</v>
      </c>
      <c r="AH11" s="32">
        <f>RANK(AH10,($N$10:$AM$10,$N$19:$AM$19,$N$28:$AM$28, $N$37:$AM$37),1)</f>
        <v>4</v>
      </c>
      <c r="AI11" s="32">
        <f>RANK(AI10,($N$10:$AM$10,$N$19:$AM$19,$N$28:$AM$28, $N$37:$AM$37),1)</f>
        <v>4</v>
      </c>
      <c r="AJ11" s="32">
        <f>RANK(AJ10,($N$10:$AM$10,$N$19:$AM$19,$N$28:$AM$28, $N$37:$AM$37),1)</f>
        <v>4</v>
      </c>
      <c r="AK11" s="32">
        <f>RANK(AK10,($N$10:$AM$10,$N$19:$AM$19,$N$28:$AM$28, $N$37:$AM$37),1)</f>
        <v>4</v>
      </c>
      <c r="AL11" s="32">
        <f>RANK(AL10,($N$10:$AM$10,$N$19:$AM$19,$N$28:$AM$28, $N$37:$AM$37),1)</f>
        <v>4</v>
      </c>
      <c r="AM11" s="32">
        <f>RANK(AM10,($N$10:$AM$10,$N$19:$AM$19,$N$28:$AM$28, $N$37:$AM$37),1)</f>
        <v>4</v>
      </c>
    </row>
    <row r="12" spans="1:39" x14ac:dyDescent="0.3">
      <c r="A12" t="str">
        <f t="shared" si="7"/>
        <v>CHI  1</v>
      </c>
      <c r="B12" s="3">
        <f t="shared" si="5"/>
        <v>9</v>
      </c>
      <c r="C12" s="3">
        <v>284</v>
      </c>
      <c r="D12" s="24" t="s">
        <v>1224</v>
      </c>
      <c r="E12" s="1" t="str">
        <f>+VLOOKUP($C12,MasterData!$B$4:$I$1003,2,"false")</f>
        <v>Anya</v>
      </c>
      <c r="F12" s="1" t="str">
        <f>+VLOOKUP($C12,MasterData!$B$4:$I$1003,3,"false")</f>
        <v>Barrett</v>
      </c>
      <c r="G12" s="1" t="str">
        <f>+VLOOKUP($C12,MasterData!$B$4:$I$1003,4,"false")</f>
        <v>CHI</v>
      </c>
      <c r="H12" s="1" t="str">
        <f>+VLOOKUP($C12,MasterData!$B$4:$I$1003,5,"false")</f>
        <v>U17</v>
      </c>
      <c r="I12" s="3" t="str">
        <f>+VLOOKUP($C12,MasterData!$B$4:$I$1003,6,"false")</f>
        <v>W</v>
      </c>
      <c r="J12" s="26" t="str">
        <f t="shared" si="0"/>
        <v>1</v>
      </c>
      <c r="K12" s="1" t="str">
        <f t="shared" si="8"/>
        <v>CHI  1</v>
      </c>
    </row>
    <row r="13" spans="1:39" x14ac:dyDescent="0.3">
      <c r="A13" t="str">
        <f t="shared" si="7"/>
        <v>B&amp;H  3</v>
      </c>
      <c r="B13" s="3">
        <f t="shared" si="5"/>
        <v>10</v>
      </c>
      <c r="C13" s="3">
        <v>290</v>
      </c>
      <c r="D13" s="24" t="s">
        <v>1225</v>
      </c>
      <c r="E13" s="1" t="str">
        <f>+VLOOKUP($C13,MasterData!$B$4:$I$1003,2,"false")</f>
        <v>Xanthe</v>
      </c>
      <c r="F13" s="1" t="str">
        <f>+VLOOKUP($C13,MasterData!$B$4:$I$1003,3,"false")</f>
        <v>Cox</v>
      </c>
      <c r="G13" s="1" t="str">
        <f>+VLOOKUP($C13,MasterData!$B$4:$I$1003,4,"false")</f>
        <v>B&amp;H</v>
      </c>
      <c r="H13" s="1" t="str">
        <f>+VLOOKUP($C13,MasterData!$B$4:$I$1003,5,"false")</f>
        <v>U17</v>
      </c>
      <c r="I13" s="3" t="str">
        <f>+VLOOKUP($C13,MasterData!$B$4:$I$1003,6,"false")</f>
        <v>W</v>
      </c>
      <c r="J13" s="26" t="str">
        <f t="shared" si="0"/>
        <v>3</v>
      </c>
      <c r="K13" s="1" t="str">
        <f t="shared" si="8"/>
        <v>B&amp;H  3</v>
      </c>
      <c r="M13">
        <v>4</v>
      </c>
      <c r="N13" s="30" t="str">
        <f t="shared" ref="N13:W18" si="10">+IF(ISNA(VLOOKUP(N$3&amp;"  "&amp;$M13,$A$3:$I$109,2,0)),"",VLOOKUP(N$3&amp;"  "&amp;$M13,$A$3:$I$109,2,0))</f>
        <v/>
      </c>
      <c r="O13" s="30">
        <f t="shared" si="10"/>
        <v>12</v>
      </c>
      <c r="P13" s="30" t="str">
        <f t="shared" si="10"/>
        <v/>
      </c>
      <c r="Q13" s="30" t="str">
        <f t="shared" si="10"/>
        <v/>
      </c>
      <c r="R13" s="30" t="str">
        <f t="shared" si="10"/>
        <v/>
      </c>
      <c r="S13" s="30" t="str">
        <f t="shared" si="10"/>
        <v/>
      </c>
      <c r="T13" s="30" t="str">
        <f t="shared" si="10"/>
        <v/>
      </c>
      <c r="U13" s="30" t="str">
        <f t="shared" si="10"/>
        <v/>
      </c>
      <c r="V13" s="30" t="str">
        <f t="shared" si="10"/>
        <v/>
      </c>
      <c r="W13" s="30" t="str">
        <f t="shared" si="10"/>
        <v/>
      </c>
      <c r="X13" s="30" t="str">
        <f t="shared" ref="X13:AG18" si="11">+IF(ISNA(VLOOKUP(X$3&amp;"  "&amp;$M13,$A$3:$I$109,2,0)),"",VLOOKUP(X$3&amp;"  "&amp;$M13,$A$3:$I$109,2,0))</f>
        <v/>
      </c>
      <c r="Y13" s="30" t="str">
        <f t="shared" si="11"/>
        <v/>
      </c>
      <c r="Z13" s="30" t="str">
        <f t="shared" si="11"/>
        <v/>
      </c>
      <c r="AA13" s="30" t="str">
        <f t="shared" si="11"/>
        <v/>
      </c>
      <c r="AB13" s="30" t="str">
        <f t="shared" si="11"/>
        <v/>
      </c>
      <c r="AC13" s="30" t="str">
        <f t="shared" si="11"/>
        <v/>
      </c>
      <c r="AD13" s="30" t="str">
        <f t="shared" si="11"/>
        <v/>
      </c>
      <c r="AE13" s="30" t="str">
        <f t="shared" si="11"/>
        <v/>
      </c>
      <c r="AF13" s="30" t="str">
        <f t="shared" si="11"/>
        <v/>
      </c>
      <c r="AG13" s="30" t="str">
        <f t="shared" si="11"/>
        <v/>
      </c>
      <c r="AH13" s="30" t="str">
        <f t="shared" ref="AH13:AM18" si="12">+IF(ISNA(VLOOKUP(AH$3&amp;"  "&amp;$M13,$A$3:$I$109,2,0)),"",VLOOKUP(AH$3&amp;"  "&amp;$M13,$A$3:$I$109,2,0))</f>
        <v/>
      </c>
      <c r="AI13" s="30" t="str">
        <f t="shared" si="12"/>
        <v/>
      </c>
      <c r="AJ13" s="30" t="str">
        <f t="shared" si="12"/>
        <v/>
      </c>
      <c r="AK13" s="30" t="str">
        <f t="shared" si="12"/>
        <v/>
      </c>
      <c r="AL13" s="30" t="str">
        <f t="shared" si="12"/>
        <v/>
      </c>
      <c r="AM13" s="30" t="str">
        <f t="shared" si="12"/>
        <v/>
      </c>
    </row>
    <row r="14" spans="1:39" x14ac:dyDescent="0.3">
      <c r="A14" t="str">
        <f t="shared" si="7"/>
        <v>LEW  2</v>
      </c>
      <c r="B14" s="3">
        <f t="shared" si="5"/>
        <v>11</v>
      </c>
      <c r="C14" s="3">
        <v>277</v>
      </c>
      <c r="D14" s="24" t="s">
        <v>1226</v>
      </c>
      <c r="E14" s="1" t="str">
        <f>+VLOOKUP($C14,MasterData!$B$4:$I$1003,2,"false")</f>
        <v>Lucy</v>
      </c>
      <c r="F14" s="1" t="str">
        <f>+VLOOKUP($C14,MasterData!$B$4:$I$1003,3,"false")</f>
        <v>Meyer</v>
      </c>
      <c r="G14" s="1" t="str">
        <f>+VLOOKUP($C14,MasterData!$B$4:$I$1003,4,"false")</f>
        <v>LEW</v>
      </c>
      <c r="H14" s="1" t="str">
        <f>+VLOOKUP($C14,MasterData!$B$4:$I$1003,5,"false")</f>
        <v>U17</v>
      </c>
      <c r="I14" s="3" t="str">
        <f>+VLOOKUP($C14,MasterData!$B$4:$I$1003,6,"false")</f>
        <v>W</v>
      </c>
      <c r="J14" s="26" t="str">
        <f t="shared" si="0"/>
        <v>2</v>
      </c>
      <c r="K14" s="1" t="str">
        <f t="shared" si="8"/>
        <v>LEW  2</v>
      </c>
      <c r="M14">
        <v>5</v>
      </c>
      <c r="N14" s="30" t="str">
        <f t="shared" si="10"/>
        <v/>
      </c>
      <c r="O14" s="30">
        <f t="shared" si="10"/>
        <v>15</v>
      </c>
      <c r="P14" s="30" t="str">
        <f t="shared" si="10"/>
        <v/>
      </c>
      <c r="Q14" s="30" t="str">
        <f t="shared" si="10"/>
        <v/>
      </c>
      <c r="R14" s="30" t="str">
        <f t="shared" si="10"/>
        <v/>
      </c>
      <c r="S14" s="30" t="str">
        <f t="shared" si="10"/>
        <v/>
      </c>
      <c r="T14" s="30" t="str">
        <f t="shared" si="10"/>
        <v/>
      </c>
      <c r="U14" s="30" t="str">
        <f t="shared" si="10"/>
        <v/>
      </c>
      <c r="V14" s="30" t="str">
        <f t="shared" si="10"/>
        <v/>
      </c>
      <c r="W14" s="30" t="str">
        <f t="shared" si="10"/>
        <v/>
      </c>
      <c r="X14" s="30" t="str">
        <f t="shared" si="11"/>
        <v/>
      </c>
      <c r="Y14" s="30" t="str">
        <f t="shared" si="11"/>
        <v/>
      </c>
      <c r="Z14" s="30" t="str">
        <f t="shared" si="11"/>
        <v/>
      </c>
      <c r="AA14" s="30" t="str">
        <f t="shared" si="11"/>
        <v/>
      </c>
      <c r="AB14" s="30" t="str">
        <f t="shared" si="11"/>
        <v/>
      </c>
      <c r="AC14" s="30" t="str">
        <f t="shared" si="11"/>
        <v/>
      </c>
      <c r="AD14" s="30" t="str">
        <f t="shared" si="11"/>
        <v/>
      </c>
      <c r="AE14" s="30" t="str">
        <f t="shared" si="11"/>
        <v/>
      </c>
      <c r="AF14" s="30" t="str">
        <f t="shared" si="11"/>
        <v/>
      </c>
      <c r="AG14" s="30" t="str">
        <f t="shared" si="11"/>
        <v/>
      </c>
      <c r="AH14" s="30" t="str">
        <f t="shared" si="12"/>
        <v/>
      </c>
      <c r="AI14" s="30" t="str">
        <f t="shared" si="12"/>
        <v/>
      </c>
      <c r="AJ14" s="30" t="str">
        <f t="shared" si="12"/>
        <v/>
      </c>
      <c r="AK14" s="30" t="str">
        <f t="shared" si="12"/>
        <v/>
      </c>
      <c r="AL14" s="30" t="str">
        <f t="shared" si="12"/>
        <v/>
      </c>
      <c r="AM14" s="30" t="str">
        <f t="shared" si="12"/>
        <v/>
      </c>
    </row>
    <row r="15" spans="1:39" x14ac:dyDescent="0.3">
      <c r="A15" t="str">
        <f t="shared" si="7"/>
        <v>B&amp;H  4</v>
      </c>
      <c r="B15" s="3">
        <f t="shared" si="5"/>
        <v>12</v>
      </c>
      <c r="C15" s="3">
        <v>287</v>
      </c>
      <c r="D15" s="24" t="s">
        <v>1227</v>
      </c>
      <c r="E15" s="1" t="str">
        <f>+VLOOKUP($C15,MasterData!$B$4:$I$1003,2,"false")</f>
        <v>Nicole</v>
      </c>
      <c r="F15" s="1" t="str">
        <f>+VLOOKUP($C15,MasterData!$B$4:$I$1003,3,"false")</f>
        <v>Bleasdale</v>
      </c>
      <c r="G15" s="1" t="str">
        <f>+VLOOKUP($C15,MasterData!$B$4:$I$1003,4,"false")</f>
        <v>B&amp;H</v>
      </c>
      <c r="H15" s="1" t="str">
        <f>+VLOOKUP($C15,MasterData!$B$4:$I$1003,5,"false")</f>
        <v>U17</v>
      </c>
      <c r="I15" s="3" t="str">
        <f>+VLOOKUP($C15,MasterData!$B$4:$I$1003,6,"false")</f>
        <v>W</v>
      </c>
      <c r="J15" s="26" t="str">
        <f t="shared" si="0"/>
        <v>4</v>
      </c>
      <c r="K15" s="1" t="str">
        <f t="shared" si="8"/>
        <v>B&amp;H  4</v>
      </c>
      <c r="M15">
        <v>6</v>
      </c>
      <c r="N15" s="30" t="str">
        <f t="shared" si="10"/>
        <v/>
      </c>
      <c r="O15" s="30">
        <f t="shared" si="10"/>
        <v>16</v>
      </c>
      <c r="P15" s="30" t="str">
        <f t="shared" si="10"/>
        <v/>
      </c>
      <c r="Q15" s="30" t="str">
        <f t="shared" si="10"/>
        <v/>
      </c>
      <c r="R15" s="30" t="str">
        <f t="shared" si="10"/>
        <v/>
      </c>
      <c r="S15" s="30" t="str">
        <f t="shared" si="10"/>
        <v/>
      </c>
      <c r="T15" s="30" t="str">
        <f t="shared" si="10"/>
        <v/>
      </c>
      <c r="U15" s="30" t="str">
        <f t="shared" si="10"/>
        <v/>
      </c>
      <c r="V15" s="30" t="str">
        <f t="shared" si="10"/>
        <v/>
      </c>
      <c r="W15" s="30" t="str">
        <f t="shared" si="10"/>
        <v/>
      </c>
      <c r="X15" s="30" t="str">
        <f t="shared" si="11"/>
        <v/>
      </c>
      <c r="Y15" s="30" t="str">
        <f t="shared" si="11"/>
        <v/>
      </c>
      <c r="Z15" s="30" t="str">
        <f t="shared" si="11"/>
        <v/>
      </c>
      <c r="AA15" s="30" t="str">
        <f t="shared" si="11"/>
        <v/>
      </c>
      <c r="AB15" s="30" t="str">
        <f t="shared" si="11"/>
        <v/>
      </c>
      <c r="AC15" s="30" t="str">
        <f t="shared" si="11"/>
        <v/>
      </c>
      <c r="AD15" s="30" t="str">
        <f t="shared" si="11"/>
        <v/>
      </c>
      <c r="AE15" s="30" t="str">
        <f t="shared" si="11"/>
        <v/>
      </c>
      <c r="AF15" s="30" t="str">
        <f t="shared" si="11"/>
        <v/>
      </c>
      <c r="AG15" s="30" t="str">
        <f t="shared" si="11"/>
        <v/>
      </c>
      <c r="AH15" s="30" t="str">
        <f t="shared" si="12"/>
        <v/>
      </c>
      <c r="AI15" s="30" t="str">
        <f t="shared" si="12"/>
        <v/>
      </c>
      <c r="AJ15" s="30" t="str">
        <f t="shared" si="12"/>
        <v/>
      </c>
      <c r="AK15" s="30" t="str">
        <f t="shared" si="12"/>
        <v/>
      </c>
      <c r="AL15" s="30" t="str">
        <f t="shared" si="12"/>
        <v/>
      </c>
      <c r="AM15" s="30" t="str">
        <f t="shared" si="12"/>
        <v/>
      </c>
    </row>
    <row r="16" spans="1:39" x14ac:dyDescent="0.3">
      <c r="A16" t="str">
        <f t="shared" si="7"/>
        <v>WDH  2</v>
      </c>
      <c r="B16" s="3">
        <f t="shared" si="5"/>
        <v>13</v>
      </c>
      <c r="C16" s="3">
        <v>291</v>
      </c>
      <c r="D16" s="24" t="s">
        <v>1228</v>
      </c>
      <c r="E16" s="1" t="str">
        <f>+VLOOKUP($C16,MasterData!$B$4:$I$1003,2,"false")</f>
        <v>Grace</v>
      </c>
      <c r="F16" s="1" t="str">
        <f>+VLOOKUP($C16,MasterData!$B$4:$I$1003,3,"false")</f>
        <v>Shearing</v>
      </c>
      <c r="G16" s="1" t="str">
        <f>+VLOOKUP($C16,MasterData!$B$4:$I$1003,4,"false")</f>
        <v>WDH</v>
      </c>
      <c r="H16" s="1" t="str">
        <f>+VLOOKUP($C16,MasterData!$B$4:$I$1003,5,"false")</f>
        <v>U17</v>
      </c>
      <c r="I16" s="3" t="str">
        <f>+VLOOKUP($C16,MasterData!$B$4:$I$1003,6,"false")</f>
        <v>W</v>
      </c>
      <c r="J16" s="26" t="str">
        <f t="shared" si="0"/>
        <v>2</v>
      </c>
      <c r="K16" s="1" t="str">
        <f t="shared" si="8"/>
        <v>WDH  2</v>
      </c>
      <c r="N16" s="30" t="str">
        <f t="shared" si="10"/>
        <v/>
      </c>
      <c r="O16" s="30" t="str">
        <f t="shared" si="10"/>
        <v/>
      </c>
      <c r="P16" s="30" t="str">
        <f t="shared" si="10"/>
        <v/>
      </c>
      <c r="Q16" s="30" t="str">
        <f t="shared" si="10"/>
        <v/>
      </c>
      <c r="R16" s="30" t="str">
        <f t="shared" si="10"/>
        <v/>
      </c>
      <c r="S16" s="30" t="str">
        <f t="shared" si="10"/>
        <v/>
      </c>
      <c r="T16" s="30" t="str">
        <f t="shared" si="10"/>
        <v/>
      </c>
      <c r="U16" s="30" t="str">
        <f t="shared" si="10"/>
        <v/>
      </c>
      <c r="V16" s="30" t="str">
        <f t="shared" si="10"/>
        <v/>
      </c>
      <c r="W16" s="30" t="str">
        <f t="shared" si="10"/>
        <v/>
      </c>
      <c r="X16" s="30" t="str">
        <f t="shared" si="11"/>
        <v/>
      </c>
      <c r="Y16" s="30" t="str">
        <f t="shared" si="11"/>
        <v/>
      </c>
      <c r="Z16" s="30" t="str">
        <f t="shared" si="11"/>
        <v/>
      </c>
      <c r="AA16" s="30" t="str">
        <f t="shared" si="11"/>
        <v/>
      </c>
      <c r="AB16" s="30" t="str">
        <f t="shared" si="11"/>
        <v/>
      </c>
      <c r="AC16" s="30" t="str">
        <f t="shared" si="11"/>
        <v/>
      </c>
      <c r="AD16" s="30" t="str">
        <f t="shared" si="11"/>
        <v/>
      </c>
      <c r="AE16" s="30" t="str">
        <f t="shared" si="11"/>
        <v/>
      </c>
      <c r="AF16" s="30" t="str">
        <f t="shared" si="11"/>
        <v/>
      </c>
      <c r="AG16" s="30" t="str">
        <f t="shared" si="11"/>
        <v/>
      </c>
      <c r="AH16" s="30" t="str">
        <f t="shared" si="12"/>
        <v/>
      </c>
      <c r="AI16" s="30" t="str">
        <f t="shared" si="12"/>
        <v/>
      </c>
      <c r="AJ16" s="30" t="str">
        <f t="shared" si="12"/>
        <v/>
      </c>
      <c r="AK16" s="30" t="str">
        <f t="shared" si="12"/>
        <v/>
      </c>
      <c r="AL16" s="30" t="str">
        <f t="shared" si="12"/>
        <v/>
      </c>
      <c r="AM16" s="30" t="str">
        <f t="shared" si="12"/>
        <v/>
      </c>
    </row>
    <row r="17" spans="1:39" x14ac:dyDescent="0.3">
      <c r="A17" t="str">
        <f t="shared" si="7"/>
        <v>LEW  3</v>
      </c>
      <c r="B17" s="3">
        <f t="shared" si="5"/>
        <v>14</v>
      </c>
      <c r="C17" s="3">
        <v>282</v>
      </c>
      <c r="D17" s="24" t="s">
        <v>1229</v>
      </c>
      <c r="E17" s="1" t="str">
        <f>+VLOOKUP($C17,MasterData!$B$4:$I$1003,2,"false")</f>
        <v>Lara</v>
      </c>
      <c r="F17" s="1" t="str">
        <f>+VLOOKUP($C17,MasterData!$B$4:$I$1003,3,"false")</f>
        <v>Nolan</v>
      </c>
      <c r="G17" s="1" t="str">
        <f>+VLOOKUP($C17,MasterData!$B$4:$I$1003,4,"false")</f>
        <v>LEW</v>
      </c>
      <c r="H17" s="1" t="str">
        <f>+VLOOKUP($C17,MasterData!$B$4:$I$1003,5,"false")</f>
        <v>U17</v>
      </c>
      <c r="I17" s="3" t="str">
        <f>+VLOOKUP($C17,MasterData!$B$4:$I$1003,6,"false")</f>
        <v>W</v>
      </c>
      <c r="J17" s="26" t="str">
        <f t="shared" si="0"/>
        <v>3</v>
      </c>
      <c r="K17" s="1" t="str">
        <f t="shared" si="8"/>
        <v>LEW  3</v>
      </c>
      <c r="N17" s="30" t="str">
        <f t="shared" si="10"/>
        <v/>
      </c>
      <c r="O17" s="30" t="str">
        <f t="shared" si="10"/>
        <v/>
      </c>
      <c r="P17" s="30" t="str">
        <f t="shared" si="10"/>
        <v/>
      </c>
      <c r="Q17" s="30" t="str">
        <f t="shared" si="10"/>
        <v/>
      </c>
      <c r="R17" s="30" t="str">
        <f t="shared" si="10"/>
        <v/>
      </c>
      <c r="S17" s="30" t="str">
        <f t="shared" si="10"/>
        <v/>
      </c>
      <c r="T17" s="30" t="str">
        <f t="shared" si="10"/>
        <v/>
      </c>
      <c r="U17" s="30" t="str">
        <f t="shared" si="10"/>
        <v/>
      </c>
      <c r="V17" s="30" t="str">
        <f t="shared" si="10"/>
        <v/>
      </c>
      <c r="W17" s="30" t="str">
        <f t="shared" si="10"/>
        <v/>
      </c>
      <c r="X17" s="30" t="str">
        <f t="shared" si="11"/>
        <v/>
      </c>
      <c r="Y17" s="30" t="str">
        <f t="shared" si="11"/>
        <v/>
      </c>
      <c r="Z17" s="30" t="str">
        <f t="shared" si="11"/>
        <v/>
      </c>
      <c r="AA17" s="30" t="str">
        <f t="shared" si="11"/>
        <v/>
      </c>
      <c r="AB17" s="30" t="str">
        <f t="shared" si="11"/>
        <v/>
      </c>
      <c r="AC17" s="30" t="str">
        <f t="shared" si="11"/>
        <v/>
      </c>
      <c r="AD17" s="30" t="str">
        <f t="shared" si="11"/>
        <v/>
      </c>
      <c r="AE17" s="30" t="str">
        <f t="shared" si="11"/>
        <v/>
      </c>
      <c r="AF17" s="30" t="str">
        <f t="shared" si="11"/>
        <v/>
      </c>
      <c r="AG17" s="30" t="str">
        <f t="shared" si="11"/>
        <v/>
      </c>
      <c r="AH17" s="30" t="str">
        <f t="shared" si="12"/>
        <v/>
      </c>
      <c r="AI17" s="30" t="str">
        <f t="shared" si="12"/>
        <v/>
      </c>
      <c r="AJ17" s="30" t="str">
        <f t="shared" si="12"/>
        <v/>
      </c>
      <c r="AK17" s="30" t="str">
        <f t="shared" si="12"/>
        <v/>
      </c>
      <c r="AL17" s="30" t="str">
        <f t="shared" si="12"/>
        <v/>
      </c>
      <c r="AM17" s="30" t="str">
        <f t="shared" si="12"/>
        <v/>
      </c>
    </row>
    <row r="18" spans="1:39" x14ac:dyDescent="0.3">
      <c r="A18" t="str">
        <f t="shared" si="7"/>
        <v>B&amp;H  5</v>
      </c>
      <c r="B18" s="3">
        <f t="shared" si="5"/>
        <v>15</v>
      </c>
      <c r="C18" s="3">
        <v>296</v>
      </c>
      <c r="D18" s="24" t="s">
        <v>1230</v>
      </c>
      <c r="E18" s="1" t="str">
        <f>+VLOOKUP($C18,MasterData!$B$4:$I$1003,2,"false")</f>
        <v>Mae</v>
      </c>
      <c r="F18" s="1" t="str">
        <f>+VLOOKUP($C18,MasterData!$B$4:$I$1003,3,"false")</f>
        <v>Hardy</v>
      </c>
      <c r="G18" s="1" t="str">
        <f>+VLOOKUP($C18,MasterData!$B$4:$I$1003,4,"false")</f>
        <v>B&amp;H</v>
      </c>
      <c r="H18" s="1" t="str">
        <f>+VLOOKUP($C18,MasterData!$B$4:$I$1003,5,"false")</f>
        <v>U17</v>
      </c>
      <c r="I18" s="3" t="str">
        <f>+VLOOKUP($C18,MasterData!$B$4:$I$1003,6,"false")</f>
        <v>W</v>
      </c>
      <c r="J18" s="26" t="str">
        <f t="shared" si="0"/>
        <v>5</v>
      </c>
      <c r="K18" s="1" t="str">
        <f t="shared" si="8"/>
        <v>B&amp;H  5</v>
      </c>
      <c r="N18" s="30" t="str">
        <f t="shared" si="10"/>
        <v/>
      </c>
      <c r="O18" s="30" t="str">
        <f t="shared" si="10"/>
        <v/>
      </c>
      <c r="P18" s="30" t="str">
        <f t="shared" si="10"/>
        <v/>
      </c>
      <c r="Q18" s="30" t="str">
        <f t="shared" si="10"/>
        <v/>
      </c>
      <c r="R18" s="30" t="str">
        <f t="shared" si="10"/>
        <v/>
      </c>
      <c r="S18" s="30" t="str">
        <f t="shared" si="10"/>
        <v/>
      </c>
      <c r="T18" s="30" t="str">
        <f t="shared" si="10"/>
        <v/>
      </c>
      <c r="U18" s="30" t="str">
        <f t="shared" si="10"/>
        <v/>
      </c>
      <c r="V18" s="30" t="str">
        <f t="shared" si="10"/>
        <v/>
      </c>
      <c r="W18" s="30" t="str">
        <f t="shared" si="10"/>
        <v/>
      </c>
      <c r="X18" s="30" t="str">
        <f t="shared" si="11"/>
        <v/>
      </c>
      <c r="Y18" s="30" t="str">
        <f t="shared" si="11"/>
        <v/>
      </c>
      <c r="Z18" s="30" t="str">
        <f t="shared" si="11"/>
        <v/>
      </c>
      <c r="AA18" s="30" t="str">
        <f t="shared" si="11"/>
        <v/>
      </c>
      <c r="AB18" s="30" t="str">
        <f t="shared" si="11"/>
        <v/>
      </c>
      <c r="AC18" s="30" t="str">
        <f t="shared" si="11"/>
        <v/>
      </c>
      <c r="AD18" s="30" t="str">
        <f t="shared" si="11"/>
        <v/>
      </c>
      <c r="AE18" s="30" t="str">
        <f t="shared" si="11"/>
        <v/>
      </c>
      <c r="AF18" s="30" t="str">
        <f t="shared" si="11"/>
        <v/>
      </c>
      <c r="AG18" s="30" t="str">
        <f t="shared" si="11"/>
        <v/>
      </c>
      <c r="AH18" s="30" t="str">
        <f t="shared" si="12"/>
        <v/>
      </c>
      <c r="AI18" s="30" t="str">
        <f t="shared" si="12"/>
        <v/>
      </c>
      <c r="AJ18" s="30" t="str">
        <f t="shared" si="12"/>
        <v/>
      </c>
      <c r="AK18" s="30" t="str">
        <f t="shared" si="12"/>
        <v/>
      </c>
      <c r="AL18" s="30" t="str">
        <f t="shared" si="12"/>
        <v/>
      </c>
      <c r="AM18" s="30" t="str">
        <f t="shared" si="12"/>
        <v/>
      </c>
    </row>
    <row r="19" spans="1:39" x14ac:dyDescent="0.3">
      <c r="A19" t="str">
        <f t="shared" si="7"/>
        <v>B&amp;H  6</v>
      </c>
      <c r="B19" s="3">
        <f t="shared" si="5"/>
        <v>16</v>
      </c>
      <c r="C19" s="3">
        <v>293</v>
      </c>
      <c r="D19" s="24" t="s">
        <v>1231</v>
      </c>
      <c r="E19" s="1" t="str">
        <f>+VLOOKUP($C19,MasterData!$B$4:$I$1003,2,"false")</f>
        <v>Eva</v>
      </c>
      <c r="F19" s="1" t="str">
        <f>+VLOOKUP($C19,MasterData!$B$4:$I$1003,3,"false")</f>
        <v>Foley</v>
      </c>
      <c r="G19" s="1" t="str">
        <f>+VLOOKUP($C19,MasterData!$B$4:$I$1003,4,"false")</f>
        <v>B&amp;H</v>
      </c>
      <c r="H19" s="1" t="str">
        <f>+VLOOKUP($C19,MasterData!$B$4:$I$1003,5,"false")</f>
        <v>U17</v>
      </c>
      <c r="I19" s="3" t="str">
        <f>+VLOOKUP($C19,MasterData!$B$4:$I$1003,6,"false")</f>
        <v>W</v>
      </c>
      <c r="J19" s="26" t="str">
        <f t="shared" si="0"/>
        <v>6</v>
      </c>
      <c r="K19" s="1" t="str">
        <f t="shared" si="8"/>
        <v>B&amp;H  6</v>
      </c>
      <c r="M19" s="12" t="s">
        <v>378</v>
      </c>
      <c r="N19" s="31">
        <f>IF(N15="",1000,SUM(N13:N15))</f>
        <v>1000</v>
      </c>
      <c r="O19" s="31">
        <f t="shared" ref="O19:AM19" si="13">IF(O15="",1000,SUM(O13:O15))</f>
        <v>43</v>
      </c>
      <c r="P19" s="31">
        <f t="shared" si="13"/>
        <v>1000</v>
      </c>
      <c r="Q19" s="31">
        <f t="shared" si="13"/>
        <v>1000</v>
      </c>
      <c r="R19" s="31">
        <f t="shared" si="13"/>
        <v>1000</v>
      </c>
      <c r="S19" s="31">
        <f t="shared" si="13"/>
        <v>1000</v>
      </c>
      <c r="T19" s="31">
        <f t="shared" si="13"/>
        <v>1000</v>
      </c>
      <c r="U19" s="31">
        <f t="shared" si="13"/>
        <v>1000</v>
      </c>
      <c r="V19" s="31">
        <f t="shared" si="13"/>
        <v>1000</v>
      </c>
      <c r="W19" s="31">
        <f t="shared" si="13"/>
        <v>1000</v>
      </c>
      <c r="X19" s="31">
        <f t="shared" si="13"/>
        <v>1000</v>
      </c>
      <c r="Y19" s="31">
        <f t="shared" si="13"/>
        <v>1000</v>
      </c>
      <c r="Z19" s="31">
        <f t="shared" si="13"/>
        <v>1000</v>
      </c>
      <c r="AA19" s="31">
        <f t="shared" si="13"/>
        <v>1000</v>
      </c>
      <c r="AB19" s="31">
        <f t="shared" si="13"/>
        <v>1000</v>
      </c>
      <c r="AC19" s="31">
        <f t="shared" si="13"/>
        <v>1000</v>
      </c>
      <c r="AD19" s="31">
        <f t="shared" si="13"/>
        <v>1000</v>
      </c>
      <c r="AE19" s="31">
        <f t="shared" si="13"/>
        <v>1000</v>
      </c>
      <c r="AF19" s="31">
        <f t="shared" si="13"/>
        <v>1000</v>
      </c>
      <c r="AG19" s="31">
        <f t="shared" si="13"/>
        <v>1000</v>
      </c>
      <c r="AH19" s="31">
        <f t="shared" si="13"/>
        <v>1000</v>
      </c>
      <c r="AI19" s="31">
        <f t="shared" si="13"/>
        <v>1000</v>
      </c>
      <c r="AJ19" s="31">
        <f t="shared" si="13"/>
        <v>1000</v>
      </c>
      <c r="AK19" s="31">
        <f t="shared" si="13"/>
        <v>1000</v>
      </c>
      <c r="AL19" s="31">
        <f t="shared" si="13"/>
        <v>1000</v>
      </c>
      <c r="AM19" s="31">
        <f t="shared" si="13"/>
        <v>1000</v>
      </c>
    </row>
    <row r="20" spans="1:39" x14ac:dyDescent="0.3">
      <c r="A20" t="str">
        <f t="shared" si="7"/>
        <v>HASR  1</v>
      </c>
      <c r="B20" s="3">
        <f t="shared" si="5"/>
        <v>17</v>
      </c>
      <c r="C20" s="3">
        <v>289</v>
      </c>
      <c r="D20" s="24" t="s">
        <v>1232</v>
      </c>
      <c r="E20" s="1" t="str">
        <f>+VLOOKUP($C20,MasterData!$B$4:$I$1003,2,"false")</f>
        <v>Kaitlin</v>
      </c>
      <c r="F20" s="1" t="str">
        <f>+VLOOKUP($C20,MasterData!$B$4:$I$1003,3,"false")</f>
        <v>OReilly</v>
      </c>
      <c r="G20" s="1" t="str">
        <f>+VLOOKUP($C20,MasterData!$B$4:$I$1003,4,"false")</f>
        <v>HASR</v>
      </c>
      <c r="H20" s="1" t="str">
        <f>+VLOOKUP($C20,MasterData!$B$4:$I$1003,5,"false")</f>
        <v>U17</v>
      </c>
      <c r="I20" s="3" t="str">
        <f>+VLOOKUP($C20,MasterData!$B$4:$I$1003,6,"false")</f>
        <v>W</v>
      </c>
      <c r="J20" s="26" t="str">
        <f t="shared" si="0"/>
        <v>1</v>
      </c>
      <c r="K20" s="1" t="str">
        <f t="shared" si="8"/>
        <v>HASR  1</v>
      </c>
      <c r="M20" s="12" t="s">
        <v>163</v>
      </c>
      <c r="N20" s="32">
        <f>RANK(N19,($N$10:$AM$10,$N$19:$AM$19,$N$28:$AM$28, $N$37:$AM$37),1)</f>
        <v>4</v>
      </c>
      <c r="O20" s="32">
        <f>RANK(O19,($N$10:$AM$10,$N$19:$AM$19,$N$28:$AM$28, $N$37:$AM$37),1)</f>
        <v>3</v>
      </c>
      <c r="P20" s="32">
        <f>RANK(P19,($N$10:$AM$10,$N$19:$AM$19,$N$28:$AM$28, $N$37:$AM$37),1)</f>
        <v>4</v>
      </c>
      <c r="Q20" s="32">
        <f>RANK(Q19,($N$10:$AM$10,$N$19:$AM$19,$N$28:$AM$28, $N$37:$AM$37),1)</f>
        <v>4</v>
      </c>
      <c r="R20" s="32">
        <f>RANK(R19,($N$10:$AM$10,$N$19:$AM$19,$N$28:$AM$28, $N$37:$AM$37),1)</f>
        <v>4</v>
      </c>
      <c r="S20" s="32">
        <f>RANK(S19,($N$10:$AM$10,$N$19:$AM$19,$N$28:$AM$28, $N$37:$AM$37),1)</f>
        <v>4</v>
      </c>
      <c r="T20" s="32">
        <f>RANK(T19,($N$10:$AM$10,$N$19:$AM$19,$N$28:$AM$28, $N$37:$AM$37),1)</f>
        <v>4</v>
      </c>
      <c r="U20" s="32">
        <f>RANK(U19,($N$10:$AM$10,$N$19:$AM$19,$N$28:$AM$28, $N$37:$AM$37),1)</f>
        <v>4</v>
      </c>
      <c r="V20" s="32">
        <f>RANK(V19,($N$10:$AM$10,$N$19:$AM$19,$N$28:$AM$28, $N$37:$AM$37),1)</f>
        <v>4</v>
      </c>
      <c r="W20" s="32">
        <f>RANK(W19,($N$10:$AM$10,$N$19:$AM$19,$N$28:$AM$28, $N$37:$AM$37),1)</f>
        <v>4</v>
      </c>
      <c r="X20" s="32">
        <f>RANK(X19,($N$10:$AM$10,$N$19:$AM$19,$N$28:$AM$28, $N$37:$AM$37),1)</f>
        <v>4</v>
      </c>
      <c r="Y20" s="32">
        <f>RANK(Y19,($N$10:$AM$10,$N$19:$AM$19,$N$28:$AM$28, $N$37:$AM$37),1)</f>
        <v>4</v>
      </c>
      <c r="Z20" s="32">
        <f>RANK(Z19,($N$10:$AM$10,$N$19:$AM$19,$N$28:$AM$28, $N$37:$AM$37),1)</f>
        <v>4</v>
      </c>
      <c r="AA20" s="32">
        <f>RANK(AA19,($N$10:$AM$10,$N$19:$AM$19,$N$28:$AM$28, $N$37:$AM$37),1)</f>
        <v>4</v>
      </c>
      <c r="AB20" s="32">
        <f>RANK(AB19,($N$10:$AM$10,$N$19:$AM$19,$N$28:$AM$28, $N$37:$AM$37),1)</f>
        <v>4</v>
      </c>
      <c r="AC20" s="32">
        <f>RANK(AC19,($N$10:$AM$10,$N$19:$AM$19,$N$28:$AM$28, $N$37:$AM$37),1)</f>
        <v>4</v>
      </c>
      <c r="AD20" s="32">
        <f>RANK(AD19,($N$10:$AM$10,$N$19:$AM$19,$N$28:$AM$28, $N$37:$AM$37),1)</f>
        <v>4</v>
      </c>
      <c r="AE20" s="32">
        <f>RANK(AE19,($N$10:$AM$10,$N$19:$AM$19,$N$28:$AM$28, $N$37:$AM$37),1)</f>
        <v>4</v>
      </c>
      <c r="AF20" s="32">
        <f>RANK(AF19,($N$10:$AM$10,$N$19:$AM$19,$N$28:$AM$28, $N$37:$AM$37),1)</f>
        <v>4</v>
      </c>
      <c r="AG20" s="32">
        <f>RANK(AG19,($N$10:$AM$10,$N$19:$AM$19,$N$28:$AM$28, $N$37:$AM$37),1)</f>
        <v>4</v>
      </c>
      <c r="AH20" s="32">
        <f>RANK(AH19,($N$10:$AM$10,$N$19:$AM$19,$N$28:$AM$28, $N$37:$AM$37),1)</f>
        <v>4</v>
      </c>
      <c r="AI20" s="32">
        <f>RANK(AI19,($N$10:$AM$10,$N$19:$AM$19,$N$28:$AM$28, $N$37:$AM$37),1)</f>
        <v>4</v>
      </c>
      <c r="AJ20" s="32">
        <f>RANK(AJ19,($N$10:$AM$10,$N$19:$AM$19,$N$28:$AM$28, $N$37:$AM$37),1)</f>
        <v>4</v>
      </c>
      <c r="AK20" s="32">
        <f>RANK(AK19,($N$10:$AM$10,$N$19:$AM$19,$N$28:$AM$28, $N$37:$AM$37),1)</f>
        <v>4</v>
      </c>
      <c r="AL20" s="32">
        <f>RANK(AL19,($N$10:$AM$10,$N$19:$AM$19,$N$28:$AM$28, $N$37:$AM$37),1)</f>
        <v>4</v>
      </c>
      <c r="AM20" s="32">
        <f>RANK(AM19,($N$10:$AM$10,$N$19:$AM$19,$N$28:$AM$28, $N$37:$AM$37),1)</f>
        <v>4</v>
      </c>
    </row>
    <row r="21" spans="1:39" x14ac:dyDescent="0.3">
      <c r="A21" t="str">
        <f t="shared" si="7"/>
        <v>CHI  2</v>
      </c>
      <c r="B21" s="3">
        <f t="shared" si="5"/>
        <v>18</v>
      </c>
      <c r="C21" s="3">
        <v>281</v>
      </c>
      <c r="D21" s="24" t="s">
        <v>1233</v>
      </c>
      <c r="E21" s="1" t="str">
        <f>+VLOOKUP($C21,MasterData!$B$4:$I$1003,2,"false")</f>
        <v>Isabelle</v>
      </c>
      <c r="F21" s="1" t="str">
        <f>+VLOOKUP($C21,MasterData!$B$4:$I$1003,3,"false")</f>
        <v>Isitt</v>
      </c>
      <c r="G21" s="1" t="str">
        <f>+VLOOKUP($C21,MasterData!$B$4:$I$1003,4,"false")</f>
        <v>CHI</v>
      </c>
      <c r="H21" s="1" t="str">
        <f>+VLOOKUP($C21,MasterData!$B$4:$I$1003,5,"false")</f>
        <v>U17</v>
      </c>
      <c r="I21" s="3" t="str">
        <f>+VLOOKUP($C21,MasterData!$B$4:$I$1003,6,"false")</f>
        <v>W</v>
      </c>
      <c r="J21" s="26" t="str">
        <f t="shared" si="0"/>
        <v>2</v>
      </c>
      <c r="K21" s="1" t="str">
        <f t="shared" si="8"/>
        <v>CHI  2</v>
      </c>
    </row>
    <row r="22" spans="1:39" x14ac:dyDescent="0.3">
      <c r="A22" t="str">
        <f t="shared" si="7"/>
        <v>CRA  2</v>
      </c>
      <c r="B22" s="3">
        <f t="shared" si="5"/>
        <v>19</v>
      </c>
      <c r="C22" s="3">
        <v>279</v>
      </c>
      <c r="D22" s="24" t="s">
        <v>1234</v>
      </c>
      <c r="E22" s="1" t="str">
        <f>+VLOOKUP($C22,MasterData!$B$4:$I$1003,2,"false")</f>
        <v>Neve</v>
      </c>
      <c r="F22" s="1" t="str">
        <f>+VLOOKUP($C22,MasterData!$B$4:$I$1003,3,"false")</f>
        <v>Powell</v>
      </c>
      <c r="G22" s="1" t="str">
        <f>+VLOOKUP($C22,MasterData!$B$4:$I$1003,4,"false")</f>
        <v>CRA</v>
      </c>
      <c r="H22" s="1" t="str">
        <f>+VLOOKUP($C22,MasterData!$B$4:$I$1003,5,"false")</f>
        <v>U17</v>
      </c>
      <c r="I22" s="3" t="str">
        <f>+VLOOKUP($C22,MasterData!$B$4:$I$1003,6,"false")</f>
        <v>W</v>
      </c>
      <c r="J22" s="26" t="str">
        <f t="shared" si="0"/>
        <v>2</v>
      </c>
      <c r="K22" s="1" t="str">
        <f t="shared" si="8"/>
        <v>CRA  2</v>
      </c>
      <c r="M22">
        <v>7</v>
      </c>
      <c r="N22" s="30" t="str">
        <f t="shared" ref="N22:W27" si="14">+IF(ISNA(VLOOKUP(N$3&amp;"  "&amp;$M22,$A$3:$I$109,2,0)),"",VLOOKUP(N$3&amp;"  "&amp;$M22,$A$3:$I$109,2,0))</f>
        <v/>
      </c>
      <c r="O22" s="30" t="str">
        <f t="shared" si="14"/>
        <v/>
      </c>
      <c r="P22" s="30" t="str">
        <f t="shared" si="14"/>
        <v/>
      </c>
      <c r="Q22" s="30" t="str">
        <f t="shared" si="14"/>
        <v/>
      </c>
      <c r="R22" s="30" t="str">
        <f t="shared" si="14"/>
        <v/>
      </c>
      <c r="S22" s="30" t="str">
        <f t="shared" si="14"/>
        <v/>
      </c>
      <c r="T22" s="30" t="str">
        <f t="shared" si="14"/>
        <v/>
      </c>
      <c r="U22" s="30" t="str">
        <f t="shared" si="14"/>
        <v/>
      </c>
      <c r="V22" s="30" t="str">
        <f t="shared" si="14"/>
        <v/>
      </c>
      <c r="W22" s="30" t="str">
        <f t="shared" si="14"/>
        <v/>
      </c>
      <c r="X22" s="30" t="str">
        <f t="shared" ref="X22:AG27" si="15">+IF(ISNA(VLOOKUP(X$3&amp;"  "&amp;$M22,$A$3:$I$109,2,0)),"",VLOOKUP(X$3&amp;"  "&amp;$M22,$A$3:$I$109,2,0))</f>
        <v/>
      </c>
      <c r="Y22" s="30" t="str">
        <f t="shared" si="15"/>
        <v/>
      </c>
      <c r="Z22" s="30" t="str">
        <f t="shared" si="15"/>
        <v/>
      </c>
      <c r="AA22" s="30" t="str">
        <f t="shared" si="15"/>
        <v/>
      </c>
      <c r="AB22" s="30" t="str">
        <f t="shared" si="15"/>
        <v/>
      </c>
      <c r="AC22" s="30" t="str">
        <f t="shared" si="15"/>
        <v/>
      </c>
      <c r="AD22" s="30" t="str">
        <f t="shared" si="15"/>
        <v/>
      </c>
      <c r="AE22" s="30" t="str">
        <f t="shared" si="15"/>
        <v/>
      </c>
      <c r="AF22" s="30" t="str">
        <f t="shared" si="15"/>
        <v/>
      </c>
      <c r="AG22" s="30" t="str">
        <f t="shared" si="15"/>
        <v/>
      </c>
      <c r="AH22" s="30" t="str">
        <f t="shared" ref="AH22:AM27" si="16">+IF(ISNA(VLOOKUP(AH$3&amp;"  "&amp;$M22,$A$3:$I$109,2,0)),"",VLOOKUP(AH$3&amp;"  "&amp;$M22,$A$3:$I$109,2,0))</f>
        <v/>
      </c>
      <c r="AI22" s="30" t="str">
        <f t="shared" si="16"/>
        <v/>
      </c>
      <c r="AJ22" s="30" t="str">
        <f t="shared" si="16"/>
        <v/>
      </c>
      <c r="AK22" s="30" t="str">
        <f t="shared" si="16"/>
        <v/>
      </c>
      <c r="AL22" s="30" t="str">
        <f t="shared" si="16"/>
        <v/>
      </c>
      <c r="AM22" s="30" t="str">
        <f t="shared" si="16"/>
        <v/>
      </c>
    </row>
    <row r="23" spans="1:39" x14ac:dyDescent="0.3">
      <c r="D23" s="24"/>
      <c r="E23" s="1"/>
      <c r="F23" s="1"/>
      <c r="G23" s="1"/>
      <c r="H23" s="1"/>
      <c r="I23" s="3"/>
      <c r="J23" s="26"/>
      <c r="K23" s="1"/>
      <c r="M23">
        <v>8</v>
      </c>
      <c r="N23" s="30" t="str">
        <f t="shared" si="14"/>
        <v/>
      </c>
      <c r="O23" s="30" t="str">
        <f t="shared" si="14"/>
        <v/>
      </c>
      <c r="P23" s="30" t="str">
        <f t="shared" si="14"/>
        <v/>
      </c>
      <c r="Q23" s="30" t="str">
        <f t="shared" si="14"/>
        <v/>
      </c>
      <c r="R23" s="30" t="str">
        <f t="shared" si="14"/>
        <v/>
      </c>
      <c r="S23" s="30" t="str">
        <f t="shared" si="14"/>
        <v/>
      </c>
      <c r="T23" s="30" t="str">
        <f t="shared" si="14"/>
        <v/>
      </c>
      <c r="U23" s="30" t="str">
        <f t="shared" si="14"/>
        <v/>
      </c>
      <c r="V23" s="30" t="str">
        <f t="shared" si="14"/>
        <v/>
      </c>
      <c r="W23" s="30" t="str">
        <f t="shared" si="14"/>
        <v/>
      </c>
      <c r="X23" s="30" t="str">
        <f t="shared" si="15"/>
        <v/>
      </c>
      <c r="Y23" s="30" t="str">
        <f t="shared" si="15"/>
        <v/>
      </c>
      <c r="Z23" s="30" t="str">
        <f t="shared" si="15"/>
        <v/>
      </c>
      <c r="AA23" s="30" t="str">
        <f t="shared" si="15"/>
        <v/>
      </c>
      <c r="AB23" s="30" t="str">
        <f t="shared" si="15"/>
        <v/>
      </c>
      <c r="AC23" s="30" t="str">
        <f t="shared" si="15"/>
        <v/>
      </c>
      <c r="AD23" s="30" t="str">
        <f t="shared" si="15"/>
        <v/>
      </c>
      <c r="AE23" s="30" t="str">
        <f t="shared" si="15"/>
        <v/>
      </c>
      <c r="AF23" s="30" t="str">
        <f t="shared" si="15"/>
        <v/>
      </c>
      <c r="AG23" s="30" t="str">
        <f t="shared" si="15"/>
        <v/>
      </c>
      <c r="AH23" s="30" t="str">
        <f t="shared" si="16"/>
        <v/>
      </c>
      <c r="AI23" s="30" t="str">
        <f t="shared" si="16"/>
        <v/>
      </c>
      <c r="AJ23" s="30" t="str">
        <f t="shared" si="16"/>
        <v/>
      </c>
      <c r="AK23" s="30" t="str">
        <f t="shared" si="16"/>
        <v/>
      </c>
      <c r="AL23" s="30" t="str">
        <f t="shared" si="16"/>
        <v/>
      </c>
      <c r="AM23" s="30" t="str">
        <f t="shared" si="16"/>
        <v/>
      </c>
    </row>
    <row r="24" spans="1:39" x14ac:dyDescent="0.3">
      <c r="D24" s="24"/>
      <c r="E24" s="1"/>
      <c r="F24" s="1"/>
      <c r="G24" s="1"/>
      <c r="H24" s="1"/>
      <c r="I24" s="3"/>
      <c r="J24" s="26"/>
      <c r="K24" s="1"/>
      <c r="M24">
        <v>9</v>
      </c>
      <c r="N24" s="30" t="str">
        <f t="shared" si="14"/>
        <v/>
      </c>
      <c r="O24" s="30" t="str">
        <f t="shared" si="14"/>
        <v/>
      </c>
      <c r="P24" s="30" t="str">
        <f t="shared" si="14"/>
        <v/>
      </c>
      <c r="Q24" s="30" t="str">
        <f t="shared" si="14"/>
        <v/>
      </c>
      <c r="R24" s="30" t="str">
        <f t="shared" si="14"/>
        <v/>
      </c>
      <c r="S24" s="30" t="str">
        <f t="shared" si="14"/>
        <v/>
      </c>
      <c r="T24" s="30" t="str">
        <f t="shared" si="14"/>
        <v/>
      </c>
      <c r="U24" s="30" t="str">
        <f t="shared" si="14"/>
        <v/>
      </c>
      <c r="V24" s="30" t="str">
        <f t="shared" si="14"/>
        <v/>
      </c>
      <c r="W24" s="30" t="str">
        <f t="shared" si="14"/>
        <v/>
      </c>
      <c r="X24" s="30" t="str">
        <f t="shared" si="15"/>
        <v/>
      </c>
      <c r="Y24" s="30" t="str">
        <f t="shared" si="15"/>
        <v/>
      </c>
      <c r="Z24" s="30" t="str">
        <f t="shared" si="15"/>
        <v/>
      </c>
      <c r="AA24" s="30" t="str">
        <f t="shared" si="15"/>
        <v/>
      </c>
      <c r="AB24" s="30" t="str">
        <f t="shared" si="15"/>
        <v/>
      </c>
      <c r="AC24" s="30" t="str">
        <f t="shared" si="15"/>
        <v/>
      </c>
      <c r="AD24" s="30" t="str">
        <f t="shared" si="15"/>
        <v/>
      </c>
      <c r="AE24" s="30" t="str">
        <f t="shared" si="15"/>
        <v/>
      </c>
      <c r="AF24" s="30" t="str">
        <f t="shared" si="15"/>
        <v/>
      </c>
      <c r="AG24" s="30" t="str">
        <f t="shared" si="15"/>
        <v/>
      </c>
      <c r="AH24" s="30" t="str">
        <f t="shared" si="16"/>
        <v/>
      </c>
      <c r="AI24" s="30" t="str">
        <f t="shared" si="16"/>
        <v/>
      </c>
      <c r="AJ24" s="30" t="str">
        <f t="shared" si="16"/>
        <v/>
      </c>
      <c r="AK24" s="30" t="str">
        <f t="shared" si="16"/>
        <v/>
      </c>
      <c r="AL24" s="30" t="str">
        <f t="shared" si="16"/>
        <v/>
      </c>
      <c r="AM24" s="30" t="str">
        <f t="shared" si="16"/>
        <v/>
      </c>
    </row>
    <row r="25" spans="1:39" x14ac:dyDescent="0.3">
      <c r="D25" s="24"/>
      <c r="E25" s="1"/>
      <c r="F25" s="1"/>
      <c r="G25" s="1"/>
      <c r="H25" s="1"/>
      <c r="I25" s="3"/>
      <c r="J25" s="26"/>
      <c r="K25" s="1"/>
      <c r="N25" s="30" t="str">
        <f t="shared" si="14"/>
        <v/>
      </c>
      <c r="O25" s="30" t="str">
        <f t="shared" si="14"/>
        <v/>
      </c>
      <c r="P25" s="30" t="str">
        <f t="shared" si="14"/>
        <v/>
      </c>
      <c r="Q25" s="30" t="str">
        <f t="shared" si="14"/>
        <v/>
      </c>
      <c r="R25" s="30" t="str">
        <f t="shared" si="14"/>
        <v/>
      </c>
      <c r="S25" s="30" t="str">
        <f t="shared" si="14"/>
        <v/>
      </c>
      <c r="T25" s="30" t="str">
        <f t="shared" si="14"/>
        <v/>
      </c>
      <c r="U25" s="30" t="str">
        <f t="shared" si="14"/>
        <v/>
      </c>
      <c r="V25" s="30" t="str">
        <f t="shared" si="14"/>
        <v/>
      </c>
      <c r="W25" s="30" t="str">
        <f t="shared" si="14"/>
        <v/>
      </c>
      <c r="X25" s="30" t="str">
        <f t="shared" si="15"/>
        <v/>
      </c>
      <c r="Y25" s="30" t="str">
        <f t="shared" si="15"/>
        <v/>
      </c>
      <c r="Z25" s="30" t="str">
        <f t="shared" si="15"/>
        <v/>
      </c>
      <c r="AA25" s="30" t="str">
        <f t="shared" si="15"/>
        <v/>
      </c>
      <c r="AB25" s="30" t="str">
        <f t="shared" si="15"/>
        <v/>
      </c>
      <c r="AC25" s="30" t="str">
        <f t="shared" si="15"/>
        <v/>
      </c>
      <c r="AD25" s="30" t="str">
        <f t="shared" si="15"/>
        <v/>
      </c>
      <c r="AE25" s="30" t="str">
        <f t="shared" si="15"/>
        <v/>
      </c>
      <c r="AF25" s="30" t="str">
        <f t="shared" si="15"/>
        <v/>
      </c>
      <c r="AG25" s="30" t="str">
        <f t="shared" si="15"/>
        <v/>
      </c>
      <c r="AH25" s="30" t="str">
        <f t="shared" si="16"/>
        <v/>
      </c>
      <c r="AI25" s="30" t="str">
        <f t="shared" si="16"/>
        <v/>
      </c>
      <c r="AJ25" s="30" t="str">
        <f t="shared" si="16"/>
        <v/>
      </c>
      <c r="AK25" s="30" t="str">
        <f t="shared" si="16"/>
        <v/>
      </c>
      <c r="AL25" s="30" t="str">
        <f t="shared" si="16"/>
        <v/>
      </c>
      <c r="AM25" s="30" t="str">
        <f t="shared" si="16"/>
        <v/>
      </c>
    </row>
    <row r="26" spans="1:39" x14ac:dyDescent="0.3">
      <c r="D26" s="24"/>
      <c r="E26" s="1"/>
      <c r="F26" s="1"/>
      <c r="G26" s="1"/>
      <c r="H26" s="1"/>
      <c r="I26" s="3"/>
      <c r="J26" s="26"/>
      <c r="K26" s="1"/>
      <c r="N26" s="30" t="str">
        <f t="shared" si="14"/>
        <v/>
      </c>
      <c r="O26" s="30" t="str">
        <f t="shared" si="14"/>
        <v/>
      </c>
      <c r="P26" s="30" t="str">
        <f t="shared" si="14"/>
        <v/>
      </c>
      <c r="Q26" s="30" t="str">
        <f t="shared" si="14"/>
        <v/>
      </c>
      <c r="R26" s="30" t="str">
        <f t="shared" si="14"/>
        <v/>
      </c>
      <c r="S26" s="30" t="str">
        <f t="shared" si="14"/>
        <v/>
      </c>
      <c r="T26" s="30" t="str">
        <f t="shared" si="14"/>
        <v/>
      </c>
      <c r="U26" s="30" t="str">
        <f t="shared" si="14"/>
        <v/>
      </c>
      <c r="V26" s="30" t="str">
        <f t="shared" si="14"/>
        <v/>
      </c>
      <c r="W26" s="30" t="str">
        <f t="shared" si="14"/>
        <v/>
      </c>
      <c r="X26" s="30" t="str">
        <f t="shared" si="15"/>
        <v/>
      </c>
      <c r="Y26" s="30" t="str">
        <f t="shared" si="15"/>
        <v/>
      </c>
      <c r="Z26" s="30" t="str">
        <f t="shared" si="15"/>
        <v/>
      </c>
      <c r="AA26" s="30" t="str">
        <f t="shared" si="15"/>
        <v/>
      </c>
      <c r="AB26" s="30" t="str">
        <f t="shared" si="15"/>
        <v/>
      </c>
      <c r="AC26" s="30" t="str">
        <f t="shared" si="15"/>
        <v/>
      </c>
      <c r="AD26" s="30" t="str">
        <f t="shared" si="15"/>
        <v/>
      </c>
      <c r="AE26" s="30" t="str">
        <f t="shared" si="15"/>
        <v/>
      </c>
      <c r="AF26" s="30" t="str">
        <f t="shared" si="15"/>
        <v/>
      </c>
      <c r="AG26" s="30" t="str">
        <f t="shared" si="15"/>
        <v/>
      </c>
      <c r="AH26" s="30" t="str">
        <f t="shared" si="16"/>
        <v/>
      </c>
      <c r="AI26" s="30" t="str">
        <f t="shared" si="16"/>
        <v/>
      </c>
      <c r="AJ26" s="30" t="str">
        <f t="shared" si="16"/>
        <v/>
      </c>
      <c r="AK26" s="30" t="str">
        <f t="shared" si="16"/>
        <v/>
      </c>
      <c r="AL26" s="30" t="str">
        <f t="shared" si="16"/>
        <v/>
      </c>
      <c r="AM26" s="30" t="str">
        <f t="shared" si="16"/>
        <v/>
      </c>
    </row>
    <row r="27" spans="1:39" x14ac:dyDescent="0.3">
      <c r="D27" s="24"/>
      <c r="E27" s="1"/>
      <c r="F27" s="1"/>
      <c r="G27" s="1"/>
      <c r="H27" s="1"/>
      <c r="I27" s="3"/>
      <c r="J27" s="26"/>
      <c r="K27" s="1"/>
      <c r="N27" s="30" t="str">
        <f t="shared" si="14"/>
        <v/>
      </c>
      <c r="O27" s="30" t="str">
        <f t="shared" si="14"/>
        <v/>
      </c>
      <c r="P27" s="30" t="str">
        <f t="shared" si="14"/>
        <v/>
      </c>
      <c r="Q27" s="30" t="str">
        <f t="shared" si="14"/>
        <v/>
      </c>
      <c r="R27" s="30" t="str">
        <f t="shared" si="14"/>
        <v/>
      </c>
      <c r="S27" s="30" t="str">
        <f t="shared" si="14"/>
        <v/>
      </c>
      <c r="T27" s="30" t="str">
        <f t="shared" si="14"/>
        <v/>
      </c>
      <c r="U27" s="30" t="str">
        <f t="shared" si="14"/>
        <v/>
      </c>
      <c r="V27" s="30" t="str">
        <f t="shared" si="14"/>
        <v/>
      </c>
      <c r="W27" s="30" t="str">
        <f t="shared" si="14"/>
        <v/>
      </c>
      <c r="X27" s="30" t="str">
        <f t="shared" si="15"/>
        <v/>
      </c>
      <c r="Y27" s="30" t="str">
        <f t="shared" si="15"/>
        <v/>
      </c>
      <c r="Z27" s="30" t="str">
        <f t="shared" si="15"/>
        <v/>
      </c>
      <c r="AA27" s="30" t="str">
        <f t="shared" si="15"/>
        <v/>
      </c>
      <c r="AB27" s="30" t="str">
        <f t="shared" si="15"/>
        <v/>
      </c>
      <c r="AC27" s="30" t="str">
        <f t="shared" si="15"/>
        <v/>
      </c>
      <c r="AD27" s="30" t="str">
        <f t="shared" si="15"/>
        <v/>
      </c>
      <c r="AE27" s="30" t="str">
        <f t="shared" si="15"/>
        <v/>
      </c>
      <c r="AF27" s="30" t="str">
        <f t="shared" si="15"/>
        <v/>
      </c>
      <c r="AG27" s="30" t="str">
        <f t="shared" si="15"/>
        <v/>
      </c>
      <c r="AH27" s="30" t="str">
        <f t="shared" si="16"/>
        <v/>
      </c>
      <c r="AI27" s="30" t="str">
        <f t="shared" si="16"/>
        <v/>
      </c>
      <c r="AJ27" s="30" t="str">
        <f t="shared" si="16"/>
        <v/>
      </c>
      <c r="AK27" s="30" t="str">
        <f t="shared" si="16"/>
        <v/>
      </c>
      <c r="AL27" s="30" t="str">
        <f t="shared" si="16"/>
        <v/>
      </c>
      <c r="AM27" s="30" t="str">
        <f t="shared" si="16"/>
        <v/>
      </c>
    </row>
    <row r="28" spans="1:39" x14ac:dyDescent="0.3">
      <c r="D28" s="24"/>
      <c r="E28" s="1"/>
      <c r="F28" s="1"/>
      <c r="G28" s="1"/>
      <c r="H28" s="1"/>
      <c r="I28" s="3"/>
      <c r="J28" s="26"/>
      <c r="K28" s="1"/>
      <c r="M28" s="12" t="s">
        <v>378</v>
      </c>
      <c r="N28" s="31">
        <f>IF(N24="",1000,SUM(N22:N24))</f>
        <v>1000</v>
      </c>
      <c r="O28" s="31">
        <f t="shared" ref="O28:AM28" si="17">IF(O24="",1000,SUM(O22:O24))</f>
        <v>1000</v>
      </c>
      <c r="P28" s="31">
        <f t="shared" si="17"/>
        <v>1000</v>
      </c>
      <c r="Q28" s="31">
        <f t="shared" si="17"/>
        <v>1000</v>
      </c>
      <c r="R28" s="31">
        <f t="shared" si="17"/>
        <v>1000</v>
      </c>
      <c r="S28" s="31">
        <f t="shared" si="17"/>
        <v>1000</v>
      </c>
      <c r="T28" s="31">
        <f t="shared" si="17"/>
        <v>1000</v>
      </c>
      <c r="U28" s="31">
        <f t="shared" si="17"/>
        <v>1000</v>
      </c>
      <c r="V28" s="31">
        <f t="shared" si="17"/>
        <v>1000</v>
      </c>
      <c r="W28" s="31">
        <f t="shared" si="17"/>
        <v>1000</v>
      </c>
      <c r="X28" s="31">
        <f t="shared" si="17"/>
        <v>1000</v>
      </c>
      <c r="Y28" s="31">
        <f t="shared" si="17"/>
        <v>1000</v>
      </c>
      <c r="Z28" s="31">
        <f t="shared" si="17"/>
        <v>1000</v>
      </c>
      <c r="AA28" s="31">
        <f t="shared" si="17"/>
        <v>1000</v>
      </c>
      <c r="AB28" s="31">
        <f t="shared" si="17"/>
        <v>1000</v>
      </c>
      <c r="AC28" s="31">
        <f t="shared" si="17"/>
        <v>1000</v>
      </c>
      <c r="AD28" s="31">
        <f t="shared" si="17"/>
        <v>1000</v>
      </c>
      <c r="AE28" s="31">
        <f t="shared" si="17"/>
        <v>1000</v>
      </c>
      <c r="AF28" s="31">
        <f t="shared" si="17"/>
        <v>1000</v>
      </c>
      <c r="AG28" s="31">
        <f t="shared" si="17"/>
        <v>1000</v>
      </c>
      <c r="AH28" s="31">
        <f t="shared" si="17"/>
        <v>1000</v>
      </c>
      <c r="AI28" s="31">
        <f t="shared" si="17"/>
        <v>1000</v>
      </c>
      <c r="AJ28" s="31">
        <f t="shared" si="17"/>
        <v>1000</v>
      </c>
      <c r="AK28" s="31">
        <f t="shared" si="17"/>
        <v>1000</v>
      </c>
      <c r="AL28" s="31">
        <f t="shared" si="17"/>
        <v>1000</v>
      </c>
      <c r="AM28" s="31">
        <f t="shared" si="17"/>
        <v>1000</v>
      </c>
    </row>
    <row r="29" spans="1:39" x14ac:dyDescent="0.3">
      <c r="D29" s="24"/>
      <c r="E29" s="1"/>
      <c r="F29" s="1"/>
      <c r="G29" s="1"/>
      <c r="H29" s="1"/>
      <c r="I29" s="3"/>
      <c r="J29" s="26"/>
      <c r="K29" s="1"/>
      <c r="M29" s="12" t="s">
        <v>163</v>
      </c>
      <c r="N29" s="32">
        <f>RANK(N28,($N$10:$AM$10,$N$19:$AM$19,$N$28:$AM$28, $N$37:$AM$37),1)</f>
        <v>4</v>
      </c>
      <c r="O29" s="32">
        <f>RANK(O28,($N$10:$AM$10,$N$19:$AM$19,$N$28:$AM$28, $N$37:$AM$37),1)</f>
        <v>4</v>
      </c>
      <c r="P29" s="32">
        <f>RANK(P28,($N$10:$AM$10,$N$19:$AM$19,$N$28:$AM$28, $N$37:$AM$37),1)</f>
        <v>4</v>
      </c>
      <c r="Q29" s="32">
        <f>RANK(Q28,($N$10:$AM$10,$N$19:$AM$19,$N$28:$AM$28, $N$37:$AM$37),1)</f>
        <v>4</v>
      </c>
      <c r="R29" s="32">
        <f>RANK(R28,($N$10:$AM$10,$N$19:$AM$19,$N$28:$AM$28, $N$37:$AM$37),1)</f>
        <v>4</v>
      </c>
      <c r="S29" s="32">
        <f>RANK(S28,($N$10:$AM$10,$N$19:$AM$19,$N$28:$AM$28, $N$37:$AM$37),1)</f>
        <v>4</v>
      </c>
      <c r="T29" s="32">
        <f>RANK(T28,($N$10:$AM$10,$N$19:$AM$19,$N$28:$AM$28, $N$37:$AM$37),1)</f>
        <v>4</v>
      </c>
      <c r="U29" s="32">
        <f>RANK(U28,($N$10:$AM$10,$N$19:$AM$19,$N$28:$AM$28, $N$37:$AM$37),1)</f>
        <v>4</v>
      </c>
      <c r="V29" s="32">
        <f>RANK(V28,($N$10:$AM$10,$N$19:$AM$19,$N$28:$AM$28, $N$37:$AM$37),1)</f>
        <v>4</v>
      </c>
      <c r="W29" s="32">
        <f>RANK(W28,($N$10:$AM$10,$N$19:$AM$19,$N$28:$AM$28, $N$37:$AM$37),1)</f>
        <v>4</v>
      </c>
      <c r="X29" s="32">
        <f>RANK(X28,($N$10:$AM$10,$N$19:$AM$19,$N$28:$AM$28, $N$37:$AM$37),1)</f>
        <v>4</v>
      </c>
      <c r="Y29" s="32">
        <f>RANK(Y28,($N$10:$AM$10,$N$19:$AM$19,$N$28:$AM$28, $N$37:$AM$37),1)</f>
        <v>4</v>
      </c>
      <c r="Z29" s="32">
        <f>RANK(Z28,($N$10:$AM$10,$N$19:$AM$19,$N$28:$AM$28, $N$37:$AM$37),1)</f>
        <v>4</v>
      </c>
      <c r="AA29" s="32">
        <f>RANK(AA28,($N$10:$AM$10,$N$19:$AM$19,$N$28:$AM$28, $N$37:$AM$37),1)</f>
        <v>4</v>
      </c>
      <c r="AB29" s="32">
        <f>RANK(AB28,($N$10:$AM$10,$N$19:$AM$19,$N$28:$AM$28, $N$37:$AM$37),1)</f>
        <v>4</v>
      </c>
      <c r="AC29" s="32">
        <f>RANK(AC28,($N$10:$AM$10,$N$19:$AM$19,$N$28:$AM$28, $N$37:$AM$37),1)</f>
        <v>4</v>
      </c>
      <c r="AD29" s="32">
        <f>RANK(AD28,($N$10:$AM$10,$N$19:$AM$19,$N$28:$AM$28, $N$37:$AM$37),1)</f>
        <v>4</v>
      </c>
      <c r="AE29" s="32">
        <f>RANK(AE28,($N$10:$AM$10,$N$19:$AM$19,$N$28:$AM$28, $N$37:$AM$37),1)</f>
        <v>4</v>
      </c>
      <c r="AF29" s="32">
        <f>RANK(AF28,($N$10:$AM$10,$N$19:$AM$19,$N$28:$AM$28, $N$37:$AM$37),1)</f>
        <v>4</v>
      </c>
      <c r="AG29" s="32">
        <f>RANK(AG28,($N$10:$AM$10,$N$19:$AM$19,$N$28:$AM$28, $N$37:$AM$37),1)</f>
        <v>4</v>
      </c>
      <c r="AH29" s="32">
        <f>RANK(AH28,($N$10:$AM$10,$N$19:$AM$19,$N$28:$AM$28, $N$37:$AM$37),1)</f>
        <v>4</v>
      </c>
      <c r="AI29" s="32">
        <f>RANK(AI28,($N$10:$AM$10,$N$19:$AM$19,$N$28:$AM$28, $N$37:$AM$37),1)</f>
        <v>4</v>
      </c>
      <c r="AJ29" s="32">
        <f>RANK(AJ28,($N$10:$AM$10,$N$19:$AM$19,$N$28:$AM$28, $N$37:$AM$37),1)</f>
        <v>4</v>
      </c>
      <c r="AK29" s="32">
        <f>RANK(AK28,($N$10:$AM$10,$N$19:$AM$19,$N$28:$AM$28, $N$37:$AM$37),1)</f>
        <v>4</v>
      </c>
      <c r="AL29" s="32">
        <f>RANK(AL28,($N$10:$AM$10,$N$19:$AM$19,$N$28:$AM$28, $N$37:$AM$37),1)</f>
        <v>4</v>
      </c>
      <c r="AM29" s="32">
        <f>RANK(AM28,($N$10:$AM$10,$N$19:$AM$19,$N$28:$AM$28, $N$37:$AM$37),1)</f>
        <v>4</v>
      </c>
    </row>
    <row r="30" spans="1:39" x14ac:dyDescent="0.3">
      <c r="D30" s="24"/>
      <c r="E30" s="1"/>
      <c r="F30" s="1"/>
      <c r="G30" s="1"/>
      <c r="H30" s="1"/>
      <c r="I30" s="3"/>
      <c r="J30" s="26"/>
      <c r="K30" s="1"/>
    </row>
    <row r="31" spans="1:39" x14ac:dyDescent="0.3">
      <c r="D31" s="24"/>
      <c r="E31" s="1"/>
      <c r="F31" s="1"/>
      <c r="G31" s="1"/>
      <c r="H31" s="1"/>
      <c r="I31" s="3"/>
      <c r="J31" s="26"/>
      <c r="K31" s="1"/>
      <c r="M31">
        <v>10</v>
      </c>
      <c r="N31" s="30" t="str">
        <f t="shared" ref="N31:W36" si="18">+IF(ISNA(VLOOKUP(N$3&amp;"  "&amp;$M31,$A$3:$I$109,2,0)),"",VLOOKUP(N$3&amp;"  "&amp;$M31,$A$3:$I$109,2,0))</f>
        <v/>
      </c>
      <c r="O31" s="30" t="str">
        <f t="shared" si="18"/>
        <v/>
      </c>
      <c r="P31" s="30" t="str">
        <f t="shared" si="18"/>
        <v/>
      </c>
      <c r="Q31" s="30" t="str">
        <f t="shared" si="18"/>
        <v/>
      </c>
      <c r="R31" s="30" t="str">
        <f t="shared" si="18"/>
        <v/>
      </c>
      <c r="S31" s="30" t="str">
        <f t="shared" si="18"/>
        <v/>
      </c>
      <c r="T31" s="30" t="str">
        <f t="shared" si="18"/>
        <v/>
      </c>
      <c r="U31" s="30" t="str">
        <f t="shared" si="18"/>
        <v/>
      </c>
      <c r="V31" s="30" t="str">
        <f t="shared" si="18"/>
        <v/>
      </c>
      <c r="W31" s="30" t="str">
        <f t="shared" si="18"/>
        <v/>
      </c>
      <c r="X31" s="30" t="str">
        <f t="shared" ref="X31:AG36" si="19">+IF(ISNA(VLOOKUP(X$3&amp;"  "&amp;$M31,$A$3:$I$109,2,0)),"",VLOOKUP(X$3&amp;"  "&amp;$M31,$A$3:$I$109,2,0))</f>
        <v/>
      </c>
      <c r="Y31" s="30" t="str">
        <f t="shared" si="19"/>
        <v/>
      </c>
      <c r="Z31" s="30" t="str">
        <f t="shared" si="19"/>
        <v/>
      </c>
      <c r="AA31" s="30" t="str">
        <f t="shared" si="19"/>
        <v/>
      </c>
      <c r="AB31" s="30" t="str">
        <f t="shared" si="19"/>
        <v/>
      </c>
      <c r="AC31" s="30" t="str">
        <f t="shared" si="19"/>
        <v/>
      </c>
      <c r="AD31" s="30" t="str">
        <f t="shared" si="19"/>
        <v/>
      </c>
      <c r="AE31" s="30" t="str">
        <f t="shared" si="19"/>
        <v/>
      </c>
      <c r="AF31" s="30" t="str">
        <f t="shared" si="19"/>
        <v/>
      </c>
      <c r="AG31" s="30" t="str">
        <f t="shared" si="19"/>
        <v/>
      </c>
      <c r="AH31" s="30" t="str">
        <f t="shared" ref="AH31:AM36" si="20">+IF(ISNA(VLOOKUP(AH$3&amp;"  "&amp;$M31,$A$3:$I$109,2,0)),"",VLOOKUP(AH$3&amp;"  "&amp;$M31,$A$3:$I$109,2,0))</f>
        <v/>
      </c>
      <c r="AI31" s="30" t="str">
        <f t="shared" si="20"/>
        <v/>
      </c>
      <c r="AJ31" s="30" t="str">
        <f t="shared" si="20"/>
        <v/>
      </c>
      <c r="AK31" s="30" t="str">
        <f t="shared" si="20"/>
        <v/>
      </c>
      <c r="AL31" s="30" t="str">
        <f t="shared" si="20"/>
        <v/>
      </c>
      <c r="AM31" s="30" t="str">
        <f t="shared" si="20"/>
        <v/>
      </c>
    </row>
    <row r="32" spans="1:39" x14ac:dyDescent="0.3">
      <c r="D32" s="24"/>
      <c r="E32" s="1"/>
      <c r="F32" s="1"/>
      <c r="G32" s="1"/>
      <c r="H32" s="1"/>
      <c r="I32" s="3"/>
      <c r="J32" s="26"/>
      <c r="K32" s="1"/>
      <c r="M32">
        <v>11</v>
      </c>
      <c r="N32" s="30" t="str">
        <f t="shared" si="18"/>
        <v/>
      </c>
      <c r="O32" s="30" t="str">
        <f t="shared" si="18"/>
        <v/>
      </c>
      <c r="P32" s="30" t="str">
        <f t="shared" si="18"/>
        <v/>
      </c>
      <c r="Q32" s="30" t="str">
        <f t="shared" si="18"/>
        <v/>
      </c>
      <c r="R32" s="30" t="str">
        <f t="shared" si="18"/>
        <v/>
      </c>
      <c r="S32" s="30" t="str">
        <f t="shared" si="18"/>
        <v/>
      </c>
      <c r="T32" s="30" t="str">
        <f t="shared" si="18"/>
        <v/>
      </c>
      <c r="U32" s="30" t="str">
        <f t="shared" si="18"/>
        <v/>
      </c>
      <c r="V32" s="30" t="str">
        <f t="shared" si="18"/>
        <v/>
      </c>
      <c r="W32" s="30" t="str">
        <f t="shared" si="18"/>
        <v/>
      </c>
      <c r="X32" s="30" t="str">
        <f t="shared" si="19"/>
        <v/>
      </c>
      <c r="Y32" s="30" t="str">
        <f t="shared" si="19"/>
        <v/>
      </c>
      <c r="Z32" s="30" t="str">
        <f t="shared" si="19"/>
        <v/>
      </c>
      <c r="AA32" s="30" t="str">
        <f t="shared" si="19"/>
        <v/>
      </c>
      <c r="AB32" s="30" t="str">
        <f t="shared" si="19"/>
        <v/>
      </c>
      <c r="AC32" s="30" t="str">
        <f t="shared" si="19"/>
        <v/>
      </c>
      <c r="AD32" s="30" t="str">
        <f t="shared" si="19"/>
        <v/>
      </c>
      <c r="AE32" s="30" t="str">
        <f t="shared" si="19"/>
        <v/>
      </c>
      <c r="AF32" s="30" t="str">
        <f t="shared" si="19"/>
        <v/>
      </c>
      <c r="AG32" s="30" t="str">
        <f t="shared" si="19"/>
        <v/>
      </c>
      <c r="AH32" s="30" t="str">
        <f t="shared" si="20"/>
        <v/>
      </c>
      <c r="AI32" s="30" t="str">
        <f t="shared" si="20"/>
        <v/>
      </c>
      <c r="AJ32" s="30" t="str">
        <f t="shared" si="20"/>
        <v/>
      </c>
      <c r="AK32" s="30" t="str">
        <f t="shared" si="20"/>
        <v/>
      </c>
      <c r="AL32" s="30" t="str">
        <f t="shared" si="20"/>
        <v/>
      </c>
      <c r="AM32" s="30" t="str">
        <f t="shared" si="20"/>
        <v/>
      </c>
    </row>
    <row r="33" spans="4:39" x14ac:dyDescent="0.3">
      <c r="D33" s="24"/>
      <c r="E33" s="1"/>
      <c r="F33" s="1"/>
      <c r="G33" s="1"/>
      <c r="H33" s="1"/>
      <c r="I33" s="3"/>
      <c r="J33" s="26"/>
      <c r="K33" s="1"/>
      <c r="M33">
        <v>12</v>
      </c>
      <c r="N33" s="30" t="str">
        <f t="shared" si="18"/>
        <v/>
      </c>
      <c r="O33" s="30" t="str">
        <f t="shared" si="18"/>
        <v/>
      </c>
      <c r="P33" s="30" t="str">
        <f t="shared" si="18"/>
        <v/>
      </c>
      <c r="Q33" s="30" t="str">
        <f t="shared" si="18"/>
        <v/>
      </c>
      <c r="R33" s="30" t="str">
        <f t="shared" si="18"/>
        <v/>
      </c>
      <c r="S33" s="30" t="str">
        <f t="shared" si="18"/>
        <v/>
      </c>
      <c r="T33" s="30" t="str">
        <f t="shared" si="18"/>
        <v/>
      </c>
      <c r="U33" s="30" t="str">
        <f t="shared" si="18"/>
        <v/>
      </c>
      <c r="V33" s="30" t="str">
        <f t="shared" si="18"/>
        <v/>
      </c>
      <c r="W33" s="30" t="str">
        <f t="shared" si="18"/>
        <v/>
      </c>
      <c r="X33" s="30" t="str">
        <f t="shared" si="19"/>
        <v/>
      </c>
      <c r="Y33" s="30" t="str">
        <f t="shared" si="19"/>
        <v/>
      </c>
      <c r="Z33" s="30" t="str">
        <f t="shared" si="19"/>
        <v/>
      </c>
      <c r="AA33" s="30" t="str">
        <f t="shared" si="19"/>
        <v/>
      </c>
      <c r="AB33" s="30" t="str">
        <f t="shared" si="19"/>
        <v/>
      </c>
      <c r="AC33" s="30" t="str">
        <f t="shared" si="19"/>
        <v/>
      </c>
      <c r="AD33" s="30" t="str">
        <f t="shared" si="19"/>
        <v/>
      </c>
      <c r="AE33" s="30" t="str">
        <f t="shared" si="19"/>
        <v/>
      </c>
      <c r="AF33" s="30" t="str">
        <f t="shared" si="19"/>
        <v/>
      </c>
      <c r="AG33" s="30" t="str">
        <f t="shared" si="19"/>
        <v/>
      </c>
      <c r="AH33" s="30" t="str">
        <f t="shared" si="20"/>
        <v/>
      </c>
      <c r="AI33" s="30" t="str">
        <f t="shared" si="20"/>
        <v/>
      </c>
      <c r="AJ33" s="30" t="str">
        <f t="shared" si="20"/>
        <v/>
      </c>
      <c r="AK33" s="30" t="str">
        <f t="shared" si="20"/>
        <v/>
      </c>
      <c r="AL33" s="30" t="str">
        <f t="shared" si="20"/>
        <v/>
      </c>
      <c r="AM33" s="30" t="str">
        <f t="shared" si="20"/>
        <v/>
      </c>
    </row>
    <row r="34" spans="4:39" x14ac:dyDescent="0.3">
      <c r="D34" s="24"/>
      <c r="E34" s="1"/>
      <c r="F34" s="1"/>
      <c r="G34" s="1"/>
      <c r="H34" s="1"/>
      <c r="I34" s="3"/>
      <c r="J34" s="26"/>
      <c r="K34" s="1"/>
      <c r="N34" s="30" t="str">
        <f t="shared" si="18"/>
        <v/>
      </c>
      <c r="O34" s="30" t="str">
        <f t="shared" si="18"/>
        <v/>
      </c>
      <c r="P34" s="30" t="str">
        <f t="shared" si="18"/>
        <v/>
      </c>
      <c r="Q34" s="30" t="str">
        <f t="shared" si="18"/>
        <v/>
      </c>
      <c r="R34" s="30" t="str">
        <f t="shared" si="18"/>
        <v/>
      </c>
      <c r="S34" s="30" t="str">
        <f t="shared" si="18"/>
        <v/>
      </c>
      <c r="T34" s="30" t="str">
        <f t="shared" si="18"/>
        <v/>
      </c>
      <c r="U34" s="30" t="str">
        <f t="shared" si="18"/>
        <v/>
      </c>
      <c r="V34" s="30" t="str">
        <f t="shared" si="18"/>
        <v/>
      </c>
      <c r="W34" s="30" t="str">
        <f t="shared" si="18"/>
        <v/>
      </c>
      <c r="X34" s="30" t="str">
        <f t="shared" si="19"/>
        <v/>
      </c>
      <c r="Y34" s="30" t="str">
        <f t="shared" si="19"/>
        <v/>
      </c>
      <c r="Z34" s="30" t="str">
        <f t="shared" si="19"/>
        <v/>
      </c>
      <c r="AA34" s="30" t="str">
        <f t="shared" si="19"/>
        <v/>
      </c>
      <c r="AB34" s="30" t="str">
        <f t="shared" si="19"/>
        <v/>
      </c>
      <c r="AC34" s="30" t="str">
        <f t="shared" si="19"/>
        <v/>
      </c>
      <c r="AD34" s="30" t="str">
        <f t="shared" si="19"/>
        <v/>
      </c>
      <c r="AE34" s="30" t="str">
        <f t="shared" si="19"/>
        <v/>
      </c>
      <c r="AF34" s="30" t="str">
        <f t="shared" si="19"/>
        <v/>
      </c>
      <c r="AG34" s="30" t="str">
        <f t="shared" si="19"/>
        <v/>
      </c>
      <c r="AH34" s="30" t="str">
        <f t="shared" si="20"/>
        <v/>
      </c>
      <c r="AI34" s="30" t="str">
        <f t="shared" si="20"/>
        <v/>
      </c>
      <c r="AJ34" s="30" t="str">
        <f t="shared" si="20"/>
        <v/>
      </c>
      <c r="AK34" s="30" t="str">
        <f t="shared" si="20"/>
        <v/>
      </c>
      <c r="AL34" s="30" t="str">
        <f t="shared" si="20"/>
        <v/>
      </c>
      <c r="AM34" s="30" t="str">
        <f t="shared" si="20"/>
        <v/>
      </c>
    </row>
    <row r="35" spans="4:39" x14ac:dyDescent="0.3">
      <c r="D35" s="24"/>
      <c r="E35" s="1"/>
      <c r="F35" s="1"/>
      <c r="G35" s="1"/>
      <c r="H35" s="1"/>
      <c r="I35" s="3"/>
      <c r="J35" s="26"/>
      <c r="K35" s="1"/>
      <c r="N35" s="30" t="str">
        <f t="shared" si="18"/>
        <v/>
      </c>
      <c r="O35" s="30" t="str">
        <f t="shared" si="18"/>
        <v/>
      </c>
      <c r="P35" s="30" t="str">
        <f t="shared" si="18"/>
        <v/>
      </c>
      <c r="Q35" s="30" t="str">
        <f t="shared" si="18"/>
        <v/>
      </c>
      <c r="R35" s="30" t="str">
        <f t="shared" si="18"/>
        <v/>
      </c>
      <c r="S35" s="30" t="str">
        <f t="shared" si="18"/>
        <v/>
      </c>
      <c r="T35" s="30" t="str">
        <f t="shared" si="18"/>
        <v/>
      </c>
      <c r="U35" s="30" t="str">
        <f t="shared" si="18"/>
        <v/>
      </c>
      <c r="V35" s="30" t="str">
        <f t="shared" si="18"/>
        <v/>
      </c>
      <c r="W35" s="30" t="str">
        <f t="shared" si="18"/>
        <v/>
      </c>
      <c r="X35" s="30" t="str">
        <f t="shared" si="19"/>
        <v/>
      </c>
      <c r="Y35" s="30" t="str">
        <f t="shared" si="19"/>
        <v/>
      </c>
      <c r="Z35" s="30" t="str">
        <f t="shared" si="19"/>
        <v/>
      </c>
      <c r="AA35" s="30" t="str">
        <f t="shared" si="19"/>
        <v/>
      </c>
      <c r="AB35" s="30" t="str">
        <f t="shared" si="19"/>
        <v/>
      </c>
      <c r="AC35" s="30" t="str">
        <f t="shared" si="19"/>
        <v/>
      </c>
      <c r="AD35" s="30" t="str">
        <f t="shared" si="19"/>
        <v/>
      </c>
      <c r="AE35" s="30" t="str">
        <f t="shared" si="19"/>
        <v/>
      </c>
      <c r="AF35" s="30" t="str">
        <f t="shared" si="19"/>
        <v/>
      </c>
      <c r="AG35" s="30" t="str">
        <f t="shared" si="19"/>
        <v/>
      </c>
      <c r="AH35" s="30" t="str">
        <f t="shared" si="20"/>
        <v/>
      </c>
      <c r="AI35" s="30" t="str">
        <f t="shared" si="20"/>
        <v/>
      </c>
      <c r="AJ35" s="30" t="str">
        <f t="shared" si="20"/>
        <v/>
      </c>
      <c r="AK35" s="30" t="str">
        <f t="shared" si="20"/>
        <v/>
      </c>
      <c r="AL35" s="30" t="str">
        <f t="shared" si="20"/>
        <v/>
      </c>
      <c r="AM35" s="30" t="str">
        <f t="shared" si="20"/>
        <v/>
      </c>
    </row>
    <row r="36" spans="4:39" x14ac:dyDescent="0.3">
      <c r="D36" s="24"/>
      <c r="E36" s="1"/>
      <c r="F36" s="1"/>
      <c r="G36" s="1"/>
      <c r="H36" s="1"/>
      <c r="I36" s="3"/>
      <c r="J36" s="26"/>
      <c r="K36" s="1"/>
      <c r="N36" s="30" t="str">
        <f t="shared" si="18"/>
        <v/>
      </c>
      <c r="O36" s="30" t="str">
        <f t="shared" si="18"/>
        <v/>
      </c>
      <c r="P36" s="30" t="str">
        <f t="shared" si="18"/>
        <v/>
      </c>
      <c r="Q36" s="30" t="str">
        <f t="shared" si="18"/>
        <v/>
      </c>
      <c r="R36" s="30" t="str">
        <f t="shared" si="18"/>
        <v/>
      </c>
      <c r="S36" s="30" t="str">
        <f t="shared" si="18"/>
        <v/>
      </c>
      <c r="T36" s="30" t="str">
        <f t="shared" si="18"/>
        <v/>
      </c>
      <c r="U36" s="30" t="str">
        <f t="shared" si="18"/>
        <v/>
      </c>
      <c r="V36" s="30" t="str">
        <f t="shared" si="18"/>
        <v/>
      </c>
      <c r="W36" s="30" t="str">
        <f t="shared" si="18"/>
        <v/>
      </c>
      <c r="X36" s="30" t="str">
        <f t="shared" si="19"/>
        <v/>
      </c>
      <c r="Y36" s="30" t="str">
        <f t="shared" si="19"/>
        <v/>
      </c>
      <c r="Z36" s="30" t="str">
        <f t="shared" si="19"/>
        <v/>
      </c>
      <c r="AA36" s="30" t="str">
        <f t="shared" si="19"/>
        <v/>
      </c>
      <c r="AB36" s="30" t="str">
        <f t="shared" si="19"/>
        <v/>
      </c>
      <c r="AC36" s="30" t="str">
        <f t="shared" si="19"/>
        <v/>
      </c>
      <c r="AD36" s="30" t="str">
        <f t="shared" si="19"/>
        <v/>
      </c>
      <c r="AE36" s="30" t="str">
        <f t="shared" si="19"/>
        <v/>
      </c>
      <c r="AF36" s="30" t="str">
        <f t="shared" si="19"/>
        <v/>
      </c>
      <c r="AG36" s="30" t="str">
        <f t="shared" si="19"/>
        <v/>
      </c>
      <c r="AH36" s="30" t="str">
        <f t="shared" si="20"/>
        <v/>
      </c>
      <c r="AI36" s="30" t="str">
        <f t="shared" si="20"/>
        <v/>
      </c>
      <c r="AJ36" s="30" t="str">
        <f t="shared" si="20"/>
        <v/>
      </c>
      <c r="AK36" s="30" t="str">
        <f t="shared" si="20"/>
        <v/>
      </c>
      <c r="AL36" s="30" t="str">
        <f t="shared" si="20"/>
        <v/>
      </c>
      <c r="AM36" s="30" t="str">
        <f t="shared" si="20"/>
        <v/>
      </c>
    </row>
    <row r="37" spans="4:39" x14ac:dyDescent="0.3">
      <c r="D37" s="24"/>
      <c r="E37" s="1"/>
      <c r="F37" s="1"/>
      <c r="G37" s="1"/>
      <c r="H37" s="1"/>
      <c r="I37" s="3"/>
      <c r="J37" s="26"/>
      <c r="K37" s="1"/>
      <c r="M37" s="12" t="s">
        <v>378</v>
      </c>
      <c r="N37" s="31">
        <f>IF(N33="",1000,SUM(N31:N33))</f>
        <v>1000</v>
      </c>
      <c r="O37" s="31">
        <f t="shared" ref="O37:AM37" si="21">IF(O33="",1000,SUM(O31:O33))</f>
        <v>1000</v>
      </c>
      <c r="P37" s="31">
        <f t="shared" si="21"/>
        <v>1000</v>
      </c>
      <c r="Q37" s="31">
        <f t="shared" si="21"/>
        <v>1000</v>
      </c>
      <c r="R37" s="31">
        <f t="shared" si="21"/>
        <v>1000</v>
      </c>
      <c r="S37" s="31">
        <f t="shared" si="21"/>
        <v>1000</v>
      </c>
      <c r="T37" s="31">
        <f t="shared" si="21"/>
        <v>1000</v>
      </c>
      <c r="U37" s="31">
        <f t="shared" si="21"/>
        <v>1000</v>
      </c>
      <c r="V37" s="31">
        <f t="shared" si="21"/>
        <v>1000</v>
      </c>
      <c r="W37" s="31">
        <f t="shared" si="21"/>
        <v>1000</v>
      </c>
      <c r="X37" s="31">
        <f t="shared" si="21"/>
        <v>1000</v>
      </c>
      <c r="Y37" s="31">
        <f t="shared" si="21"/>
        <v>1000</v>
      </c>
      <c r="Z37" s="31">
        <f t="shared" si="21"/>
        <v>1000</v>
      </c>
      <c r="AA37" s="31">
        <f t="shared" si="21"/>
        <v>1000</v>
      </c>
      <c r="AB37" s="31">
        <f t="shared" si="21"/>
        <v>1000</v>
      </c>
      <c r="AC37" s="31">
        <f t="shared" si="21"/>
        <v>1000</v>
      </c>
      <c r="AD37" s="31">
        <f t="shared" si="21"/>
        <v>1000</v>
      </c>
      <c r="AE37" s="31">
        <f t="shared" si="21"/>
        <v>1000</v>
      </c>
      <c r="AF37" s="31">
        <f t="shared" si="21"/>
        <v>1000</v>
      </c>
      <c r="AG37" s="31">
        <f t="shared" si="21"/>
        <v>1000</v>
      </c>
      <c r="AH37" s="31">
        <f t="shared" si="21"/>
        <v>1000</v>
      </c>
      <c r="AI37" s="31">
        <f t="shared" si="21"/>
        <v>1000</v>
      </c>
      <c r="AJ37" s="31">
        <f t="shared" si="21"/>
        <v>1000</v>
      </c>
      <c r="AK37" s="31">
        <f t="shared" si="21"/>
        <v>1000</v>
      </c>
      <c r="AL37" s="31">
        <f t="shared" si="21"/>
        <v>1000</v>
      </c>
      <c r="AM37" s="31">
        <f t="shared" si="21"/>
        <v>1000</v>
      </c>
    </row>
    <row r="38" spans="4:39" x14ac:dyDescent="0.3">
      <c r="D38" s="24"/>
      <c r="E38" s="1"/>
      <c r="F38" s="1"/>
      <c r="G38" s="1"/>
      <c r="H38" s="1"/>
      <c r="I38" s="3"/>
      <c r="J38" s="26"/>
      <c r="K38" s="1"/>
      <c r="M38" s="12" t="s">
        <v>163</v>
      </c>
      <c r="N38" s="32">
        <f>RANK(N37,($N$10:$AM$10,$N$19:$AM$19,$N$28:$AM$28, $N$37:$AM$37),1)</f>
        <v>4</v>
      </c>
      <c r="O38" s="32">
        <f>RANK(O37,($N$10:$AM$10,$N$19:$AM$19,$N$28:$AM$28, $N$37:$AM$37),1)</f>
        <v>4</v>
      </c>
      <c r="P38" s="32">
        <f>RANK(P37,($N$10:$AM$10,$N$19:$AM$19,$N$28:$AM$28, $N$37:$AM$37),1)</f>
        <v>4</v>
      </c>
      <c r="Q38" s="32">
        <f>RANK(Q37,($N$10:$AM$10,$N$19:$AM$19,$N$28:$AM$28, $N$37:$AM$37),1)</f>
        <v>4</v>
      </c>
      <c r="R38" s="32">
        <f>RANK(R37,($N$10:$AM$10,$N$19:$AM$19,$N$28:$AM$28, $N$37:$AM$37),1)</f>
        <v>4</v>
      </c>
      <c r="S38" s="32">
        <f>RANK(S37,($N$10:$AM$10,$N$19:$AM$19,$N$28:$AM$28, $N$37:$AM$37),1)</f>
        <v>4</v>
      </c>
      <c r="T38" s="32">
        <f>RANK(T37,($N$10:$AM$10,$N$19:$AM$19,$N$28:$AM$28, $N$37:$AM$37),1)</f>
        <v>4</v>
      </c>
      <c r="U38" s="32">
        <f>RANK(U37,($N$10:$AM$10,$N$19:$AM$19,$N$28:$AM$28, $N$37:$AM$37),1)</f>
        <v>4</v>
      </c>
      <c r="V38" s="32">
        <f>RANK(V37,($N$10:$AM$10,$N$19:$AM$19,$N$28:$AM$28, $N$37:$AM$37),1)</f>
        <v>4</v>
      </c>
      <c r="W38" s="32">
        <f>RANK(W37,($N$10:$AM$10,$N$19:$AM$19,$N$28:$AM$28, $N$37:$AM$37),1)</f>
        <v>4</v>
      </c>
      <c r="X38" s="32">
        <f>RANK(X37,($N$10:$AM$10,$N$19:$AM$19,$N$28:$AM$28, $N$37:$AM$37),1)</f>
        <v>4</v>
      </c>
      <c r="Y38" s="32">
        <f>RANK(Y37,($N$10:$AM$10,$N$19:$AM$19,$N$28:$AM$28, $N$37:$AM$37),1)</f>
        <v>4</v>
      </c>
      <c r="Z38" s="32">
        <f>RANK(Z37,($N$10:$AM$10,$N$19:$AM$19,$N$28:$AM$28, $N$37:$AM$37),1)</f>
        <v>4</v>
      </c>
      <c r="AA38" s="32">
        <f>RANK(AA37,($N$10:$AM$10,$N$19:$AM$19,$N$28:$AM$28, $N$37:$AM$37),1)</f>
        <v>4</v>
      </c>
      <c r="AB38" s="32">
        <f>RANK(AB37,($N$10:$AM$10,$N$19:$AM$19,$N$28:$AM$28, $N$37:$AM$37),1)</f>
        <v>4</v>
      </c>
      <c r="AC38" s="32">
        <f>RANK(AC37,($N$10:$AM$10,$N$19:$AM$19,$N$28:$AM$28, $N$37:$AM$37),1)</f>
        <v>4</v>
      </c>
      <c r="AD38" s="32">
        <f>RANK(AD37,($N$10:$AM$10,$N$19:$AM$19,$N$28:$AM$28, $N$37:$AM$37),1)</f>
        <v>4</v>
      </c>
      <c r="AE38" s="32">
        <f>RANK(AE37,($N$10:$AM$10,$N$19:$AM$19,$N$28:$AM$28, $N$37:$AM$37),1)</f>
        <v>4</v>
      </c>
      <c r="AF38" s="32">
        <f>RANK(AF37,($N$10:$AM$10,$N$19:$AM$19,$N$28:$AM$28, $N$37:$AM$37),1)</f>
        <v>4</v>
      </c>
      <c r="AG38" s="32">
        <f>RANK(AG37,($N$10:$AM$10,$N$19:$AM$19,$N$28:$AM$28, $N$37:$AM$37),1)</f>
        <v>4</v>
      </c>
      <c r="AH38" s="32">
        <f>RANK(AH37,($N$10:$AM$10,$N$19:$AM$19,$N$28:$AM$28, $N$37:$AM$37),1)</f>
        <v>4</v>
      </c>
      <c r="AI38" s="32">
        <f>RANK(AI37,($N$10:$AM$10,$N$19:$AM$19,$N$28:$AM$28, $N$37:$AM$37),1)</f>
        <v>4</v>
      </c>
      <c r="AJ38" s="32">
        <f>RANK(AJ37,($N$10:$AM$10,$N$19:$AM$19,$N$28:$AM$28, $N$37:$AM$37),1)</f>
        <v>4</v>
      </c>
      <c r="AK38" s="32">
        <f>RANK(AK37,($N$10:$AM$10,$N$19:$AM$19,$N$28:$AM$28, $N$37:$AM$37),1)</f>
        <v>4</v>
      </c>
      <c r="AL38" s="32">
        <f>RANK(AL37,($N$10:$AM$10,$N$19:$AM$19,$N$28:$AM$28, $N$37:$AM$37),1)</f>
        <v>4</v>
      </c>
      <c r="AM38" s="32">
        <f>RANK(AM37,($N$10:$AM$10,$N$19:$AM$19,$N$28:$AM$28, $N$37:$AM$37),1)</f>
        <v>4</v>
      </c>
    </row>
    <row r="39" spans="4:39" x14ac:dyDescent="0.3">
      <c r="D39" s="24"/>
      <c r="E39" s="1"/>
      <c r="F39" s="1"/>
      <c r="G39" s="1"/>
      <c r="H39" s="1"/>
      <c r="I39" s="3"/>
      <c r="J39" s="26"/>
      <c r="K39" s="1"/>
    </row>
    <row r="40" spans="4:39" x14ac:dyDescent="0.3">
      <c r="D40" s="24"/>
      <c r="E40" s="1"/>
      <c r="F40" s="1"/>
      <c r="G40" s="1"/>
      <c r="H40" s="1"/>
      <c r="I40" s="3"/>
      <c r="J40" s="26"/>
      <c r="K40" s="1"/>
    </row>
    <row r="41" spans="4:39" x14ac:dyDescent="0.3">
      <c r="D41" s="24"/>
      <c r="E41" s="1"/>
      <c r="F41" s="1"/>
      <c r="G41" s="1"/>
      <c r="H41" s="1"/>
      <c r="I41" s="3"/>
      <c r="J41" s="26"/>
      <c r="K41" s="1"/>
    </row>
    <row r="42" spans="4:39" x14ac:dyDescent="0.3">
      <c r="D42" s="24"/>
      <c r="E42" s="1"/>
      <c r="F42" s="1"/>
      <c r="G42" s="1"/>
      <c r="H42" s="1"/>
      <c r="I42" s="3"/>
      <c r="J42" s="26"/>
      <c r="K42" s="1"/>
    </row>
    <row r="43" spans="4:39" x14ac:dyDescent="0.3">
      <c r="D43" s="24"/>
      <c r="E43" s="1"/>
      <c r="F43" s="1"/>
      <c r="G43" s="1"/>
      <c r="H43" s="1"/>
      <c r="I43" s="3"/>
      <c r="J43" s="26"/>
      <c r="K43" s="1"/>
    </row>
    <row r="44" spans="4:39" x14ac:dyDescent="0.3">
      <c r="D44" s="24"/>
      <c r="E44" s="1"/>
      <c r="F44" s="1"/>
      <c r="G44" s="1"/>
      <c r="H44" s="1"/>
      <c r="I44" s="3"/>
      <c r="J44" s="26"/>
      <c r="K44" s="1"/>
    </row>
    <row r="45" spans="4:39" x14ac:dyDescent="0.3">
      <c r="D45" s="24"/>
      <c r="E45" s="1"/>
      <c r="F45" s="1"/>
      <c r="G45" s="1"/>
      <c r="H45" s="1"/>
      <c r="I45" s="3"/>
      <c r="J45" s="26"/>
      <c r="K45" s="1"/>
    </row>
    <row r="46" spans="4:39" x14ac:dyDescent="0.3">
      <c r="D46" s="24"/>
      <c r="E46" s="1"/>
      <c r="F46" s="1"/>
      <c r="G46" s="1"/>
      <c r="H46" s="1"/>
      <c r="I46" s="3"/>
      <c r="J46" s="26"/>
      <c r="K46" s="1"/>
    </row>
    <row r="47" spans="4:39" x14ac:dyDescent="0.3">
      <c r="D47" s="24"/>
      <c r="E47" s="1"/>
      <c r="F47" s="1"/>
      <c r="G47" s="1"/>
      <c r="H47" s="1"/>
      <c r="I47" s="3"/>
      <c r="J47" s="26"/>
      <c r="K47" s="1"/>
    </row>
    <row r="48" spans="4:39" x14ac:dyDescent="0.3">
      <c r="D48" s="24"/>
      <c r="E48" s="1"/>
      <c r="F48" s="1"/>
      <c r="G48" s="1"/>
      <c r="H48" s="1"/>
      <c r="I48" s="3"/>
      <c r="J48" s="26"/>
      <c r="K48" s="1"/>
    </row>
    <row r="49" spans="4:11" x14ac:dyDescent="0.3">
      <c r="D49" s="24"/>
      <c r="E49" s="1"/>
      <c r="F49" s="1"/>
      <c r="G49" s="1"/>
      <c r="H49" s="1"/>
      <c r="I49" s="3"/>
      <c r="J49" s="26"/>
      <c r="K49" s="1"/>
    </row>
    <row r="50" spans="4:11" x14ac:dyDescent="0.3">
      <c r="D50" s="24"/>
      <c r="E50" s="1"/>
      <c r="F50" s="1"/>
      <c r="G50" s="1"/>
      <c r="H50" s="1"/>
      <c r="I50" s="3"/>
      <c r="J50" s="26"/>
      <c r="K50" s="1"/>
    </row>
    <row r="51" spans="4:11" x14ac:dyDescent="0.3">
      <c r="D51" s="3"/>
      <c r="E51" s="1"/>
      <c r="F51" s="1"/>
      <c r="G51" s="1"/>
      <c r="H51" s="1"/>
      <c r="I51" s="3"/>
    </row>
    <row r="52" spans="4:11" x14ac:dyDescent="0.3">
      <c r="D52" s="3"/>
      <c r="E52" s="1"/>
      <c r="F52" s="1"/>
      <c r="G52" s="1"/>
      <c r="H52" s="1"/>
      <c r="I52" s="3"/>
    </row>
    <row r="53" spans="4:11" x14ac:dyDescent="0.3">
      <c r="D53" s="3"/>
      <c r="E53" s="1"/>
      <c r="F53" s="1"/>
      <c r="G53" s="1"/>
      <c r="H53" s="1"/>
      <c r="I53" s="3"/>
    </row>
    <row r="54" spans="4:11" x14ac:dyDescent="0.3">
      <c r="D54" s="3"/>
      <c r="E54" s="1"/>
      <c r="F54" s="1"/>
      <c r="G54" s="1"/>
      <c r="H54" s="1"/>
      <c r="I54" s="3"/>
    </row>
    <row r="55" spans="4:11" x14ac:dyDescent="0.3">
      <c r="D55" s="3"/>
      <c r="E55" s="1"/>
      <c r="F55" s="1"/>
      <c r="G55" s="1"/>
      <c r="H55" s="1"/>
      <c r="I55" s="3"/>
    </row>
    <row r="56" spans="4:11" x14ac:dyDescent="0.3">
      <c r="D56" s="3"/>
      <c r="E56" s="1"/>
      <c r="F56" s="1"/>
      <c r="G56" s="1"/>
      <c r="H56" s="1"/>
      <c r="I56" s="3"/>
    </row>
    <row r="57" spans="4:11" x14ac:dyDescent="0.3">
      <c r="D57" s="3"/>
      <c r="E57" s="1"/>
      <c r="F57" s="1"/>
      <c r="G57" s="1"/>
      <c r="H57" s="1"/>
      <c r="I57" s="3"/>
    </row>
    <row r="58" spans="4:11" x14ac:dyDescent="0.3">
      <c r="D58" s="3"/>
      <c r="E58" s="1"/>
      <c r="F58" s="1"/>
      <c r="G58" s="1"/>
      <c r="H58" s="1"/>
      <c r="I58" s="3"/>
    </row>
    <row r="59" spans="4:11" x14ac:dyDescent="0.3">
      <c r="D59" s="3"/>
      <c r="E59" s="1"/>
      <c r="F59" s="1"/>
      <c r="G59" s="1"/>
      <c r="H59" s="1"/>
      <c r="I59" s="3"/>
    </row>
    <row r="60" spans="4:11" x14ac:dyDescent="0.3">
      <c r="D60" s="3"/>
      <c r="E60" s="1"/>
      <c r="F60" s="1"/>
      <c r="G60" s="1"/>
      <c r="H60" s="1"/>
      <c r="I60" s="3"/>
    </row>
    <row r="61" spans="4:11" x14ac:dyDescent="0.3">
      <c r="D61" s="3"/>
      <c r="E61" s="1"/>
      <c r="F61" s="1"/>
      <c r="G61" s="1"/>
      <c r="H61" s="1"/>
      <c r="I61" s="3"/>
    </row>
    <row r="62" spans="4:11" x14ac:dyDescent="0.3">
      <c r="D62" s="3"/>
      <c r="E62" s="1"/>
      <c r="F62" s="1"/>
      <c r="G62" s="1"/>
      <c r="H62" s="1"/>
      <c r="I62" s="3"/>
    </row>
    <row r="63" spans="4:11" x14ac:dyDescent="0.3">
      <c r="D63" s="3"/>
      <c r="E63" s="1"/>
      <c r="F63" s="1"/>
      <c r="G63" s="1"/>
      <c r="H63" s="1"/>
      <c r="I63" s="3"/>
    </row>
    <row r="64" spans="4:11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5" spans="4:9" x14ac:dyDescent="0.3">
      <c r="D95" s="3"/>
      <c r="E95" s="1"/>
      <c r="F95" s="1"/>
      <c r="G95" s="1"/>
      <c r="H95" s="1"/>
      <c r="I95" s="3"/>
    </row>
    <row r="96" spans="4:9" x14ac:dyDescent="0.3">
      <c r="D96" s="3"/>
      <c r="E96" s="1"/>
      <c r="F96" s="1"/>
      <c r="G96" s="1"/>
      <c r="H96" s="1"/>
      <c r="I96" s="3"/>
    </row>
    <row r="97" spans="2:14" x14ac:dyDescent="0.3">
      <c r="D97" s="3"/>
      <c r="E97" s="1"/>
      <c r="F97" s="1"/>
      <c r="G97" s="1"/>
      <c r="H97" s="1"/>
      <c r="I97" s="3"/>
    </row>
    <row r="98" spans="2:14" x14ac:dyDescent="0.3">
      <c r="D98" s="3"/>
      <c r="E98" s="1"/>
      <c r="F98" s="1"/>
      <c r="G98" s="1"/>
      <c r="H98" s="1"/>
      <c r="I98" s="3"/>
    </row>
    <row r="99" spans="2:14" x14ac:dyDescent="0.3">
      <c r="D99" s="3"/>
      <c r="E99" s="1"/>
      <c r="F99" s="1"/>
      <c r="G99" s="1"/>
      <c r="H99" s="1"/>
      <c r="I99" s="3"/>
    </row>
    <row r="100" spans="2:14" x14ac:dyDescent="0.3">
      <c r="D100" s="3"/>
      <c r="E100" s="1"/>
      <c r="F100" s="1"/>
      <c r="G100" s="1"/>
      <c r="H100" s="1"/>
      <c r="I100" s="3"/>
      <c r="N100" t="s">
        <v>348</v>
      </c>
    </row>
    <row r="101" spans="2:14" x14ac:dyDescent="0.3">
      <c r="D101" s="3"/>
      <c r="E101" s="1"/>
      <c r="F101" s="1"/>
      <c r="G101" s="1"/>
      <c r="H101" s="1"/>
      <c r="I101" s="3"/>
      <c r="N101" t="s">
        <v>152</v>
      </c>
    </row>
    <row r="102" spans="2:14" x14ac:dyDescent="0.3">
      <c r="D102" s="3"/>
      <c r="E102" s="1"/>
      <c r="F102" s="1"/>
      <c r="G102" s="1"/>
      <c r="H102" s="1"/>
      <c r="I102" s="3"/>
      <c r="N102" t="s">
        <v>624</v>
      </c>
    </row>
    <row r="103" spans="2:14" x14ac:dyDescent="0.3">
      <c r="D103" s="3"/>
      <c r="E103" s="1"/>
      <c r="F103" s="1"/>
      <c r="G103" s="1"/>
      <c r="H103" s="1"/>
      <c r="I103" s="3"/>
      <c r="N103" t="s">
        <v>158</v>
      </c>
    </row>
    <row r="104" spans="2:14" x14ac:dyDescent="0.3">
      <c r="N104" t="s">
        <v>352</v>
      </c>
    </row>
    <row r="105" spans="2:14" x14ac:dyDescent="0.3">
      <c r="N105" t="s">
        <v>157</v>
      </c>
    </row>
    <row r="106" spans="2:14" x14ac:dyDescent="0.3">
      <c r="N106" t="s">
        <v>154</v>
      </c>
    </row>
    <row r="107" spans="2:14" x14ac:dyDescent="0.3">
      <c r="B107" s="6" t="s">
        <v>163</v>
      </c>
      <c r="C107" s="6" t="s">
        <v>165</v>
      </c>
      <c r="D107" s="5" t="s">
        <v>151</v>
      </c>
      <c r="N107" t="s">
        <v>631</v>
      </c>
    </row>
    <row r="108" spans="2:14" x14ac:dyDescent="0.3">
      <c r="B108" s="3">
        <v>1</v>
      </c>
      <c r="C108" s="3">
        <v>285</v>
      </c>
      <c r="D108" t="s">
        <v>1216</v>
      </c>
    </row>
    <row r="109" spans="2:14" x14ac:dyDescent="0.3">
      <c r="B109" s="3">
        <f>+B108+1</f>
        <v>2</v>
      </c>
      <c r="C109" s="3">
        <v>280</v>
      </c>
      <c r="D109" t="s">
        <v>1217</v>
      </c>
    </row>
    <row r="110" spans="2:14" x14ac:dyDescent="0.3">
      <c r="B110" s="3">
        <f t="shared" ref="B110:B173" si="22">+B109+1</f>
        <v>3</v>
      </c>
      <c r="C110" s="3">
        <v>502</v>
      </c>
      <c r="D110" t="s">
        <v>1218</v>
      </c>
    </row>
    <row r="111" spans="2:14" x14ac:dyDescent="0.3">
      <c r="B111" s="3">
        <f t="shared" si="22"/>
        <v>4</v>
      </c>
      <c r="C111" s="3">
        <v>292</v>
      </c>
      <c r="D111" t="s">
        <v>1219</v>
      </c>
    </row>
    <row r="112" spans="2:14" x14ac:dyDescent="0.3">
      <c r="B112" s="3">
        <f t="shared" si="22"/>
        <v>5</v>
      </c>
      <c r="C112" s="3">
        <v>288</v>
      </c>
      <c r="D112" t="s">
        <v>1220</v>
      </c>
    </row>
    <row r="113" spans="2:4" x14ac:dyDescent="0.3">
      <c r="B113" s="3">
        <f t="shared" si="22"/>
        <v>6</v>
      </c>
      <c r="C113" s="3">
        <v>283</v>
      </c>
      <c r="D113" t="s">
        <v>1221</v>
      </c>
    </row>
    <row r="114" spans="2:4" x14ac:dyDescent="0.3">
      <c r="B114" s="3">
        <f t="shared" si="22"/>
        <v>7</v>
      </c>
      <c r="C114" s="3">
        <v>295</v>
      </c>
      <c r="D114" t="s">
        <v>1222</v>
      </c>
    </row>
    <row r="115" spans="2:4" x14ac:dyDescent="0.3">
      <c r="B115" s="3">
        <f t="shared" si="22"/>
        <v>8</v>
      </c>
      <c r="C115" s="3">
        <v>278</v>
      </c>
      <c r="D115" t="s">
        <v>1223</v>
      </c>
    </row>
    <row r="116" spans="2:4" x14ac:dyDescent="0.3">
      <c r="B116" s="3">
        <f t="shared" si="22"/>
        <v>9</v>
      </c>
      <c r="C116" s="3">
        <v>284</v>
      </c>
      <c r="D116" t="s">
        <v>1224</v>
      </c>
    </row>
    <row r="117" spans="2:4" x14ac:dyDescent="0.3">
      <c r="B117" s="3">
        <f t="shared" si="22"/>
        <v>10</v>
      </c>
      <c r="C117" s="3">
        <v>290</v>
      </c>
      <c r="D117" t="s">
        <v>1225</v>
      </c>
    </row>
    <row r="118" spans="2:4" x14ac:dyDescent="0.3">
      <c r="B118" s="3">
        <f t="shared" si="22"/>
        <v>11</v>
      </c>
      <c r="C118" s="3">
        <v>277</v>
      </c>
      <c r="D118" t="s">
        <v>1226</v>
      </c>
    </row>
    <row r="119" spans="2:4" x14ac:dyDescent="0.3">
      <c r="B119" s="3">
        <f t="shared" si="22"/>
        <v>12</v>
      </c>
      <c r="C119" s="3">
        <v>287</v>
      </c>
      <c r="D119" t="s">
        <v>1227</v>
      </c>
    </row>
    <row r="120" spans="2:4" x14ac:dyDescent="0.3">
      <c r="B120" s="3">
        <f t="shared" si="22"/>
        <v>13</v>
      </c>
      <c r="C120" s="3">
        <v>291</v>
      </c>
      <c r="D120" t="s">
        <v>1228</v>
      </c>
    </row>
    <row r="121" spans="2:4" x14ac:dyDescent="0.3">
      <c r="B121" s="3">
        <f t="shared" si="22"/>
        <v>14</v>
      </c>
      <c r="C121" s="3">
        <v>282</v>
      </c>
      <c r="D121" t="s">
        <v>1229</v>
      </c>
    </row>
    <row r="122" spans="2:4" x14ac:dyDescent="0.3">
      <c r="B122" s="3">
        <f t="shared" si="22"/>
        <v>15</v>
      </c>
      <c r="C122" s="3">
        <v>296</v>
      </c>
      <c r="D122" t="s">
        <v>1230</v>
      </c>
    </row>
    <row r="123" spans="2:4" x14ac:dyDescent="0.3">
      <c r="B123" s="3">
        <f t="shared" si="22"/>
        <v>16</v>
      </c>
      <c r="C123" s="3">
        <v>293</v>
      </c>
      <c r="D123" t="s">
        <v>1231</v>
      </c>
    </row>
    <row r="124" spans="2:4" x14ac:dyDescent="0.3">
      <c r="B124" s="3">
        <f t="shared" si="22"/>
        <v>17</v>
      </c>
      <c r="C124" s="3">
        <v>289</v>
      </c>
      <c r="D124" t="s">
        <v>1232</v>
      </c>
    </row>
    <row r="125" spans="2:4" x14ac:dyDescent="0.3">
      <c r="B125" s="3">
        <f t="shared" si="22"/>
        <v>18</v>
      </c>
      <c r="C125" s="3">
        <v>281</v>
      </c>
      <c r="D125" t="s">
        <v>1233</v>
      </c>
    </row>
    <row r="126" spans="2:4" x14ac:dyDescent="0.3">
      <c r="B126" s="3">
        <f t="shared" si="22"/>
        <v>19</v>
      </c>
      <c r="C126" s="3">
        <v>279</v>
      </c>
      <c r="D126" t="s">
        <v>1234</v>
      </c>
    </row>
    <row r="127" spans="2:4" x14ac:dyDescent="0.3">
      <c r="B127" s="3">
        <f t="shared" si="22"/>
        <v>20</v>
      </c>
    </row>
    <row r="128" spans="2:4" x14ac:dyDescent="0.3">
      <c r="B128" s="3">
        <f t="shared" si="22"/>
        <v>21</v>
      </c>
    </row>
    <row r="129" spans="2:2" x14ac:dyDescent="0.3">
      <c r="B129" s="3">
        <f t="shared" si="22"/>
        <v>22</v>
      </c>
    </row>
    <row r="130" spans="2:2" x14ac:dyDescent="0.3">
      <c r="B130" s="3">
        <f t="shared" si="22"/>
        <v>23</v>
      </c>
    </row>
    <row r="131" spans="2:2" x14ac:dyDescent="0.3">
      <c r="B131" s="3">
        <f t="shared" si="22"/>
        <v>24</v>
      </c>
    </row>
    <row r="132" spans="2:2" x14ac:dyDescent="0.3">
      <c r="B132" s="3">
        <f t="shared" si="22"/>
        <v>25</v>
      </c>
    </row>
    <row r="133" spans="2:2" x14ac:dyDescent="0.3">
      <c r="B133" s="3">
        <f t="shared" si="22"/>
        <v>26</v>
      </c>
    </row>
    <row r="134" spans="2:2" x14ac:dyDescent="0.3">
      <c r="B134" s="3">
        <f t="shared" si="22"/>
        <v>27</v>
      </c>
    </row>
    <row r="135" spans="2:2" x14ac:dyDescent="0.3">
      <c r="B135" s="3">
        <f t="shared" si="22"/>
        <v>28</v>
      </c>
    </row>
    <row r="136" spans="2:2" x14ac:dyDescent="0.3">
      <c r="B136" s="3">
        <f t="shared" si="22"/>
        <v>29</v>
      </c>
    </row>
    <row r="137" spans="2:2" x14ac:dyDescent="0.3">
      <c r="B137" s="3">
        <f t="shared" si="22"/>
        <v>30</v>
      </c>
    </row>
    <row r="138" spans="2:2" x14ac:dyDescent="0.3">
      <c r="B138" s="3">
        <f t="shared" si="22"/>
        <v>31</v>
      </c>
    </row>
    <row r="139" spans="2:2" x14ac:dyDescent="0.3">
      <c r="B139" s="3">
        <f t="shared" si="22"/>
        <v>32</v>
      </c>
    </row>
    <row r="140" spans="2:2" x14ac:dyDescent="0.3">
      <c r="B140" s="3">
        <f t="shared" si="22"/>
        <v>33</v>
      </c>
    </row>
    <row r="141" spans="2:2" x14ac:dyDescent="0.3">
      <c r="B141" s="3">
        <f t="shared" si="22"/>
        <v>34</v>
      </c>
    </row>
    <row r="142" spans="2:2" x14ac:dyDescent="0.3">
      <c r="B142" s="3">
        <f t="shared" si="22"/>
        <v>35</v>
      </c>
    </row>
    <row r="143" spans="2:2" x14ac:dyDescent="0.3">
      <c r="B143" s="3">
        <f t="shared" si="22"/>
        <v>36</v>
      </c>
    </row>
    <row r="144" spans="2:2" x14ac:dyDescent="0.3">
      <c r="B144" s="3">
        <f t="shared" si="22"/>
        <v>37</v>
      </c>
    </row>
    <row r="145" spans="2:2" x14ac:dyDescent="0.3">
      <c r="B145" s="3">
        <f t="shared" si="22"/>
        <v>38</v>
      </c>
    </row>
    <row r="146" spans="2:2" x14ac:dyDescent="0.3">
      <c r="B146" s="3">
        <f t="shared" si="22"/>
        <v>39</v>
      </c>
    </row>
    <row r="147" spans="2:2" x14ac:dyDescent="0.3">
      <c r="B147" s="3">
        <f t="shared" si="22"/>
        <v>40</v>
      </c>
    </row>
    <row r="148" spans="2:2" x14ac:dyDescent="0.3">
      <c r="B148" s="3">
        <f t="shared" si="22"/>
        <v>41</v>
      </c>
    </row>
    <row r="149" spans="2:2" x14ac:dyDescent="0.3">
      <c r="B149" s="3">
        <f t="shared" si="22"/>
        <v>42</v>
      </c>
    </row>
    <row r="150" spans="2:2" x14ac:dyDescent="0.3">
      <c r="B150" s="3">
        <f t="shared" si="22"/>
        <v>43</v>
      </c>
    </row>
    <row r="151" spans="2:2" x14ac:dyDescent="0.3">
      <c r="B151" s="3">
        <f t="shared" si="22"/>
        <v>44</v>
      </c>
    </row>
    <row r="152" spans="2:2" x14ac:dyDescent="0.3">
      <c r="B152" s="3">
        <f t="shared" si="22"/>
        <v>45</v>
      </c>
    </row>
    <row r="153" spans="2:2" x14ac:dyDescent="0.3">
      <c r="B153" s="3">
        <f t="shared" si="22"/>
        <v>46</v>
      </c>
    </row>
    <row r="154" spans="2:2" x14ac:dyDescent="0.3">
      <c r="B154" s="3">
        <f t="shared" si="22"/>
        <v>47</v>
      </c>
    </row>
    <row r="155" spans="2:2" x14ac:dyDescent="0.3">
      <c r="B155" s="3">
        <f t="shared" si="22"/>
        <v>48</v>
      </c>
    </row>
    <row r="156" spans="2:2" x14ac:dyDescent="0.3">
      <c r="B156" s="3">
        <f t="shared" si="22"/>
        <v>49</v>
      </c>
    </row>
    <row r="157" spans="2:2" x14ac:dyDescent="0.3">
      <c r="B157" s="3">
        <f t="shared" si="22"/>
        <v>50</v>
      </c>
    </row>
    <row r="158" spans="2:2" x14ac:dyDescent="0.3">
      <c r="B158" s="3">
        <f t="shared" si="22"/>
        <v>51</v>
      </c>
    </row>
    <row r="159" spans="2:2" x14ac:dyDescent="0.3">
      <c r="B159" s="3">
        <f t="shared" si="22"/>
        <v>52</v>
      </c>
    </row>
    <row r="160" spans="2:2" x14ac:dyDescent="0.3">
      <c r="B160" s="3">
        <f t="shared" si="22"/>
        <v>53</v>
      </c>
    </row>
    <row r="161" spans="2:2" x14ac:dyDescent="0.3">
      <c r="B161" s="3">
        <f t="shared" si="22"/>
        <v>54</v>
      </c>
    </row>
    <row r="162" spans="2:2" x14ac:dyDescent="0.3">
      <c r="B162" s="3">
        <f t="shared" si="22"/>
        <v>55</v>
      </c>
    </row>
    <row r="163" spans="2:2" x14ac:dyDescent="0.3">
      <c r="B163" s="3">
        <f t="shared" si="22"/>
        <v>56</v>
      </c>
    </row>
    <row r="164" spans="2:2" x14ac:dyDescent="0.3">
      <c r="B164" s="3">
        <f t="shared" si="22"/>
        <v>57</v>
      </c>
    </row>
    <row r="165" spans="2:2" x14ac:dyDescent="0.3">
      <c r="B165" s="3">
        <f t="shared" si="22"/>
        <v>58</v>
      </c>
    </row>
    <row r="166" spans="2:2" x14ac:dyDescent="0.3">
      <c r="B166" s="3">
        <f t="shared" si="22"/>
        <v>59</v>
      </c>
    </row>
    <row r="167" spans="2:2" x14ac:dyDescent="0.3">
      <c r="B167" s="3">
        <f t="shared" si="22"/>
        <v>60</v>
      </c>
    </row>
    <row r="168" spans="2:2" x14ac:dyDescent="0.3">
      <c r="B168" s="3">
        <f t="shared" si="22"/>
        <v>61</v>
      </c>
    </row>
    <row r="169" spans="2:2" x14ac:dyDescent="0.3">
      <c r="B169" s="3">
        <f t="shared" si="22"/>
        <v>62</v>
      </c>
    </row>
    <row r="170" spans="2:2" x14ac:dyDescent="0.3">
      <c r="B170" s="3">
        <f t="shared" si="22"/>
        <v>63</v>
      </c>
    </row>
    <row r="171" spans="2:2" x14ac:dyDescent="0.3">
      <c r="B171" s="3">
        <f t="shared" si="22"/>
        <v>64</v>
      </c>
    </row>
    <row r="172" spans="2:2" x14ac:dyDescent="0.3">
      <c r="B172" s="3">
        <f t="shared" si="22"/>
        <v>65</v>
      </c>
    </row>
    <row r="173" spans="2:2" x14ac:dyDescent="0.3">
      <c r="B173" s="3">
        <f t="shared" si="22"/>
        <v>66</v>
      </c>
    </row>
    <row r="174" spans="2:2" x14ac:dyDescent="0.3">
      <c r="B174" s="3">
        <f t="shared" ref="B174:B207" si="23">+B173+1</f>
        <v>67</v>
      </c>
    </row>
    <row r="175" spans="2:2" x14ac:dyDescent="0.3">
      <c r="B175" s="3">
        <f t="shared" si="23"/>
        <v>68</v>
      </c>
    </row>
    <row r="176" spans="2:2" x14ac:dyDescent="0.3">
      <c r="B176" s="3">
        <f t="shared" si="23"/>
        <v>69</v>
      </c>
    </row>
    <row r="177" spans="2:2" x14ac:dyDescent="0.3">
      <c r="B177" s="3">
        <f t="shared" si="23"/>
        <v>70</v>
      </c>
    </row>
    <row r="178" spans="2:2" x14ac:dyDescent="0.3">
      <c r="B178" s="3">
        <f t="shared" si="23"/>
        <v>71</v>
      </c>
    </row>
    <row r="179" spans="2:2" x14ac:dyDescent="0.3">
      <c r="B179" s="3">
        <f t="shared" si="23"/>
        <v>72</v>
      </c>
    </row>
    <row r="180" spans="2:2" x14ac:dyDescent="0.3">
      <c r="B180" s="3">
        <f t="shared" si="23"/>
        <v>73</v>
      </c>
    </row>
    <row r="181" spans="2:2" x14ac:dyDescent="0.3">
      <c r="B181" s="3">
        <f t="shared" si="23"/>
        <v>74</v>
      </c>
    </row>
    <row r="182" spans="2:2" x14ac:dyDescent="0.3">
      <c r="B182" s="3">
        <f t="shared" si="23"/>
        <v>75</v>
      </c>
    </row>
    <row r="183" spans="2:2" x14ac:dyDescent="0.3">
      <c r="B183" s="3">
        <f t="shared" si="23"/>
        <v>76</v>
      </c>
    </row>
    <row r="184" spans="2:2" x14ac:dyDescent="0.3">
      <c r="B184" s="3">
        <f t="shared" si="23"/>
        <v>77</v>
      </c>
    </row>
    <row r="185" spans="2:2" x14ac:dyDescent="0.3">
      <c r="B185" s="3">
        <f t="shared" si="23"/>
        <v>78</v>
      </c>
    </row>
    <row r="186" spans="2:2" x14ac:dyDescent="0.3">
      <c r="B186" s="3">
        <f t="shared" si="23"/>
        <v>79</v>
      </c>
    </row>
    <row r="187" spans="2:2" x14ac:dyDescent="0.3">
      <c r="B187" s="3">
        <f t="shared" si="23"/>
        <v>80</v>
      </c>
    </row>
    <row r="188" spans="2:2" x14ac:dyDescent="0.3">
      <c r="B188" s="3">
        <f t="shared" si="23"/>
        <v>81</v>
      </c>
    </row>
    <row r="189" spans="2:2" x14ac:dyDescent="0.3">
      <c r="B189" s="3">
        <f t="shared" si="23"/>
        <v>82</v>
      </c>
    </row>
    <row r="190" spans="2:2" x14ac:dyDescent="0.3">
      <c r="B190" s="3">
        <f t="shared" si="23"/>
        <v>83</v>
      </c>
    </row>
    <row r="191" spans="2:2" x14ac:dyDescent="0.3">
      <c r="B191" s="3">
        <f t="shared" si="23"/>
        <v>84</v>
      </c>
    </row>
    <row r="192" spans="2:2" x14ac:dyDescent="0.3">
      <c r="B192" s="3">
        <f t="shared" si="23"/>
        <v>85</v>
      </c>
    </row>
    <row r="193" spans="2:2" x14ac:dyDescent="0.3">
      <c r="B193" s="3">
        <f t="shared" si="23"/>
        <v>86</v>
      </c>
    </row>
    <row r="194" spans="2:2" x14ac:dyDescent="0.3">
      <c r="B194" s="3">
        <f t="shared" si="23"/>
        <v>87</v>
      </c>
    </row>
    <row r="195" spans="2:2" x14ac:dyDescent="0.3">
      <c r="B195" s="3">
        <f t="shared" si="23"/>
        <v>88</v>
      </c>
    </row>
    <row r="196" spans="2:2" x14ac:dyDescent="0.3">
      <c r="B196" s="3">
        <f t="shared" si="23"/>
        <v>89</v>
      </c>
    </row>
    <row r="197" spans="2:2" x14ac:dyDescent="0.3">
      <c r="B197" s="3">
        <f t="shared" si="23"/>
        <v>90</v>
      </c>
    </row>
    <row r="198" spans="2:2" x14ac:dyDescent="0.3">
      <c r="B198" s="3">
        <f t="shared" si="23"/>
        <v>91</v>
      </c>
    </row>
    <row r="199" spans="2:2" x14ac:dyDescent="0.3">
      <c r="B199" s="3">
        <f t="shared" si="23"/>
        <v>92</v>
      </c>
    </row>
    <row r="200" spans="2:2" x14ac:dyDescent="0.3">
      <c r="B200" s="3">
        <f t="shared" si="23"/>
        <v>93</v>
      </c>
    </row>
    <row r="201" spans="2:2" x14ac:dyDescent="0.3">
      <c r="B201" s="3">
        <f t="shared" si="23"/>
        <v>94</v>
      </c>
    </row>
    <row r="202" spans="2:2" x14ac:dyDescent="0.3">
      <c r="B202" s="3">
        <f t="shared" si="23"/>
        <v>95</v>
      </c>
    </row>
    <row r="203" spans="2:2" x14ac:dyDescent="0.3">
      <c r="B203" s="3">
        <f t="shared" si="23"/>
        <v>96</v>
      </c>
    </row>
    <row r="204" spans="2:2" x14ac:dyDescent="0.3">
      <c r="B204" s="3">
        <f t="shared" si="23"/>
        <v>97</v>
      </c>
    </row>
    <row r="205" spans="2:2" x14ac:dyDescent="0.3">
      <c r="B205" s="3">
        <f t="shared" si="23"/>
        <v>98</v>
      </c>
    </row>
    <row r="206" spans="2:2" x14ac:dyDescent="0.3">
      <c r="B206" s="3">
        <f t="shared" si="23"/>
        <v>99</v>
      </c>
    </row>
    <row r="207" spans="2:2" x14ac:dyDescent="0.3">
      <c r="B207" s="3">
        <f t="shared" si="23"/>
        <v>100</v>
      </c>
    </row>
  </sheetData>
  <mergeCells count="2">
    <mergeCell ref="B2:G2"/>
    <mergeCell ref="B1:G1"/>
  </mergeCells>
  <conditionalFormatting sqref="N20:AM20 N29:AM29 N38:AM38 N11:AM11">
    <cfRule type="cellIs" dxfId="13" priority="1" operator="lessThanOrEqual">
      <formula>3</formula>
    </cfRule>
  </conditionalFormatting>
  <pageMargins left="0.7" right="0.7" top="0.75" bottom="0.75" header="0.3" footer="0.3"/>
  <pageSetup paperSize="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92D050"/>
    <pageSetUpPr fitToPage="1"/>
  </sheetPr>
  <dimension ref="A1:AM207"/>
  <sheetViews>
    <sheetView workbookViewId="0">
      <pane ySplit="3" topLeftCell="A4" activePane="bottomLeft" state="frozen"/>
      <selection activeCell="P14" sqref="P14"/>
      <selection pane="bottomLeft" activeCell="A4" sqref="A4"/>
    </sheetView>
  </sheetViews>
  <sheetFormatPr defaultColWidth="9.109375"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6" max="6" width="11.66406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3" t="s">
        <v>585</v>
      </c>
      <c r="C1" s="63"/>
      <c r="D1" s="63"/>
      <c r="E1" s="63"/>
      <c r="F1" s="63"/>
      <c r="G1" s="63"/>
      <c r="H1" s="43"/>
      <c r="I1" s="41"/>
      <c r="N1" s="38" t="s">
        <v>570</v>
      </c>
    </row>
    <row r="2" spans="1:39" x14ac:dyDescent="0.3">
      <c r="B2" s="65" t="s">
        <v>117</v>
      </c>
      <c r="C2" s="65"/>
      <c r="D2" s="65"/>
      <c r="E2" s="65"/>
      <c r="F2" s="65"/>
      <c r="G2" s="65"/>
      <c r="N2" s="38"/>
    </row>
    <row r="3" spans="1:39" x14ac:dyDescent="0.3">
      <c r="A3" s="22" t="s">
        <v>343</v>
      </c>
      <c r="B3" s="6" t="s">
        <v>163</v>
      </c>
      <c r="C3" s="6" t="s">
        <v>165</v>
      </c>
      <c r="D3" s="6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11" t="s">
        <v>166</v>
      </c>
      <c r="K3" s="6" t="s">
        <v>377</v>
      </c>
      <c r="N3" s="12" t="s">
        <v>152</v>
      </c>
      <c r="O3" s="12" t="s">
        <v>157</v>
      </c>
      <c r="P3" s="12" t="s">
        <v>153</v>
      </c>
      <c r="Q3" s="12" t="s">
        <v>158</v>
      </c>
      <c r="R3" s="12" t="s">
        <v>352</v>
      </c>
      <c r="S3" s="12" t="s">
        <v>348</v>
      </c>
      <c r="T3" s="12" t="s">
        <v>624</v>
      </c>
      <c r="U3" s="12"/>
      <c r="V3" s="12"/>
      <c r="W3" s="12"/>
      <c r="X3" s="12"/>
      <c r="Y3" s="11"/>
      <c r="Z3" s="11"/>
      <c r="AA3" s="11"/>
      <c r="AB3" s="11"/>
      <c r="AC3" s="11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x14ac:dyDescent="0.3">
      <c r="A4" t="str">
        <f>+K4</f>
        <v>B&amp;H  1</v>
      </c>
      <c r="B4" s="3">
        <v>1</v>
      </c>
      <c r="C4" s="3">
        <v>255</v>
      </c>
      <c r="D4" s="23" t="s">
        <v>1173</v>
      </c>
      <c r="E4" s="1" t="str">
        <f>+VLOOKUP($C4,MasterData!$B$4:$I$1003,2,"false")</f>
        <v>Alexander</v>
      </c>
      <c r="F4" s="1" t="str">
        <f>+VLOOKUP($C4,MasterData!$B$4:$I$1003,3,"false")</f>
        <v>Riley</v>
      </c>
      <c r="G4" s="1" t="str">
        <f>+VLOOKUP($C4,MasterData!$B$4:$I$1003,4,"false")</f>
        <v>B&amp;H</v>
      </c>
      <c r="H4" s="1" t="str">
        <f>+VLOOKUP($C4,MasterData!$B$4:$I$1003,5,"false")</f>
        <v>U17</v>
      </c>
      <c r="I4" s="3" t="str">
        <f>+VLOOKUP($C4,MasterData!$B$4:$I$1003,6,"false")</f>
        <v>M</v>
      </c>
      <c r="J4" s="26" t="str">
        <f t="shared" ref="J4:J27" si="0">TEXT(SUMPRODUCT(--(G4=$G$4:$G$597),--(B4&gt;$B$4:$B$597))+1,0)</f>
        <v>1</v>
      </c>
      <c r="K4" s="1" t="str">
        <f>+G4&amp;"  "&amp;J4</f>
        <v>B&amp;H  1</v>
      </c>
      <c r="M4">
        <v>1</v>
      </c>
      <c r="N4" s="30">
        <f t="shared" ref="N4:W9" si="1">+IF(ISNA(VLOOKUP(N$3&amp;"  "&amp;$M4,$A$3:$I$109,2,0)),"",VLOOKUP(N$3&amp;"  "&amp;$M4,$A$3:$I$109,2,0))</f>
        <v>1</v>
      </c>
      <c r="O4" s="30">
        <f t="shared" si="1"/>
        <v>2</v>
      </c>
      <c r="P4" s="30">
        <f t="shared" si="1"/>
        <v>3</v>
      </c>
      <c r="Q4" s="30">
        <f t="shared" si="1"/>
        <v>4</v>
      </c>
      <c r="R4" s="30">
        <f t="shared" si="1"/>
        <v>10</v>
      </c>
      <c r="S4" s="30">
        <f t="shared" si="1"/>
        <v>11</v>
      </c>
      <c r="T4" s="30">
        <f t="shared" si="1"/>
        <v>16</v>
      </c>
      <c r="U4" s="30" t="str">
        <f t="shared" si="1"/>
        <v/>
      </c>
      <c r="V4" s="30" t="str">
        <f t="shared" si="1"/>
        <v/>
      </c>
      <c r="W4" s="30" t="str">
        <f t="shared" si="1"/>
        <v/>
      </c>
      <c r="X4" s="30" t="str">
        <f t="shared" ref="X4:AG9" si="2">+IF(ISNA(VLOOKUP(X$3&amp;"  "&amp;$M4,$A$3:$I$109,2,0)),"",VLOOKUP(X$3&amp;"  "&amp;$M4,$A$3:$I$109,2,0))</f>
        <v/>
      </c>
      <c r="Y4" s="30" t="str">
        <f t="shared" si="2"/>
        <v/>
      </c>
      <c r="Z4" s="30" t="str">
        <f t="shared" si="2"/>
        <v/>
      </c>
      <c r="AA4" s="30" t="str">
        <f t="shared" si="2"/>
        <v/>
      </c>
      <c r="AB4" s="30" t="str">
        <f t="shared" si="2"/>
        <v/>
      </c>
      <c r="AC4" s="30" t="str">
        <f t="shared" si="2"/>
        <v/>
      </c>
      <c r="AD4" s="30" t="str">
        <f t="shared" si="2"/>
        <v/>
      </c>
      <c r="AE4" s="30" t="str">
        <f t="shared" si="2"/>
        <v/>
      </c>
      <c r="AF4" s="30" t="str">
        <f t="shared" si="2"/>
        <v/>
      </c>
      <c r="AG4" s="30" t="str">
        <f t="shared" si="2"/>
        <v/>
      </c>
      <c r="AH4" s="30" t="str">
        <f t="shared" ref="AH4:AM9" si="3">+IF(ISNA(VLOOKUP(AH$3&amp;"  "&amp;$M4,$A$3:$I$109,2,0)),"",VLOOKUP(AH$3&amp;"  "&amp;$M4,$A$3:$I$109,2,0))</f>
        <v/>
      </c>
      <c r="AI4" s="30" t="str">
        <f t="shared" si="3"/>
        <v/>
      </c>
      <c r="AJ4" s="30" t="str">
        <f t="shared" si="3"/>
        <v/>
      </c>
      <c r="AK4" s="30" t="str">
        <f t="shared" si="3"/>
        <v/>
      </c>
      <c r="AL4" s="30" t="str">
        <f t="shared" si="3"/>
        <v/>
      </c>
      <c r="AM4" s="30" t="str">
        <f t="shared" si="3"/>
        <v/>
      </c>
    </row>
    <row r="5" spans="1:39" x14ac:dyDescent="0.3">
      <c r="A5" t="str">
        <f t="shared" ref="A5:A27" si="4">+K5</f>
        <v>LEW  1</v>
      </c>
      <c r="B5" s="3">
        <f t="shared" ref="B5:B27" si="5">+B4+1</f>
        <v>2</v>
      </c>
      <c r="C5" s="3">
        <v>266</v>
      </c>
      <c r="D5" s="23" t="s">
        <v>1235</v>
      </c>
      <c r="E5" s="1" t="str">
        <f>+VLOOKUP($C5,MasterData!$B$4:$I$1003,2,"false")</f>
        <v>Charlie</v>
      </c>
      <c r="F5" s="1" t="str">
        <f>+VLOOKUP($C5,MasterData!$B$4:$I$1003,3,"false")</f>
        <v>Wright</v>
      </c>
      <c r="G5" s="1" t="str">
        <f>+VLOOKUP($C5,MasterData!$B$4:$I$1003,4,"false")</f>
        <v>LEW</v>
      </c>
      <c r="H5" s="1" t="str">
        <f>+VLOOKUP($C5,MasterData!$B$4:$I$1003,5,"false")</f>
        <v>U17</v>
      </c>
      <c r="I5" s="3" t="str">
        <f>+VLOOKUP($C5,MasterData!$B$4:$I$1003,6,"false")</f>
        <v>M</v>
      </c>
      <c r="J5" s="26" t="str">
        <f t="shared" si="0"/>
        <v>1</v>
      </c>
      <c r="K5" s="1" t="str">
        <f t="shared" ref="K5:K20" si="6">+G5&amp;"  "&amp;J5</f>
        <v>LEW  1</v>
      </c>
      <c r="M5">
        <v>2</v>
      </c>
      <c r="N5" s="30">
        <f t="shared" si="1"/>
        <v>5</v>
      </c>
      <c r="O5" s="30">
        <f t="shared" si="1"/>
        <v>15</v>
      </c>
      <c r="P5" s="30">
        <f t="shared" si="1"/>
        <v>9</v>
      </c>
      <c r="Q5" s="30" t="str">
        <f t="shared" si="1"/>
        <v/>
      </c>
      <c r="R5" s="30">
        <f t="shared" si="1"/>
        <v>23</v>
      </c>
      <c r="S5" s="30" t="str">
        <f t="shared" si="1"/>
        <v/>
      </c>
      <c r="T5" s="30">
        <f t="shared" si="1"/>
        <v>19</v>
      </c>
      <c r="U5" s="30" t="str">
        <f t="shared" si="1"/>
        <v/>
      </c>
      <c r="V5" s="30" t="str">
        <f t="shared" si="1"/>
        <v/>
      </c>
      <c r="W5" s="30" t="str">
        <f t="shared" si="1"/>
        <v/>
      </c>
      <c r="X5" s="30" t="str">
        <f t="shared" si="2"/>
        <v/>
      </c>
      <c r="Y5" s="30" t="str">
        <f t="shared" si="2"/>
        <v/>
      </c>
      <c r="Z5" s="30" t="str">
        <f t="shared" si="2"/>
        <v/>
      </c>
      <c r="AA5" s="30" t="str">
        <f t="shared" si="2"/>
        <v/>
      </c>
      <c r="AB5" s="30" t="str">
        <f t="shared" si="2"/>
        <v/>
      </c>
      <c r="AC5" s="30" t="str">
        <f t="shared" si="2"/>
        <v/>
      </c>
      <c r="AD5" s="30" t="str">
        <f t="shared" si="2"/>
        <v/>
      </c>
      <c r="AE5" s="30" t="str">
        <f t="shared" si="2"/>
        <v/>
      </c>
      <c r="AF5" s="30" t="str">
        <f t="shared" si="2"/>
        <v/>
      </c>
      <c r="AG5" s="30" t="str">
        <f t="shared" si="2"/>
        <v/>
      </c>
      <c r="AH5" s="30" t="str">
        <f t="shared" si="3"/>
        <v/>
      </c>
      <c r="AI5" s="30" t="str">
        <f t="shared" si="3"/>
        <v/>
      </c>
      <c r="AJ5" s="30" t="str">
        <f t="shared" si="3"/>
        <v/>
      </c>
      <c r="AK5" s="30" t="str">
        <f t="shared" si="3"/>
        <v/>
      </c>
      <c r="AL5" s="30" t="str">
        <f t="shared" si="3"/>
        <v/>
      </c>
      <c r="AM5" s="30" t="str">
        <f t="shared" si="3"/>
        <v/>
      </c>
    </row>
    <row r="6" spans="1:39" x14ac:dyDescent="0.3">
      <c r="A6" t="str">
        <f t="shared" si="4"/>
        <v>PHX  1</v>
      </c>
      <c r="B6" s="3">
        <f t="shared" si="5"/>
        <v>3</v>
      </c>
      <c r="C6" s="3">
        <v>252</v>
      </c>
      <c r="D6" s="23" t="s">
        <v>1236</v>
      </c>
      <c r="E6" s="1" t="str">
        <f>+VLOOKUP($C6,MasterData!$B$4:$I$1003,2,"false")</f>
        <v>Owen</v>
      </c>
      <c r="F6" s="1" t="str">
        <f>+VLOOKUP($C6,MasterData!$B$4:$I$1003,3,"false")</f>
        <v>Wallek</v>
      </c>
      <c r="G6" s="1" t="str">
        <f>+VLOOKUP($C6,MasterData!$B$4:$I$1003,4,"false")</f>
        <v>PHX</v>
      </c>
      <c r="H6" s="1" t="str">
        <f>+VLOOKUP($C6,MasterData!$B$4:$I$1003,5,"false")</f>
        <v>U17</v>
      </c>
      <c r="I6" s="3" t="str">
        <f>+VLOOKUP($C6,MasterData!$B$4:$I$1003,6,"false")</f>
        <v>M</v>
      </c>
      <c r="J6" s="26" t="str">
        <f t="shared" si="0"/>
        <v>1</v>
      </c>
      <c r="K6" s="1" t="str">
        <f t="shared" si="6"/>
        <v>PHX  1</v>
      </c>
      <c r="M6">
        <v>3</v>
      </c>
      <c r="N6" s="30">
        <f t="shared" si="1"/>
        <v>6</v>
      </c>
      <c r="O6" s="30">
        <f t="shared" si="1"/>
        <v>17</v>
      </c>
      <c r="P6" s="30">
        <f t="shared" si="1"/>
        <v>14</v>
      </c>
      <c r="Q6" s="30" t="str">
        <f t="shared" si="1"/>
        <v/>
      </c>
      <c r="R6" s="30" t="str">
        <f t="shared" si="1"/>
        <v/>
      </c>
      <c r="S6" s="30" t="str">
        <f t="shared" si="1"/>
        <v/>
      </c>
      <c r="T6" s="30">
        <f t="shared" si="1"/>
        <v>22</v>
      </c>
      <c r="U6" s="30" t="str">
        <f t="shared" si="1"/>
        <v/>
      </c>
      <c r="V6" s="30" t="str">
        <f t="shared" si="1"/>
        <v/>
      </c>
      <c r="W6" s="30" t="str">
        <f t="shared" si="1"/>
        <v/>
      </c>
      <c r="X6" s="30" t="str">
        <f t="shared" si="2"/>
        <v/>
      </c>
      <c r="Y6" s="30" t="str">
        <f t="shared" si="2"/>
        <v/>
      </c>
      <c r="Z6" s="30" t="str">
        <f t="shared" si="2"/>
        <v/>
      </c>
      <c r="AA6" s="30" t="str">
        <f t="shared" si="2"/>
        <v/>
      </c>
      <c r="AB6" s="30" t="str">
        <f t="shared" si="2"/>
        <v/>
      </c>
      <c r="AC6" s="30" t="str">
        <f t="shared" si="2"/>
        <v/>
      </c>
      <c r="AD6" s="30" t="str">
        <f t="shared" si="2"/>
        <v/>
      </c>
      <c r="AE6" s="30" t="str">
        <f t="shared" si="2"/>
        <v/>
      </c>
      <c r="AF6" s="30" t="str">
        <f t="shared" si="2"/>
        <v/>
      </c>
      <c r="AG6" s="30" t="str">
        <f t="shared" si="2"/>
        <v/>
      </c>
      <c r="AH6" s="30" t="str">
        <f t="shared" si="3"/>
        <v/>
      </c>
      <c r="AI6" s="30" t="str">
        <f t="shared" si="3"/>
        <v/>
      </c>
      <c r="AJ6" s="30" t="str">
        <f t="shared" si="3"/>
        <v/>
      </c>
      <c r="AK6" s="30" t="str">
        <f t="shared" si="3"/>
        <v/>
      </c>
      <c r="AL6" s="30" t="str">
        <f t="shared" si="3"/>
        <v/>
      </c>
      <c r="AM6" s="30" t="str">
        <f t="shared" si="3"/>
        <v/>
      </c>
    </row>
    <row r="7" spans="1:39" x14ac:dyDescent="0.3">
      <c r="A7" t="str">
        <f t="shared" si="4"/>
        <v>WDH  1</v>
      </c>
      <c r="B7" s="3">
        <f t="shared" si="5"/>
        <v>4</v>
      </c>
      <c r="C7" s="3">
        <v>257</v>
      </c>
      <c r="D7" s="23" t="s">
        <v>1237</v>
      </c>
      <c r="E7" s="1" t="str">
        <f>+VLOOKUP($C7,MasterData!$B$4:$I$1003,2,"false")</f>
        <v>Fin</v>
      </c>
      <c r="F7" s="1" t="str">
        <f>+VLOOKUP($C7,MasterData!$B$4:$I$1003,3,"false")</f>
        <v>Sutcliffe</v>
      </c>
      <c r="G7" s="1" t="str">
        <f>+VLOOKUP($C7,MasterData!$B$4:$I$1003,4,"false")</f>
        <v>WDH</v>
      </c>
      <c r="H7" s="1" t="str">
        <f>+VLOOKUP($C7,MasterData!$B$4:$I$1003,5,"false")</f>
        <v>U17</v>
      </c>
      <c r="I7" s="3" t="str">
        <f>+VLOOKUP($C7,MasterData!$B$4:$I$1003,6,"false")</f>
        <v>M</v>
      </c>
      <c r="J7" s="26" t="str">
        <f t="shared" si="0"/>
        <v>1</v>
      </c>
      <c r="K7" s="1" t="str">
        <f t="shared" si="6"/>
        <v>WDH  1</v>
      </c>
      <c r="N7" s="30" t="str">
        <f t="shared" si="1"/>
        <v/>
      </c>
      <c r="O7" s="30" t="str">
        <f t="shared" si="1"/>
        <v/>
      </c>
      <c r="P7" s="30" t="str">
        <f t="shared" si="1"/>
        <v/>
      </c>
      <c r="Q7" s="30" t="str">
        <f t="shared" si="1"/>
        <v/>
      </c>
      <c r="R7" s="30" t="str">
        <f t="shared" si="1"/>
        <v/>
      </c>
      <c r="S7" s="30" t="str">
        <f t="shared" si="1"/>
        <v/>
      </c>
      <c r="T7" s="30" t="str">
        <f t="shared" si="1"/>
        <v/>
      </c>
      <c r="U7" s="30" t="str">
        <f t="shared" si="1"/>
        <v/>
      </c>
      <c r="V7" s="30" t="str">
        <f t="shared" si="1"/>
        <v/>
      </c>
      <c r="W7" s="30" t="str">
        <f t="shared" si="1"/>
        <v/>
      </c>
      <c r="X7" s="30" t="str">
        <f t="shared" si="2"/>
        <v/>
      </c>
      <c r="Y7" s="30" t="str">
        <f t="shared" si="2"/>
        <v/>
      </c>
      <c r="Z7" s="30" t="str">
        <f t="shared" si="2"/>
        <v/>
      </c>
      <c r="AA7" s="30" t="str">
        <f t="shared" si="2"/>
        <v/>
      </c>
      <c r="AB7" s="30" t="str">
        <f t="shared" si="2"/>
        <v/>
      </c>
      <c r="AC7" s="30" t="str">
        <f t="shared" si="2"/>
        <v/>
      </c>
      <c r="AD7" s="30" t="str">
        <f t="shared" si="2"/>
        <v/>
      </c>
      <c r="AE7" s="30" t="str">
        <f t="shared" si="2"/>
        <v/>
      </c>
      <c r="AF7" s="30" t="str">
        <f t="shared" si="2"/>
        <v/>
      </c>
      <c r="AG7" s="30" t="str">
        <f t="shared" si="2"/>
        <v/>
      </c>
      <c r="AH7" s="30" t="str">
        <f t="shared" si="3"/>
        <v/>
      </c>
      <c r="AI7" s="30" t="str">
        <f t="shared" si="3"/>
        <v/>
      </c>
      <c r="AJ7" s="30" t="str">
        <f t="shared" si="3"/>
        <v/>
      </c>
      <c r="AK7" s="30" t="str">
        <f t="shared" si="3"/>
        <v/>
      </c>
      <c r="AL7" s="30" t="str">
        <f t="shared" si="3"/>
        <v/>
      </c>
      <c r="AM7" s="30" t="str">
        <f t="shared" si="3"/>
        <v/>
      </c>
    </row>
    <row r="8" spans="1:39" x14ac:dyDescent="0.3">
      <c r="A8" t="str">
        <f t="shared" si="4"/>
        <v>B&amp;H  2</v>
      </c>
      <c r="B8" s="3">
        <f t="shared" si="5"/>
        <v>5</v>
      </c>
      <c r="C8" s="3">
        <v>261</v>
      </c>
      <c r="D8" s="23" t="s">
        <v>1238</v>
      </c>
      <c r="E8" s="1" t="str">
        <f>+VLOOKUP($C8,MasterData!$B$4:$I$1003,2,"false")</f>
        <v>Charlie</v>
      </c>
      <c r="F8" s="1" t="str">
        <f>+VLOOKUP($C8,MasterData!$B$4:$I$1003,3,"false")</f>
        <v>Ferris</v>
      </c>
      <c r="G8" s="1" t="str">
        <f>+VLOOKUP($C8,MasterData!$B$4:$I$1003,4,"false")</f>
        <v>B&amp;H</v>
      </c>
      <c r="H8" s="1" t="str">
        <f>+VLOOKUP($C8,MasterData!$B$4:$I$1003,5,"false")</f>
        <v>U17</v>
      </c>
      <c r="I8" s="3" t="str">
        <f>+VLOOKUP($C8,MasterData!$B$4:$I$1003,6,"false")</f>
        <v>M</v>
      </c>
      <c r="J8" s="26" t="str">
        <f t="shared" si="0"/>
        <v>2</v>
      </c>
      <c r="K8" s="1" t="str">
        <f t="shared" si="6"/>
        <v>B&amp;H  2</v>
      </c>
      <c r="N8" s="30" t="str">
        <f t="shared" si="1"/>
        <v/>
      </c>
      <c r="O8" s="30" t="str">
        <f t="shared" si="1"/>
        <v/>
      </c>
      <c r="P8" s="30" t="str">
        <f t="shared" si="1"/>
        <v/>
      </c>
      <c r="Q8" s="30" t="str">
        <f t="shared" si="1"/>
        <v/>
      </c>
      <c r="R8" s="30" t="str">
        <f t="shared" si="1"/>
        <v/>
      </c>
      <c r="S8" s="30" t="str">
        <f t="shared" si="1"/>
        <v/>
      </c>
      <c r="T8" s="30" t="str">
        <f t="shared" si="1"/>
        <v/>
      </c>
      <c r="U8" s="30" t="str">
        <f t="shared" si="1"/>
        <v/>
      </c>
      <c r="V8" s="30" t="str">
        <f t="shared" si="1"/>
        <v/>
      </c>
      <c r="W8" s="30" t="str">
        <f t="shared" si="1"/>
        <v/>
      </c>
      <c r="X8" s="30" t="str">
        <f t="shared" si="2"/>
        <v/>
      </c>
      <c r="Y8" s="30" t="str">
        <f t="shared" si="2"/>
        <v/>
      </c>
      <c r="Z8" s="30" t="str">
        <f t="shared" si="2"/>
        <v/>
      </c>
      <c r="AA8" s="30" t="str">
        <f t="shared" si="2"/>
        <v/>
      </c>
      <c r="AB8" s="30" t="str">
        <f t="shared" si="2"/>
        <v/>
      </c>
      <c r="AC8" s="30" t="str">
        <f t="shared" si="2"/>
        <v/>
      </c>
      <c r="AD8" s="30" t="str">
        <f t="shared" si="2"/>
        <v/>
      </c>
      <c r="AE8" s="30" t="str">
        <f t="shared" si="2"/>
        <v/>
      </c>
      <c r="AF8" s="30" t="str">
        <f t="shared" si="2"/>
        <v/>
      </c>
      <c r="AG8" s="30" t="str">
        <f t="shared" si="2"/>
        <v/>
      </c>
      <c r="AH8" s="30" t="str">
        <f t="shared" si="3"/>
        <v/>
      </c>
      <c r="AI8" s="30" t="str">
        <f t="shared" si="3"/>
        <v/>
      </c>
      <c r="AJ8" s="30" t="str">
        <f t="shared" si="3"/>
        <v/>
      </c>
      <c r="AK8" s="30" t="str">
        <f t="shared" si="3"/>
        <v/>
      </c>
      <c r="AL8" s="30" t="str">
        <f t="shared" si="3"/>
        <v/>
      </c>
      <c r="AM8" s="30" t="str">
        <f t="shared" si="3"/>
        <v/>
      </c>
    </row>
    <row r="9" spans="1:39" x14ac:dyDescent="0.3">
      <c r="A9" t="str">
        <f t="shared" si="4"/>
        <v>B&amp;H  3</v>
      </c>
      <c r="B9" s="3">
        <f t="shared" si="5"/>
        <v>6</v>
      </c>
      <c r="C9" s="3">
        <v>250</v>
      </c>
      <c r="D9" s="23" t="s">
        <v>1239</v>
      </c>
      <c r="E9" s="1" t="str">
        <f>+VLOOKUP($C9,MasterData!$B$4:$I$1003,2,"false")</f>
        <v>Jude</v>
      </c>
      <c r="F9" s="1" t="str">
        <f>+VLOOKUP($C9,MasterData!$B$4:$I$1003,3,"false")</f>
        <v>Clayton</v>
      </c>
      <c r="G9" s="1" t="str">
        <f>+VLOOKUP($C9,MasterData!$B$4:$I$1003,4,"false")</f>
        <v>B&amp;H</v>
      </c>
      <c r="H9" s="1" t="str">
        <f>+VLOOKUP($C9,MasterData!$B$4:$I$1003,5,"false")</f>
        <v>U17</v>
      </c>
      <c r="I9" s="3" t="str">
        <f>+VLOOKUP($C9,MasterData!$B$4:$I$1003,6,"false")</f>
        <v>M</v>
      </c>
      <c r="J9" s="26" t="str">
        <f t="shared" si="0"/>
        <v>3</v>
      </c>
      <c r="K9" s="1" t="str">
        <f t="shared" si="6"/>
        <v>B&amp;H  3</v>
      </c>
      <c r="N9" s="30" t="str">
        <f t="shared" si="1"/>
        <v/>
      </c>
      <c r="O9" s="30" t="str">
        <f t="shared" si="1"/>
        <v/>
      </c>
      <c r="P9" s="30" t="str">
        <f t="shared" si="1"/>
        <v/>
      </c>
      <c r="Q9" s="30" t="str">
        <f t="shared" si="1"/>
        <v/>
      </c>
      <c r="R9" s="30" t="str">
        <f t="shared" si="1"/>
        <v/>
      </c>
      <c r="S9" s="30" t="str">
        <f t="shared" si="1"/>
        <v/>
      </c>
      <c r="T9" s="30" t="str">
        <f t="shared" si="1"/>
        <v/>
      </c>
      <c r="U9" s="30" t="str">
        <f t="shared" si="1"/>
        <v/>
      </c>
      <c r="V9" s="30" t="str">
        <f t="shared" si="1"/>
        <v/>
      </c>
      <c r="W9" s="30" t="str">
        <f t="shared" si="1"/>
        <v/>
      </c>
      <c r="X9" s="30" t="str">
        <f t="shared" si="2"/>
        <v/>
      </c>
      <c r="Y9" s="30" t="str">
        <f t="shared" si="2"/>
        <v/>
      </c>
      <c r="Z9" s="30" t="str">
        <f t="shared" si="2"/>
        <v/>
      </c>
      <c r="AA9" s="30" t="str">
        <f t="shared" si="2"/>
        <v/>
      </c>
      <c r="AB9" s="30" t="str">
        <f t="shared" si="2"/>
        <v/>
      </c>
      <c r="AC9" s="30" t="str">
        <f t="shared" si="2"/>
        <v/>
      </c>
      <c r="AD9" s="30" t="str">
        <f t="shared" si="2"/>
        <v/>
      </c>
      <c r="AE9" s="30" t="str">
        <f t="shared" si="2"/>
        <v/>
      </c>
      <c r="AF9" s="30" t="str">
        <f t="shared" si="2"/>
        <v/>
      </c>
      <c r="AG9" s="30" t="str">
        <f t="shared" si="2"/>
        <v/>
      </c>
      <c r="AH9" s="30" t="str">
        <f t="shared" si="3"/>
        <v/>
      </c>
      <c r="AI9" s="30" t="str">
        <f t="shared" si="3"/>
        <v/>
      </c>
      <c r="AJ9" s="30" t="str">
        <f t="shared" si="3"/>
        <v/>
      </c>
      <c r="AK9" s="30" t="str">
        <f t="shared" si="3"/>
        <v/>
      </c>
      <c r="AL9" s="30" t="str">
        <f t="shared" si="3"/>
        <v/>
      </c>
      <c r="AM9" s="30" t="str">
        <f t="shared" si="3"/>
        <v/>
      </c>
    </row>
    <row r="10" spans="1:39" x14ac:dyDescent="0.3">
      <c r="A10" t="str">
        <f t="shared" si="4"/>
        <v>B&amp;H  4</v>
      </c>
      <c r="B10" s="3">
        <f t="shared" si="5"/>
        <v>7</v>
      </c>
      <c r="C10" s="3">
        <v>254</v>
      </c>
      <c r="D10" s="23" t="s">
        <v>1240</v>
      </c>
      <c r="E10" s="1" t="str">
        <f>+VLOOKUP($C10,MasterData!$B$4:$I$1003,2,"false")</f>
        <v>Rowan</v>
      </c>
      <c r="F10" s="1" t="str">
        <f>+VLOOKUP($C10,MasterData!$B$4:$I$1003,3,"false")</f>
        <v>Curtis</v>
      </c>
      <c r="G10" s="1" t="str">
        <f>+VLOOKUP($C10,MasterData!$B$4:$I$1003,4,"false")</f>
        <v>B&amp;H</v>
      </c>
      <c r="H10" s="1" t="str">
        <f>+VLOOKUP($C10,MasterData!$B$4:$I$1003,5,"false")</f>
        <v>U17</v>
      </c>
      <c r="I10" s="3" t="str">
        <f>+VLOOKUP($C10,MasterData!$B$4:$I$1003,6,"false")</f>
        <v>M</v>
      </c>
      <c r="J10" s="26" t="str">
        <f t="shared" si="0"/>
        <v>4</v>
      </c>
      <c r="K10" s="1" t="str">
        <f t="shared" si="6"/>
        <v>B&amp;H  4</v>
      </c>
      <c r="M10" s="12" t="s">
        <v>378</v>
      </c>
      <c r="N10" s="31">
        <f>IF(N6="",1000,SUM(N4:N6))</f>
        <v>12</v>
      </c>
      <c r="O10" s="31">
        <f t="shared" ref="O10:AM10" si="7">IF(O6="",1000,SUM(O4:O6))</f>
        <v>34</v>
      </c>
      <c r="P10" s="31">
        <f t="shared" si="7"/>
        <v>26</v>
      </c>
      <c r="Q10" s="31">
        <f t="shared" si="7"/>
        <v>1000</v>
      </c>
      <c r="R10" s="31">
        <f t="shared" si="7"/>
        <v>1000</v>
      </c>
      <c r="S10" s="31">
        <f t="shared" si="7"/>
        <v>1000</v>
      </c>
      <c r="T10" s="31">
        <f t="shared" si="7"/>
        <v>57</v>
      </c>
      <c r="U10" s="31">
        <f t="shared" si="7"/>
        <v>1000</v>
      </c>
      <c r="V10" s="31">
        <f t="shared" si="7"/>
        <v>1000</v>
      </c>
      <c r="W10" s="31">
        <f t="shared" si="7"/>
        <v>1000</v>
      </c>
      <c r="X10" s="31">
        <f t="shared" si="7"/>
        <v>1000</v>
      </c>
      <c r="Y10" s="31">
        <f t="shared" si="7"/>
        <v>1000</v>
      </c>
      <c r="Z10" s="31">
        <f t="shared" si="7"/>
        <v>1000</v>
      </c>
      <c r="AA10" s="31">
        <f t="shared" si="7"/>
        <v>1000</v>
      </c>
      <c r="AB10" s="31">
        <f t="shared" si="7"/>
        <v>1000</v>
      </c>
      <c r="AC10" s="31">
        <f t="shared" si="7"/>
        <v>1000</v>
      </c>
      <c r="AD10" s="31">
        <f t="shared" si="7"/>
        <v>1000</v>
      </c>
      <c r="AE10" s="31">
        <f t="shared" si="7"/>
        <v>1000</v>
      </c>
      <c r="AF10" s="31">
        <f t="shared" si="7"/>
        <v>1000</v>
      </c>
      <c r="AG10" s="31">
        <f t="shared" si="7"/>
        <v>1000</v>
      </c>
      <c r="AH10" s="31">
        <f t="shared" si="7"/>
        <v>1000</v>
      </c>
      <c r="AI10" s="31">
        <f t="shared" si="7"/>
        <v>1000</v>
      </c>
      <c r="AJ10" s="31">
        <f t="shared" si="7"/>
        <v>1000</v>
      </c>
      <c r="AK10" s="31">
        <f t="shared" si="7"/>
        <v>1000</v>
      </c>
      <c r="AL10" s="31">
        <f t="shared" si="7"/>
        <v>1000</v>
      </c>
      <c r="AM10" s="31">
        <f t="shared" si="7"/>
        <v>1000</v>
      </c>
    </row>
    <row r="11" spans="1:39" x14ac:dyDescent="0.3">
      <c r="A11" t="str">
        <f t="shared" si="4"/>
        <v>B&amp;H  5</v>
      </c>
      <c r="B11" s="3">
        <f t="shared" si="5"/>
        <v>8</v>
      </c>
      <c r="C11" s="3">
        <v>256</v>
      </c>
      <c r="D11" s="23" t="s">
        <v>1241</v>
      </c>
      <c r="E11" s="1" t="str">
        <f>+VLOOKUP($C11,MasterData!$B$4:$I$1003,2,"false")</f>
        <v>Jonathan</v>
      </c>
      <c r="F11" s="1" t="str">
        <f>+VLOOKUP($C11,MasterData!$B$4:$I$1003,3,"false")</f>
        <v>Beckett</v>
      </c>
      <c r="G11" s="1" t="str">
        <f>+VLOOKUP($C11,MasterData!$B$4:$I$1003,4,"false")</f>
        <v>B&amp;H</v>
      </c>
      <c r="H11" s="1" t="str">
        <f>+VLOOKUP($C11,MasterData!$B$4:$I$1003,5,"false")</f>
        <v>U17</v>
      </c>
      <c r="I11" s="3" t="str">
        <f>+VLOOKUP($C11,MasterData!$B$4:$I$1003,6,"false")</f>
        <v>M</v>
      </c>
      <c r="J11" s="26" t="str">
        <f t="shared" si="0"/>
        <v>5</v>
      </c>
      <c r="K11" s="1" t="str">
        <f t="shared" si="6"/>
        <v>B&amp;H  5</v>
      </c>
      <c r="M11" s="12" t="s">
        <v>163</v>
      </c>
      <c r="N11" s="32">
        <f>RANK(N10,($N$10:$AM$10,$N$19:$AM$19,$N$28:$AM$28, $N$37:$AM$37),1)</f>
        <v>1</v>
      </c>
      <c r="O11" s="32">
        <f>RANK(O10,($N$10:$AM$10,$N$19:$AM$19,$N$28:$AM$28, $N$37:$AM$37),1)</f>
        <v>4</v>
      </c>
      <c r="P11" s="32">
        <f>RANK(P10,($N$10:$AM$10,$N$19:$AM$19,$N$28:$AM$28, $N$37:$AM$37),1)</f>
        <v>2</v>
      </c>
      <c r="Q11" s="32">
        <f>RANK(Q10,($N$10:$AM$10,$N$19:$AM$19,$N$28:$AM$28, $N$37:$AM$37),1)</f>
        <v>7</v>
      </c>
      <c r="R11" s="32">
        <f>RANK(R10,($N$10:$AM$10,$N$19:$AM$19,$N$28:$AM$28, $N$37:$AM$37),1)</f>
        <v>7</v>
      </c>
      <c r="S11" s="32">
        <f>RANK(S10,($N$10:$AM$10,$N$19:$AM$19,$N$28:$AM$28, $N$37:$AM$37),1)</f>
        <v>7</v>
      </c>
      <c r="T11" s="32">
        <f>RANK(T10,($N$10:$AM$10,$N$19:$AM$19,$N$28:$AM$28, $N$37:$AM$37),1)</f>
        <v>6</v>
      </c>
      <c r="U11" s="32">
        <f>RANK(U10,($N$10:$AM$10,$N$19:$AM$19,$N$28:$AM$28, $N$37:$AM$37),1)</f>
        <v>7</v>
      </c>
      <c r="V11" s="32">
        <f>RANK(V10,($N$10:$AM$10,$N$19:$AM$19,$N$28:$AM$28, $N$37:$AM$37),1)</f>
        <v>7</v>
      </c>
      <c r="W11" s="32">
        <f>RANK(W10,($N$10:$AM$10,$N$19:$AM$19,$N$28:$AM$28, $N$37:$AM$37),1)</f>
        <v>7</v>
      </c>
      <c r="X11" s="32">
        <f>RANK(X10,($N$10:$AM$10,$N$19:$AM$19,$N$28:$AM$28, $N$37:$AM$37),1)</f>
        <v>7</v>
      </c>
      <c r="Y11" s="32">
        <f>RANK(Y10,($N$10:$AM$10,$N$19:$AM$19,$N$28:$AM$28, $N$37:$AM$37),1)</f>
        <v>7</v>
      </c>
      <c r="Z11" s="32">
        <f>RANK(Z10,($N$10:$AM$10,$N$19:$AM$19,$N$28:$AM$28, $N$37:$AM$37),1)</f>
        <v>7</v>
      </c>
      <c r="AA11" s="32">
        <f>RANK(AA10,($N$10:$AM$10,$N$19:$AM$19,$N$28:$AM$28, $N$37:$AM$37),1)</f>
        <v>7</v>
      </c>
      <c r="AB11" s="32">
        <f>RANK(AB10,($N$10:$AM$10,$N$19:$AM$19,$N$28:$AM$28, $N$37:$AM$37),1)</f>
        <v>7</v>
      </c>
      <c r="AC11" s="32">
        <f>RANK(AC10,($N$10:$AM$10,$N$19:$AM$19,$N$28:$AM$28, $N$37:$AM$37),1)</f>
        <v>7</v>
      </c>
      <c r="AD11" s="32">
        <f>RANK(AD10,($N$10:$AM$10,$N$19:$AM$19,$N$28:$AM$28, $N$37:$AM$37),1)</f>
        <v>7</v>
      </c>
      <c r="AE11" s="32">
        <f>RANK(AE10,($N$10:$AM$10,$N$19:$AM$19,$N$28:$AM$28, $N$37:$AM$37),1)</f>
        <v>7</v>
      </c>
      <c r="AF11" s="32">
        <f>RANK(AF10,($N$10:$AM$10,$N$19:$AM$19,$N$28:$AM$28, $N$37:$AM$37),1)</f>
        <v>7</v>
      </c>
      <c r="AG11" s="32">
        <f>RANK(AG10,($N$10:$AM$10,$N$19:$AM$19,$N$28:$AM$28, $N$37:$AM$37),1)</f>
        <v>7</v>
      </c>
      <c r="AH11" s="32">
        <f>RANK(AH10,($N$10:$AM$10,$N$19:$AM$19,$N$28:$AM$28, $N$37:$AM$37),1)</f>
        <v>7</v>
      </c>
      <c r="AI11" s="32">
        <f>RANK(AI10,($N$10:$AM$10,$N$19:$AM$19,$N$28:$AM$28, $N$37:$AM$37),1)</f>
        <v>7</v>
      </c>
      <c r="AJ11" s="32">
        <f>RANK(AJ10,($N$10:$AM$10,$N$19:$AM$19,$N$28:$AM$28, $N$37:$AM$37),1)</f>
        <v>7</v>
      </c>
      <c r="AK11" s="32">
        <f>RANK(AK10,($N$10:$AM$10,$N$19:$AM$19,$N$28:$AM$28, $N$37:$AM$37),1)</f>
        <v>7</v>
      </c>
      <c r="AL11" s="32">
        <f>RANK(AL10,($N$10:$AM$10,$N$19:$AM$19,$N$28:$AM$28, $N$37:$AM$37),1)</f>
        <v>7</v>
      </c>
      <c r="AM11" s="32">
        <f>RANK(AM10,($N$10:$AM$10,$N$19:$AM$19,$N$28:$AM$28, $N$37:$AM$37),1)</f>
        <v>7</v>
      </c>
    </row>
    <row r="12" spans="1:39" x14ac:dyDescent="0.3">
      <c r="A12" t="str">
        <f t="shared" si="4"/>
        <v>PHX  2</v>
      </c>
      <c r="B12" s="3">
        <f t="shared" si="5"/>
        <v>9</v>
      </c>
      <c r="C12" s="3">
        <v>272</v>
      </c>
      <c r="D12" s="23" t="s">
        <v>1242</v>
      </c>
      <c r="E12" s="1" t="str">
        <f>+VLOOKUP($C12,MasterData!$B$4:$I$1003,2,"false")</f>
        <v>Ravi</v>
      </c>
      <c r="F12" s="1" t="str">
        <f>+VLOOKUP($C12,MasterData!$B$4:$I$1003,3,"false")</f>
        <v>Clark</v>
      </c>
      <c r="G12" s="1" t="str">
        <f>+VLOOKUP($C12,MasterData!$B$4:$I$1003,4,"false")</f>
        <v>PHX</v>
      </c>
      <c r="H12" s="1" t="str">
        <f>+VLOOKUP($C12,MasterData!$B$4:$I$1003,5,"false")</f>
        <v>U17</v>
      </c>
      <c r="I12" s="3" t="str">
        <f>+VLOOKUP($C12,MasterData!$B$4:$I$1003,6,"false")</f>
        <v>M</v>
      </c>
      <c r="J12" s="26" t="str">
        <f t="shared" si="0"/>
        <v>2</v>
      </c>
      <c r="K12" s="1" t="str">
        <f t="shared" si="6"/>
        <v>PHX  2</v>
      </c>
    </row>
    <row r="13" spans="1:39" x14ac:dyDescent="0.3">
      <c r="A13" t="str">
        <f t="shared" si="4"/>
        <v>HAS  1</v>
      </c>
      <c r="B13" s="3">
        <f t="shared" si="5"/>
        <v>10</v>
      </c>
      <c r="C13" s="3">
        <v>273</v>
      </c>
      <c r="D13" s="23" t="s">
        <v>1243</v>
      </c>
      <c r="E13" s="1" t="str">
        <f>+VLOOKUP($C13,MasterData!$B$4:$I$1003,2,"false")</f>
        <v>Evelyn</v>
      </c>
      <c r="F13" s="1" t="str">
        <f>+VLOOKUP($C13,MasterData!$B$4:$I$1003,3,"false")</f>
        <v>Moynihan</v>
      </c>
      <c r="G13" s="1" t="str">
        <f>+VLOOKUP($C13,MasterData!$B$4:$I$1003,4,"false")</f>
        <v>HAS</v>
      </c>
      <c r="H13" s="1" t="str">
        <f>+VLOOKUP($C13,MasterData!$B$4:$I$1003,5,"false")</f>
        <v>U17</v>
      </c>
      <c r="I13" s="3" t="str">
        <f>+VLOOKUP($C13,MasterData!$B$4:$I$1003,6,"false")</f>
        <v>M</v>
      </c>
      <c r="J13" s="26" t="str">
        <f t="shared" si="0"/>
        <v>1</v>
      </c>
      <c r="K13" s="1" t="str">
        <f t="shared" si="6"/>
        <v>HAS  1</v>
      </c>
      <c r="M13">
        <v>4</v>
      </c>
      <c r="N13" s="30">
        <f t="shared" ref="N13:W18" si="8">+IF(ISNA(VLOOKUP(N$3&amp;"  "&amp;$M13,$A$3:$I$109,2,0)),"",VLOOKUP(N$3&amp;"  "&amp;$M13,$A$3:$I$109,2,0))</f>
        <v>7</v>
      </c>
      <c r="O13" s="30" t="str">
        <f t="shared" si="8"/>
        <v/>
      </c>
      <c r="P13" s="30">
        <f t="shared" si="8"/>
        <v>18</v>
      </c>
      <c r="Q13" s="30" t="str">
        <f t="shared" si="8"/>
        <v/>
      </c>
      <c r="R13" s="30" t="str">
        <f t="shared" si="8"/>
        <v/>
      </c>
      <c r="S13" s="30" t="str">
        <f t="shared" si="8"/>
        <v/>
      </c>
      <c r="T13" s="30" t="str">
        <f t="shared" si="8"/>
        <v/>
      </c>
      <c r="U13" s="30" t="str">
        <f t="shared" si="8"/>
        <v/>
      </c>
      <c r="V13" s="30" t="str">
        <f t="shared" si="8"/>
        <v/>
      </c>
      <c r="W13" s="30" t="str">
        <f t="shared" si="8"/>
        <v/>
      </c>
      <c r="X13" s="30" t="str">
        <f t="shared" ref="X13:AG18" si="9">+IF(ISNA(VLOOKUP(X$3&amp;"  "&amp;$M13,$A$3:$I$109,2,0)),"",VLOOKUP(X$3&amp;"  "&amp;$M13,$A$3:$I$109,2,0))</f>
        <v/>
      </c>
      <c r="Y13" s="30" t="str">
        <f t="shared" si="9"/>
        <v/>
      </c>
      <c r="Z13" s="30" t="str">
        <f t="shared" si="9"/>
        <v/>
      </c>
      <c r="AA13" s="30" t="str">
        <f t="shared" si="9"/>
        <v/>
      </c>
      <c r="AB13" s="30" t="str">
        <f t="shared" si="9"/>
        <v/>
      </c>
      <c r="AC13" s="30" t="str">
        <f t="shared" si="9"/>
        <v/>
      </c>
      <c r="AD13" s="30" t="str">
        <f t="shared" si="9"/>
        <v/>
      </c>
      <c r="AE13" s="30" t="str">
        <f t="shared" si="9"/>
        <v/>
      </c>
      <c r="AF13" s="30" t="str">
        <f t="shared" si="9"/>
        <v/>
      </c>
      <c r="AG13" s="30" t="str">
        <f t="shared" si="9"/>
        <v/>
      </c>
      <c r="AH13" s="30" t="str">
        <f t="shared" ref="AH13:AM18" si="10">+IF(ISNA(VLOOKUP(AH$3&amp;"  "&amp;$M13,$A$3:$I$109,2,0)),"",VLOOKUP(AH$3&amp;"  "&amp;$M13,$A$3:$I$109,2,0))</f>
        <v/>
      </c>
      <c r="AI13" s="30" t="str">
        <f t="shared" si="10"/>
        <v/>
      </c>
      <c r="AJ13" s="30" t="str">
        <f t="shared" si="10"/>
        <v/>
      </c>
      <c r="AK13" s="30" t="str">
        <f t="shared" si="10"/>
        <v/>
      </c>
      <c r="AL13" s="30" t="str">
        <f t="shared" si="10"/>
        <v/>
      </c>
      <c r="AM13" s="30" t="str">
        <f t="shared" si="10"/>
        <v/>
      </c>
    </row>
    <row r="14" spans="1:39" x14ac:dyDescent="0.3">
      <c r="A14" t="str">
        <f t="shared" si="4"/>
        <v>CRA  1</v>
      </c>
      <c r="B14" s="3">
        <f t="shared" si="5"/>
        <v>11</v>
      </c>
      <c r="C14" s="3">
        <v>253</v>
      </c>
      <c r="D14" s="23" t="s">
        <v>1187</v>
      </c>
      <c r="E14" s="1" t="str">
        <f>+VLOOKUP($C14,MasterData!$B$4:$I$1003,2,"false")</f>
        <v>Max</v>
      </c>
      <c r="F14" s="1" t="str">
        <f>+VLOOKUP($C14,MasterData!$B$4:$I$1003,3,"false")</f>
        <v>Webb</v>
      </c>
      <c r="G14" s="1" t="str">
        <f>+VLOOKUP($C14,MasterData!$B$4:$I$1003,4,"false")</f>
        <v>CRA</v>
      </c>
      <c r="H14" s="1" t="str">
        <f>+VLOOKUP($C14,MasterData!$B$4:$I$1003,5,"false")</f>
        <v>U17</v>
      </c>
      <c r="I14" s="3" t="str">
        <f>+VLOOKUP($C14,MasterData!$B$4:$I$1003,6,"false")</f>
        <v>M</v>
      </c>
      <c r="J14" s="26" t="str">
        <f t="shared" si="0"/>
        <v>1</v>
      </c>
      <c r="K14" s="1" t="str">
        <f t="shared" si="6"/>
        <v>CRA  1</v>
      </c>
      <c r="M14">
        <v>5</v>
      </c>
      <c r="N14" s="30">
        <f t="shared" si="8"/>
        <v>8</v>
      </c>
      <c r="O14" s="30" t="str">
        <f t="shared" si="8"/>
        <v/>
      </c>
      <c r="P14" s="30" t="str">
        <f t="shared" si="8"/>
        <v/>
      </c>
      <c r="Q14" s="30" t="str">
        <f t="shared" si="8"/>
        <v/>
      </c>
      <c r="R14" s="30" t="str">
        <f t="shared" si="8"/>
        <v/>
      </c>
      <c r="S14" s="30" t="str">
        <f t="shared" si="8"/>
        <v/>
      </c>
      <c r="T14" s="30" t="str">
        <f t="shared" si="8"/>
        <v/>
      </c>
      <c r="U14" s="30" t="str">
        <f t="shared" si="8"/>
        <v/>
      </c>
      <c r="V14" s="30" t="str">
        <f t="shared" si="8"/>
        <v/>
      </c>
      <c r="W14" s="30" t="str">
        <f t="shared" si="8"/>
        <v/>
      </c>
      <c r="X14" s="30" t="str">
        <f t="shared" si="9"/>
        <v/>
      </c>
      <c r="Y14" s="30" t="str">
        <f t="shared" si="9"/>
        <v/>
      </c>
      <c r="Z14" s="30" t="str">
        <f t="shared" si="9"/>
        <v/>
      </c>
      <c r="AA14" s="30" t="str">
        <f t="shared" si="9"/>
        <v/>
      </c>
      <c r="AB14" s="30" t="str">
        <f t="shared" si="9"/>
        <v/>
      </c>
      <c r="AC14" s="30" t="str">
        <f t="shared" si="9"/>
        <v/>
      </c>
      <c r="AD14" s="30" t="str">
        <f t="shared" si="9"/>
        <v/>
      </c>
      <c r="AE14" s="30" t="str">
        <f t="shared" si="9"/>
        <v/>
      </c>
      <c r="AF14" s="30" t="str">
        <f t="shared" si="9"/>
        <v/>
      </c>
      <c r="AG14" s="30" t="str">
        <f t="shared" si="9"/>
        <v/>
      </c>
      <c r="AH14" s="30" t="str">
        <f t="shared" si="10"/>
        <v/>
      </c>
      <c r="AI14" s="30" t="str">
        <f t="shared" si="10"/>
        <v/>
      </c>
      <c r="AJ14" s="30" t="str">
        <f t="shared" si="10"/>
        <v/>
      </c>
      <c r="AK14" s="30" t="str">
        <f t="shared" si="10"/>
        <v/>
      </c>
      <c r="AL14" s="30" t="str">
        <f t="shared" si="10"/>
        <v/>
      </c>
      <c r="AM14" s="30" t="str">
        <f t="shared" si="10"/>
        <v/>
      </c>
    </row>
    <row r="15" spans="1:39" x14ac:dyDescent="0.3">
      <c r="A15" t="str">
        <f t="shared" si="4"/>
        <v>B&amp;H  6</v>
      </c>
      <c r="B15" s="3">
        <f t="shared" si="5"/>
        <v>12</v>
      </c>
      <c r="C15" s="3">
        <v>274</v>
      </c>
      <c r="D15" s="23" t="s">
        <v>1244</v>
      </c>
      <c r="E15" s="1" t="str">
        <f>+VLOOKUP($C15,MasterData!$B$4:$I$1003,2,"false")</f>
        <v>Fionn</v>
      </c>
      <c r="F15" s="1" t="str">
        <f>+VLOOKUP($C15,MasterData!$B$4:$I$1003,3,"false")</f>
        <v>O'Murchu</v>
      </c>
      <c r="G15" s="1" t="str">
        <f>+VLOOKUP($C15,MasterData!$B$4:$I$1003,4,"false")</f>
        <v>B&amp;H</v>
      </c>
      <c r="H15" s="1" t="str">
        <f>+VLOOKUP($C15,MasterData!$B$4:$I$1003,5,"false")</f>
        <v>U17</v>
      </c>
      <c r="I15" s="3" t="str">
        <f>+VLOOKUP($C15,MasterData!$B$4:$I$1003,6,"false")</f>
        <v>M</v>
      </c>
      <c r="J15" s="26" t="str">
        <f t="shared" si="0"/>
        <v>6</v>
      </c>
      <c r="K15" s="1" t="str">
        <f t="shared" si="6"/>
        <v>B&amp;H  6</v>
      </c>
      <c r="M15">
        <v>6</v>
      </c>
      <c r="N15" s="30">
        <f t="shared" si="8"/>
        <v>12</v>
      </c>
      <c r="O15" s="30" t="str">
        <f t="shared" si="8"/>
        <v/>
      </c>
      <c r="P15" s="30" t="str">
        <f t="shared" si="8"/>
        <v/>
      </c>
      <c r="Q15" s="30" t="str">
        <f t="shared" si="8"/>
        <v/>
      </c>
      <c r="R15" s="30" t="str">
        <f t="shared" si="8"/>
        <v/>
      </c>
      <c r="S15" s="30" t="str">
        <f t="shared" si="8"/>
        <v/>
      </c>
      <c r="T15" s="30" t="str">
        <f t="shared" si="8"/>
        <v/>
      </c>
      <c r="U15" s="30" t="str">
        <f t="shared" si="8"/>
        <v/>
      </c>
      <c r="V15" s="30" t="str">
        <f t="shared" si="8"/>
        <v/>
      </c>
      <c r="W15" s="30" t="str">
        <f t="shared" si="8"/>
        <v/>
      </c>
      <c r="X15" s="30" t="str">
        <f t="shared" si="9"/>
        <v/>
      </c>
      <c r="Y15" s="30" t="str">
        <f t="shared" si="9"/>
        <v/>
      </c>
      <c r="Z15" s="30" t="str">
        <f t="shared" si="9"/>
        <v/>
      </c>
      <c r="AA15" s="30" t="str">
        <f t="shared" si="9"/>
        <v/>
      </c>
      <c r="AB15" s="30" t="str">
        <f t="shared" si="9"/>
        <v/>
      </c>
      <c r="AC15" s="30" t="str">
        <f t="shared" si="9"/>
        <v/>
      </c>
      <c r="AD15" s="30" t="str">
        <f t="shared" si="9"/>
        <v/>
      </c>
      <c r="AE15" s="30" t="str">
        <f t="shared" si="9"/>
        <v/>
      </c>
      <c r="AF15" s="30" t="str">
        <f t="shared" si="9"/>
        <v/>
      </c>
      <c r="AG15" s="30" t="str">
        <f t="shared" si="9"/>
        <v/>
      </c>
      <c r="AH15" s="30" t="str">
        <f t="shared" si="10"/>
        <v/>
      </c>
      <c r="AI15" s="30" t="str">
        <f t="shared" si="10"/>
        <v/>
      </c>
      <c r="AJ15" s="30" t="str">
        <f t="shared" si="10"/>
        <v/>
      </c>
      <c r="AK15" s="30" t="str">
        <f t="shared" si="10"/>
        <v/>
      </c>
      <c r="AL15" s="30" t="str">
        <f t="shared" si="10"/>
        <v/>
      </c>
      <c r="AM15" s="30" t="str">
        <f t="shared" si="10"/>
        <v/>
      </c>
    </row>
    <row r="16" spans="1:39" x14ac:dyDescent="0.3">
      <c r="A16" t="str">
        <f t="shared" si="4"/>
        <v>B&amp;H  7</v>
      </c>
      <c r="B16" s="3">
        <f t="shared" si="5"/>
        <v>13</v>
      </c>
      <c r="C16" s="3">
        <v>267</v>
      </c>
      <c r="D16" s="23" t="s">
        <v>1245</v>
      </c>
      <c r="E16" s="1" t="str">
        <f>+VLOOKUP($C16,MasterData!$B$4:$I$1003,2,"false")</f>
        <v>Rory</v>
      </c>
      <c r="F16" s="1" t="str">
        <f>+VLOOKUP($C16,MasterData!$B$4:$I$1003,3,"false")</f>
        <v>Monti</v>
      </c>
      <c r="G16" s="1" t="str">
        <f>+VLOOKUP($C16,MasterData!$B$4:$I$1003,4,"false")</f>
        <v>B&amp;H</v>
      </c>
      <c r="H16" s="1" t="str">
        <f>+VLOOKUP($C16,MasterData!$B$4:$I$1003,5,"false")</f>
        <v>U17</v>
      </c>
      <c r="I16" s="3" t="str">
        <f>+VLOOKUP($C16,MasterData!$B$4:$I$1003,6,"false")</f>
        <v>M</v>
      </c>
      <c r="J16" s="26" t="str">
        <f t="shared" si="0"/>
        <v>7</v>
      </c>
      <c r="K16" s="1" t="str">
        <f t="shared" si="6"/>
        <v>B&amp;H  7</v>
      </c>
      <c r="N16" s="30" t="str">
        <f t="shared" si="8"/>
        <v/>
      </c>
      <c r="O16" s="30" t="str">
        <f t="shared" si="8"/>
        <v/>
      </c>
      <c r="P16" s="30" t="str">
        <f t="shared" si="8"/>
        <v/>
      </c>
      <c r="Q16" s="30" t="str">
        <f t="shared" si="8"/>
        <v/>
      </c>
      <c r="R16" s="30" t="str">
        <f t="shared" si="8"/>
        <v/>
      </c>
      <c r="S16" s="30" t="str">
        <f t="shared" si="8"/>
        <v/>
      </c>
      <c r="T16" s="30" t="str">
        <f t="shared" si="8"/>
        <v/>
      </c>
      <c r="U16" s="30" t="str">
        <f t="shared" si="8"/>
        <v/>
      </c>
      <c r="V16" s="30" t="str">
        <f t="shared" si="8"/>
        <v/>
      </c>
      <c r="W16" s="30" t="str">
        <f t="shared" si="8"/>
        <v/>
      </c>
      <c r="X16" s="30" t="str">
        <f t="shared" si="9"/>
        <v/>
      </c>
      <c r="Y16" s="30" t="str">
        <f t="shared" si="9"/>
        <v/>
      </c>
      <c r="Z16" s="30" t="str">
        <f t="shared" si="9"/>
        <v/>
      </c>
      <c r="AA16" s="30" t="str">
        <f t="shared" si="9"/>
        <v/>
      </c>
      <c r="AB16" s="30" t="str">
        <f t="shared" si="9"/>
        <v/>
      </c>
      <c r="AC16" s="30" t="str">
        <f t="shared" si="9"/>
        <v/>
      </c>
      <c r="AD16" s="30" t="str">
        <f t="shared" si="9"/>
        <v/>
      </c>
      <c r="AE16" s="30" t="str">
        <f t="shared" si="9"/>
        <v/>
      </c>
      <c r="AF16" s="30" t="str">
        <f t="shared" si="9"/>
        <v/>
      </c>
      <c r="AG16" s="30" t="str">
        <f t="shared" si="9"/>
        <v/>
      </c>
      <c r="AH16" s="30" t="str">
        <f t="shared" si="10"/>
        <v/>
      </c>
      <c r="AI16" s="30" t="str">
        <f t="shared" si="10"/>
        <v/>
      </c>
      <c r="AJ16" s="30" t="str">
        <f t="shared" si="10"/>
        <v/>
      </c>
      <c r="AK16" s="30" t="str">
        <f t="shared" si="10"/>
        <v/>
      </c>
      <c r="AL16" s="30" t="str">
        <f t="shared" si="10"/>
        <v/>
      </c>
      <c r="AM16" s="30" t="str">
        <f t="shared" si="10"/>
        <v/>
      </c>
    </row>
    <row r="17" spans="1:39" x14ac:dyDescent="0.3">
      <c r="A17" t="str">
        <f t="shared" si="4"/>
        <v>PHX  3</v>
      </c>
      <c r="B17" s="3">
        <f t="shared" si="5"/>
        <v>14</v>
      </c>
      <c r="C17" s="3">
        <v>268</v>
      </c>
      <c r="D17" s="23" t="s">
        <v>1246</v>
      </c>
      <c r="E17" s="1" t="str">
        <f>+VLOOKUP($C17,MasterData!$B$4:$I$1003,2,"false")</f>
        <v>Finley</v>
      </c>
      <c r="F17" s="1" t="str">
        <f>+VLOOKUP($C17,MasterData!$B$4:$I$1003,3,"false")</f>
        <v>Jones</v>
      </c>
      <c r="G17" s="1" t="str">
        <f>+VLOOKUP($C17,MasterData!$B$4:$I$1003,4,"false")</f>
        <v>PHX</v>
      </c>
      <c r="H17" s="1" t="str">
        <f>+VLOOKUP($C17,MasterData!$B$4:$I$1003,5,"false")</f>
        <v>U17</v>
      </c>
      <c r="I17" s="3" t="str">
        <f>+VLOOKUP($C17,MasterData!$B$4:$I$1003,6,"false")</f>
        <v>M</v>
      </c>
      <c r="J17" s="26" t="str">
        <f t="shared" si="0"/>
        <v>3</v>
      </c>
      <c r="K17" s="1" t="str">
        <f t="shared" si="6"/>
        <v>PHX  3</v>
      </c>
      <c r="N17" s="30" t="str">
        <f t="shared" si="8"/>
        <v/>
      </c>
      <c r="O17" s="30" t="str">
        <f t="shared" si="8"/>
        <v/>
      </c>
      <c r="P17" s="30" t="str">
        <f t="shared" si="8"/>
        <v/>
      </c>
      <c r="Q17" s="30" t="str">
        <f t="shared" si="8"/>
        <v/>
      </c>
      <c r="R17" s="30" t="str">
        <f t="shared" si="8"/>
        <v/>
      </c>
      <c r="S17" s="30" t="str">
        <f t="shared" si="8"/>
        <v/>
      </c>
      <c r="T17" s="30" t="str">
        <f t="shared" si="8"/>
        <v/>
      </c>
      <c r="U17" s="30" t="str">
        <f t="shared" si="8"/>
        <v/>
      </c>
      <c r="V17" s="30" t="str">
        <f t="shared" si="8"/>
        <v/>
      </c>
      <c r="W17" s="30" t="str">
        <f t="shared" si="8"/>
        <v/>
      </c>
      <c r="X17" s="30" t="str">
        <f t="shared" si="9"/>
        <v/>
      </c>
      <c r="Y17" s="30" t="str">
        <f t="shared" si="9"/>
        <v/>
      </c>
      <c r="Z17" s="30" t="str">
        <f t="shared" si="9"/>
        <v/>
      </c>
      <c r="AA17" s="30" t="str">
        <f t="shared" si="9"/>
        <v/>
      </c>
      <c r="AB17" s="30" t="str">
        <f t="shared" si="9"/>
        <v/>
      </c>
      <c r="AC17" s="30" t="str">
        <f t="shared" si="9"/>
        <v/>
      </c>
      <c r="AD17" s="30" t="str">
        <f t="shared" si="9"/>
        <v/>
      </c>
      <c r="AE17" s="30" t="str">
        <f t="shared" si="9"/>
        <v/>
      </c>
      <c r="AF17" s="30" t="str">
        <f t="shared" si="9"/>
        <v/>
      </c>
      <c r="AG17" s="30" t="str">
        <f t="shared" si="9"/>
        <v/>
      </c>
      <c r="AH17" s="30" t="str">
        <f t="shared" si="10"/>
        <v/>
      </c>
      <c r="AI17" s="30" t="str">
        <f t="shared" si="10"/>
        <v/>
      </c>
      <c r="AJ17" s="30" t="str">
        <f t="shared" si="10"/>
        <v/>
      </c>
      <c r="AK17" s="30" t="str">
        <f t="shared" si="10"/>
        <v/>
      </c>
      <c r="AL17" s="30" t="str">
        <f t="shared" si="10"/>
        <v/>
      </c>
      <c r="AM17" s="30" t="str">
        <f t="shared" si="10"/>
        <v/>
      </c>
    </row>
    <row r="18" spans="1:39" x14ac:dyDescent="0.3">
      <c r="A18" t="str">
        <f t="shared" si="4"/>
        <v>LEW  2</v>
      </c>
      <c r="B18" s="3">
        <f t="shared" si="5"/>
        <v>15</v>
      </c>
      <c r="C18" s="3">
        <v>269</v>
      </c>
      <c r="D18" s="23" t="s">
        <v>1247</v>
      </c>
      <c r="E18" s="1" t="str">
        <f>+VLOOKUP($C18,MasterData!$B$4:$I$1003,2,"false")</f>
        <v>Archie</v>
      </c>
      <c r="F18" s="1" t="str">
        <f>+VLOOKUP($C18,MasterData!$B$4:$I$1003,3,"false")</f>
        <v>Guppy</v>
      </c>
      <c r="G18" s="1" t="str">
        <f>+VLOOKUP($C18,MasterData!$B$4:$I$1003,4,"false")</f>
        <v>LEW</v>
      </c>
      <c r="H18" s="1" t="str">
        <f>+VLOOKUP($C18,MasterData!$B$4:$I$1003,5,"false")</f>
        <v>U17</v>
      </c>
      <c r="I18" s="3" t="str">
        <f>+VLOOKUP($C18,MasterData!$B$4:$I$1003,6,"false")</f>
        <v>M</v>
      </c>
      <c r="J18" s="26" t="str">
        <f t="shared" si="0"/>
        <v>2</v>
      </c>
      <c r="K18" s="1" t="str">
        <f t="shared" si="6"/>
        <v>LEW  2</v>
      </c>
      <c r="N18" s="30" t="str">
        <f t="shared" si="8"/>
        <v/>
      </c>
      <c r="O18" s="30" t="str">
        <f t="shared" si="8"/>
        <v/>
      </c>
      <c r="P18" s="30" t="str">
        <f t="shared" si="8"/>
        <v/>
      </c>
      <c r="Q18" s="30" t="str">
        <f t="shared" si="8"/>
        <v/>
      </c>
      <c r="R18" s="30" t="str">
        <f t="shared" si="8"/>
        <v/>
      </c>
      <c r="S18" s="30" t="str">
        <f t="shared" si="8"/>
        <v/>
      </c>
      <c r="T18" s="30" t="str">
        <f t="shared" si="8"/>
        <v/>
      </c>
      <c r="U18" s="30" t="str">
        <f t="shared" si="8"/>
        <v/>
      </c>
      <c r="V18" s="30" t="str">
        <f t="shared" si="8"/>
        <v/>
      </c>
      <c r="W18" s="30" t="str">
        <f t="shared" si="8"/>
        <v/>
      </c>
      <c r="X18" s="30" t="str">
        <f t="shared" si="9"/>
        <v/>
      </c>
      <c r="Y18" s="30" t="str">
        <f t="shared" si="9"/>
        <v/>
      </c>
      <c r="Z18" s="30" t="str">
        <f t="shared" si="9"/>
        <v/>
      </c>
      <c r="AA18" s="30" t="str">
        <f t="shared" si="9"/>
        <v/>
      </c>
      <c r="AB18" s="30" t="str">
        <f t="shared" si="9"/>
        <v/>
      </c>
      <c r="AC18" s="30" t="str">
        <f t="shared" si="9"/>
        <v/>
      </c>
      <c r="AD18" s="30" t="str">
        <f t="shared" si="9"/>
        <v/>
      </c>
      <c r="AE18" s="30" t="str">
        <f t="shared" si="9"/>
        <v/>
      </c>
      <c r="AF18" s="30" t="str">
        <f t="shared" si="9"/>
        <v/>
      </c>
      <c r="AG18" s="30" t="str">
        <f t="shared" si="9"/>
        <v/>
      </c>
      <c r="AH18" s="30" t="str">
        <f t="shared" si="10"/>
        <v/>
      </c>
      <c r="AI18" s="30" t="str">
        <f t="shared" si="10"/>
        <v/>
      </c>
      <c r="AJ18" s="30" t="str">
        <f t="shared" si="10"/>
        <v/>
      </c>
      <c r="AK18" s="30" t="str">
        <f t="shared" si="10"/>
        <v/>
      </c>
      <c r="AL18" s="30" t="str">
        <f t="shared" si="10"/>
        <v/>
      </c>
      <c r="AM18" s="30" t="str">
        <f t="shared" si="10"/>
        <v/>
      </c>
    </row>
    <row r="19" spans="1:39" x14ac:dyDescent="0.3">
      <c r="A19" t="str">
        <f t="shared" si="4"/>
        <v>EBR  1</v>
      </c>
      <c r="B19" s="3">
        <f t="shared" si="5"/>
        <v>16</v>
      </c>
      <c r="C19" s="3">
        <v>271</v>
      </c>
      <c r="D19" s="23" t="s">
        <v>1248</v>
      </c>
      <c r="E19" s="1" t="str">
        <f>+VLOOKUP($C19,MasterData!$B$4:$I$1003,2,"false")</f>
        <v>Benjamin</v>
      </c>
      <c r="F19" s="1" t="str">
        <f>+VLOOKUP($C19,MasterData!$B$4:$I$1003,3,"false")</f>
        <v>Brown</v>
      </c>
      <c r="G19" s="1" t="str">
        <f>+VLOOKUP($C19,MasterData!$B$4:$I$1003,4,"false")</f>
        <v>EBR</v>
      </c>
      <c r="H19" s="1" t="str">
        <f>+VLOOKUP($C19,MasterData!$B$4:$I$1003,5,"false")</f>
        <v>U17</v>
      </c>
      <c r="I19" s="3" t="str">
        <f>+VLOOKUP($C19,MasterData!$B$4:$I$1003,6,"false")</f>
        <v>M</v>
      </c>
      <c r="J19" s="26" t="str">
        <f t="shared" si="0"/>
        <v>1</v>
      </c>
      <c r="K19" s="1" t="str">
        <f t="shared" si="6"/>
        <v>EBR  1</v>
      </c>
      <c r="M19" s="12" t="s">
        <v>378</v>
      </c>
      <c r="N19" s="31">
        <f>IF(N15="",1000,SUM(N13:N15))</f>
        <v>27</v>
      </c>
      <c r="O19" s="31">
        <f t="shared" ref="O19:AM19" si="11">IF(O15="",1000,SUM(O13:O15))</f>
        <v>1000</v>
      </c>
      <c r="P19" s="31">
        <f t="shared" si="11"/>
        <v>1000</v>
      </c>
      <c r="Q19" s="31">
        <f t="shared" si="11"/>
        <v>1000</v>
      </c>
      <c r="R19" s="31">
        <f t="shared" si="11"/>
        <v>1000</v>
      </c>
      <c r="S19" s="31">
        <f t="shared" si="11"/>
        <v>1000</v>
      </c>
      <c r="T19" s="31">
        <f t="shared" si="11"/>
        <v>1000</v>
      </c>
      <c r="U19" s="31">
        <f t="shared" si="11"/>
        <v>1000</v>
      </c>
      <c r="V19" s="31">
        <f t="shared" si="11"/>
        <v>1000</v>
      </c>
      <c r="W19" s="31">
        <f t="shared" si="11"/>
        <v>1000</v>
      </c>
      <c r="X19" s="31">
        <f t="shared" si="11"/>
        <v>1000</v>
      </c>
      <c r="Y19" s="31">
        <f t="shared" si="11"/>
        <v>1000</v>
      </c>
      <c r="Z19" s="31">
        <f t="shared" si="11"/>
        <v>1000</v>
      </c>
      <c r="AA19" s="31">
        <f t="shared" si="11"/>
        <v>1000</v>
      </c>
      <c r="AB19" s="31">
        <f t="shared" si="11"/>
        <v>1000</v>
      </c>
      <c r="AC19" s="31">
        <f t="shared" si="11"/>
        <v>1000</v>
      </c>
      <c r="AD19" s="31">
        <f t="shared" si="11"/>
        <v>1000</v>
      </c>
      <c r="AE19" s="31">
        <f t="shared" si="11"/>
        <v>1000</v>
      </c>
      <c r="AF19" s="31">
        <f t="shared" si="11"/>
        <v>1000</v>
      </c>
      <c r="AG19" s="31">
        <f t="shared" si="11"/>
        <v>1000</v>
      </c>
      <c r="AH19" s="31">
        <f t="shared" si="11"/>
        <v>1000</v>
      </c>
      <c r="AI19" s="31">
        <f t="shared" si="11"/>
        <v>1000</v>
      </c>
      <c r="AJ19" s="31">
        <f t="shared" si="11"/>
        <v>1000</v>
      </c>
      <c r="AK19" s="31">
        <f t="shared" si="11"/>
        <v>1000</v>
      </c>
      <c r="AL19" s="31">
        <f t="shared" si="11"/>
        <v>1000</v>
      </c>
      <c r="AM19" s="31">
        <f t="shared" si="11"/>
        <v>1000</v>
      </c>
    </row>
    <row r="20" spans="1:39" x14ac:dyDescent="0.3">
      <c r="A20" t="str">
        <f t="shared" si="4"/>
        <v>LEW  3</v>
      </c>
      <c r="B20" s="3">
        <f t="shared" si="5"/>
        <v>17</v>
      </c>
      <c r="C20" s="3">
        <v>258</v>
      </c>
      <c r="D20" s="23" t="s">
        <v>1249</v>
      </c>
      <c r="E20" s="1" t="str">
        <f>+VLOOKUP($C20,MasterData!$B$4:$I$1003,2,"false")</f>
        <v>Harvey</v>
      </c>
      <c r="F20" s="1" t="str">
        <f>+VLOOKUP($C20,MasterData!$B$4:$I$1003,3,"false")</f>
        <v>Perry</v>
      </c>
      <c r="G20" s="1" t="str">
        <f>+VLOOKUP($C20,MasterData!$B$4:$I$1003,4,"false")</f>
        <v>LEW</v>
      </c>
      <c r="H20" s="1" t="str">
        <f>+VLOOKUP($C20,MasterData!$B$4:$I$1003,5,"false")</f>
        <v>U17</v>
      </c>
      <c r="I20" s="3" t="str">
        <f>+VLOOKUP($C20,MasterData!$B$4:$I$1003,6,"false")</f>
        <v>M</v>
      </c>
      <c r="J20" s="26" t="str">
        <f t="shared" si="0"/>
        <v>3</v>
      </c>
      <c r="K20" s="1" t="str">
        <f t="shared" si="6"/>
        <v>LEW  3</v>
      </c>
      <c r="M20" s="12" t="s">
        <v>163</v>
      </c>
      <c r="N20" s="32">
        <f>RANK(N19,($N$10:$AM$10,$N$19:$AM$19,$N$28:$AM$28, $N$37:$AM$37),1)</f>
        <v>3</v>
      </c>
      <c r="O20" s="32">
        <f>RANK(O19,($N$10:$AM$10,$N$19:$AM$19,$N$28:$AM$28, $N$37:$AM$37),1)</f>
        <v>7</v>
      </c>
      <c r="P20" s="32">
        <f>RANK(P19,($N$10:$AM$10,$N$19:$AM$19,$N$28:$AM$28, $N$37:$AM$37),1)</f>
        <v>7</v>
      </c>
      <c r="Q20" s="32">
        <f>RANK(Q19,($N$10:$AM$10,$N$19:$AM$19,$N$28:$AM$28, $N$37:$AM$37),1)</f>
        <v>7</v>
      </c>
      <c r="R20" s="32">
        <f>RANK(R19,($N$10:$AM$10,$N$19:$AM$19,$N$28:$AM$28, $N$37:$AM$37),1)</f>
        <v>7</v>
      </c>
      <c r="S20" s="32">
        <f>RANK(S19,($N$10:$AM$10,$N$19:$AM$19,$N$28:$AM$28, $N$37:$AM$37),1)</f>
        <v>7</v>
      </c>
      <c r="T20" s="32">
        <f>RANK(T19,($N$10:$AM$10,$N$19:$AM$19,$N$28:$AM$28, $N$37:$AM$37),1)</f>
        <v>7</v>
      </c>
      <c r="U20" s="32">
        <f>RANK(U19,($N$10:$AM$10,$N$19:$AM$19,$N$28:$AM$28, $N$37:$AM$37),1)</f>
        <v>7</v>
      </c>
      <c r="V20" s="32">
        <f>RANK(V19,($N$10:$AM$10,$N$19:$AM$19,$N$28:$AM$28, $N$37:$AM$37),1)</f>
        <v>7</v>
      </c>
      <c r="W20" s="32">
        <f>RANK(W19,($N$10:$AM$10,$N$19:$AM$19,$N$28:$AM$28, $N$37:$AM$37),1)</f>
        <v>7</v>
      </c>
      <c r="X20" s="32">
        <f>RANK(X19,($N$10:$AM$10,$N$19:$AM$19,$N$28:$AM$28, $N$37:$AM$37),1)</f>
        <v>7</v>
      </c>
      <c r="Y20" s="32">
        <f>RANK(Y19,($N$10:$AM$10,$N$19:$AM$19,$N$28:$AM$28, $N$37:$AM$37),1)</f>
        <v>7</v>
      </c>
      <c r="Z20" s="32">
        <f>RANK(Z19,($N$10:$AM$10,$N$19:$AM$19,$N$28:$AM$28, $N$37:$AM$37),1)</f>
        <v>7</v>
      </c>
      <c r="AA20" s="32">
        <f>RANK(AA19,($N$10:$AM$10,$N$19:$AM$19,$N$28:$AM$28, $N$37:$AM$37),1)</f>
        <v>7</v>
      </c>
      <c r="AB20" s="32">
        <f>RANK(AB19,($N$10:$AM$10,$N$19:$AM$19,$N$28:$AM$28, $N$37:$AM$37),1)</f>
        <v>7</v>
      </c>
      <c r="AC20" s="32">
        <f>RANK(AC19,($N$10:$AM$10,$N$19:$AM$19,$N$28:$AM$28, $N$37:$AM$37),1)</f>
        <v>7</v>
      </c>
      <c r="AD20" s="32">
        <f>RANK(AD19,($N$10:$AM$10,$N$19:$AM$19,$N$28:$AM$28, $N$37:$AM$37),1)</f>
        <v>7</v>
      </c>
      <c r="AE20" s="32">
        <f>RANK(AE19,($N$10:$AM$10,$N$19:$AM$19,$N$28:$AM$28, $N$37:$AM$37),1)</f>
        <v>7</v>
      </c>
      <c r="AF20" s="32">
        <f>RANK(AF19,($N$10:$AM$10,$N$19:$AM$19,$N$28:$AM$28, $N$37:$AM$37),1)</f>
        <v>7</v>
      </c>
      <c r="AG20" s="32">
        <f>RANK(AG19,($N$10:$AM$10,$N$19:$AM$19,$N$28:$AM$28, $N$37:$AM$37),1)</f>
        <v>7</v>
      </c>
      <c r="AH20" s="32">
        <f>RANK(AH19,($N$10:$AM$10,$N$19:$AM$19,$N$28:$AM$28, $N$37:$AM$37),1)</f>
        <v>7</v>
      </c>
      <c r="AI20" s="32">
        <f>RANK(AI19,($N$10:$AM$10,$N$19:$AM$19,$N$28:$AM$28, $N$37:$AM$37),1)</f>
        <v>7</v>
      </c>
      <c r="AJ20" s="32">
        <f>RANK(AJ19,($N$10:$AM$10,$N$19:$AM$19,$N$28:$AM$28, $N$37:$AM$37),1)</f>
        <v>7</v>
      </c>
      <c r="AK20" s="32">
        <f>RANK(AK19,($N$10:$AM$10,$N$19:$AM$19,$N$28:$AM$28, $N$37:$AM$37),1)</f>
        <v>7</v>
      </c>
      <c r="AL20" s="32">
        <f>RANK(AL19,($N$10:$AM$10,$N$19:$AM$19,$N$28:$AM$28, $N$37:$AM$37),1)</f>
        <v>7</v>
      </c>
      <c r="AM20" s="32">
        <f>RANK(AM19,($N$10:$AM$10,$N$19:$AM$19,$N$28:$AM$28, $N$37:$AM$37),1)</f>
        <v>7</v>
      </c>
    </row>
    <row r="21" spans="1:39" x14ac:dyDescent="0.3">
      <c r="A21" t="str">
        <f t="shared" si="4"/>
        <v>PHX  4</v>
      </c>
      <c r="B21" s="3">
        <f t="shared" si="5"/>
        <v>18</v>
      </c>
      <c r="C21" s="3">
        <v>260</v>
      </c>
      <c r="D21" s="23" t="s">
        <v>1250</v>
      </c>
      <c r="E21" s="1" t="str">
        <f>+VLOOKUP($C21,MasterData!$B$4:$I$1003,2,"false")</f>
        <v>Matthew</v>
      </c>
      <c r="F21" s="1" t="str">
        <f>+VLOOKUP($C21,MasterData!$B$4:$I$1003,3,"false")</f>
        <v>Noakes</v>
      </c>
      <c r="G21" s="1" t="str">
        <f>+VLOOKUP($C21,MasterData!$B$4:$I$1003,4,"false")</f>
        <v>PHX</v>
      </c>
      <c r="H21" s="1" t="str">
        <f>+VLOOKUP($C21,MasterData!$B$4:$I$1003,5,"false")</f>
        <v>U17</v>
      </c>
      <c r="I21" s="3" t="str">
        <f>+VLOOKUP($C21,MasterData!$B$4:$I$1003,6,"false")</f>
        <v>M</v>
      </c>
      <c r="J21" s="26" t="str">
        <f t="shared" si="0"/>
        <v>4</v>
      </c>
      <c r="K21" s="1" t="str">
        <f t="shared" ref="K21:K27" si="12">+G21&amp;"  "&amp;J21</f>
        <v>PHX  4</v>
      </c>
    </row>
    <row r="22" spans="1:39" x14ac:dyDescent="0.3">
      <c r="A22" t="str">
        <f t="shared" si="4"/>
        <v>EBR  2</v>
      </c>
      <c r="B22" s="3">
        <f t="shared" si="5"/>
        <v>19</v>
      </c>
      <c r="C22" s="3">
        <v>262</v>
      </c>
      <c r="D22" s="23" t="s">
        <v>1251</v>
      </c>
      <c r="E22" s="1" t="str">
        <f>+VLOOKUP($C22,MasterData!$B$4:$I$1003,2,"false")</f>
        <v>Fintan</v>
      </c>
      <c r="F22" s="1" t="str">
        <f>+VLOOKUP($C22,MasterData!$B$4:$I$1003,3,"false")</f>
        <v>Pearce</v>
      </c>
      <c r="G22" s="1" t="str">
        <f>+VLOOKUP($C22,MasterData!$B$4:$I$1003,4,"false")</f>
        <v>EBR</v>
      </c>
      <c r="H22" s="1" t="str">
        <f>+VLOOKUP($C22,MasterData!$B$4:$I$1003,5,"false")</f>
        <v>U17</v>
      </c>
      <c r="I22" s="3" t="str">
        <f>+VLOOKUP($C22,MasterData!$B$4:$I$1003,6,"false")</f>
        <v>M</v>
      </c>
      <c r="J22" s="26" t="str">
        <f t="shared" si="0"/>
        <v>2</v>
      </c>
      <c r="K22" s="1" t="str">
        <f t="shared" si="12"/>
        <v>EBR  2</v>
      </c>
      <c r="M22">
        <v>7</v>
      </c>
      <c r="N22" s="30">
        <f t="shared" ref="N22:W27" si="13">+IF(ISNA(VLOOKUP(N$3&amp;"  "&amp;$M22,$A$3:$I$109,2,0)),"",VLOOKUP(N$3&amp;"  "&amp;$M22,$A$3:$I$109,2,0))</f>
        <v>13</v>
      </c>
      <c r="O22" s="30" t="str">
        <f t="shared" si="13"/>
        <v/>
      </c>
      <c r="P22" s="30" t="str">
        <f t="shared" si="13"/>
        <v/>
      </c>
      <c r="Q22" s="30" t="str">
        <f t="shared" si="13"/>
        <v/>
      </c>
      <c r="R22" s="30" t="str">
        <f t="shared" si="13"/>
        <v/>
      </c>
      <c r="S22" s="30" t="str">
        <f t="shared" si="13"/>
        <v/>
      </c>
      <c r="T22" s="30" t="str">
        <f t="shared" si="13"/>
        <v/>
      </c>
      <c r="U22" s="30" t="str">
        <f t="shared" si="13"/>
        <v/>
      </c>
      <c r="V22" s="30" t="str">
        <f t="shared" si="13"/>
        <v/>
      </c>
      <c r="W22" s="30" t="str">
        <f t="shared" si="13"/>
        <v/>
      </c>
      <c r="X22" s="30" t="str">
        <f t="shared" ref="X22:AG27" si="14">+IF(ISNA(VLOOKUP(X$3&amp;"  "&amp;$M22,$A$3:$I$109,2,0)),"",VLOOKUP(X$3&amp;"  "&amp;$M22,$A$3:$I$109,2,0))</f>
        <v/>
      </c>
      <c r="Y22" s="30" t="str">
        <f t="shared" si="14"/>
        <v/>
      </c>
      <c r="Z22" s="30" t="str">
        <f t="shared" si="14"/>
        <v/>
      </c>
      <c r="AA22" s="30" t="str">
        <f t="shared" si="14"/>
        <v/>
      </c>
      <c r="AB22" s="30" t="str">
        <f t="shared" si="14"/>
        <v/>
      </c>
      <c r="AC22" s="30" t="str">
        <f t="shared" si="14"/>
        <v/>
      </c>
      <c r="AD22" s="30" t="str">
        <f t="shared" si="14"/>
        <v/>
      </c>
      <c r="AE22" s="30" t="str">
        <f t="shared" si="14"/>
        <v/>
      </c>
      <c r="AF22" s="30" t="str">
        <f t="shared" si="14"/>
        <v/>
      </c>
      <c r="AG22" s="30" t="str">
        <f t="shared" si="14"/>
        <v/>
      </c>
      <c r="AH22" s="30" t="str">
        <f t="shared" ref="AH22:AM27" si="15">+IF(ISNA(VLOOKUP(AH$3&amp;"  "&amp;$M22,$A$3:$I$109,2,0)),"",VLOOKUP(AH$3&amp;"  "&amp;$M22,$A$3:$I$109,2,0))</f>
        <v/>
      </c>
      <c r="AI22" s="30" t="str">
        <f t="shared" si="15"/>
        <v/>
      </c>
      <c r="AJ22" s="30" t="str">
        <f t="shared" si="15"/>
        <v/>
      </c>
      <c r="AK22" s="30" t="str">
        <f t="shared" si="15"/>
        <v/>
      </c>
      <c r="AL22" s="30" t="str">
        <f t="shared" si="15"/>
        <v/>
      </c>
      <c r="AM22" s="30" t="str">
        <f t="shared" si="15"/>
        <v/>
      </c>
    </row>
    <row r="23" spans="1:39" x14ac:dyDescent="0.3">
      <c r="A23" t="str">
        <f t="shared" si="4"/>
        <v>B&amp;H  8</v>
      </c>
      <c r="B23" s="3">
        <f t="shared" si="5"/>
        <v>20</v>
      </c>
      <c r="C23" s="3">
        <v>265</v>
      </c>
      <c r="D23" s="23" t="s">
        <v>1252</v>
      </c>
      <c r="E23" s="1" t="str">
        <f>+VLOOKUP($C23,MasterData!$B$4:$I$1003,2,"false")</f>
        <v>Reuben</v>
      </c>
      <c r="F23" s="1" t="str">
        <f>+VLOOKUP($C23,MasterData!$B$4:$I$1003,3,"false")</f>
        <v>Whitfield</v>
      </c>
      <c r="G23" s="1" t="str">
        <f>+VLOOKUP($C23,MasterData!$B$4:$I$1003,4,"false")</f>
        <v>B&amp;H</v>
      </c>
      <c r="H23" s="1" t="str">
        <f>+VLOOKUP($C23,MasterData!$B$4:$I$1003,5,"false")</f>
        <v>U17</v>
      </c>
      <c r="I23" s="3" t="str">
        <f>+VLOOKUP($C23,MasterData!$B$4:$I$1003,6,"false")</f>
        <v>M</v>
      </c>
      <c r="J23" s="26" t="str">
        <f t="shared" si="0"/>
        <v>8</v>
      </c>
      <c r="K23" s="1" t="str">
        <f t="shared" si="12"/>
        <v>B&amp;H  8</v>
      </c>
      <c r="M23">
        <v>8</v>
      </c>
      <c r="N23" s="30">
        <f t="shared" si="13"/>
        <v>20</v>
      </c>
      <c r="O23" s="30" t="str">
        <f t="shared" si="13"/>
        <v/>
      </c>
      <c r="P23" s="30" t="str">
        <f t="shared" si="13"/>
        <v/>
      </c>
      <c r="Q23" s="30" t="str">
        <f t="shared" si="13"/>
        <v/>
      </c>
      <c r="R23" s="30" t="str">
        <f t="shared" si="13"/>
        <v/>
      </c>
      <c r="S23" s="30" t="str">
        <f t="shared" si="13"/>
        <v/>
      </c>
      <c r="T23" s="30" t="str">
        <f t="shared" si="13"/>
        <v/>
      </c>
      <c r="U23" s="30" t="str">
        <f t="shared" si="13"/>
        <v/>
      </c>
      <c r="V23" s="30" t="str">
        <f t="shared" si="13"/>
        <v/>
      </c>
      <c r="W23" s="30" t="str">
        <f t="shared" si="13"/>
        <v/>
      </c>
      <c r="X23" s="30" t="str">
        <f t="shared" si="14"/>
        <v/>
      </c>
      <c r="Y23" s="30" t="str">
        <f t="shared" si="14"/>
        <v/>
      </c>
      <c r="Z23" s="30" t="str">
        <f t="shared" si="14"/>
        <v/>
      </c>
      <c r="AA23" s="30" t="str">
        <f t="shared" si="14"/>
        <v/>
      </c>
      <c r="AB23" s="30" t="str">
        <f t="shared" si="14"/>
        <v/>
      </c>
      <c r="AC23" s="30" t="str">
        <f t="shared" si="14"/>
        <v/>
      </c>
      <c r="AD23" s="30" t="str">
        <f t="shared" si="14"/>
        <v/>
      </c>
      <c r="AE23" s="30" t="str">
        <f t="shared" si="14"/>
        <v/>
      </c>
      <c r="AF23" s="30" t="str">
        <f t="shared" si="14"/>
        <v/>
      </c>
      <c r="AG23" s="30" t="str">
        <f t="shared" si="14"/>
        <v/>
      </c>
      <c r="AH23" s="30" t="str">
        <f t="shared" si="15"/>
        <v/>
      </c>
      <c r="AI23" s="30" t="str">
        <f t="shared" si="15"/>
        <v/>
      </c>
      <c r="AJ23" s="30" t="str">
        <f t="shared" si="15"/>
        <v/>
      </c>
      <c r="AK23" s="30" t="str">
        <f t="shared" si="15"/>
        <v/>
      </c>
      <c r="AL23" s="30" t="str">
        <f t="shared" si="15"/>
        <v/>
      </c>
      <c r="AM23" s="30" t="str">
        <f t="shared" si="15"/>
        <v/>
      </c>
    </row>
    <row r="24" spans="1:39" x14ac:dyDescent="0.3">
      <c r="A24" t="str">
        <f t="shared" si="4"/>
        <v>B&amp;H  9</v>
      </c>
      <c r="B24" s="3">
        <f t="shared" si="5"/>
        <v>21</v>
      </c>
      <c r="C24" s="3">
        <v>264</v>
      </c>
      <c r="D24" s="23" t="s">
        <v>1253</v>
      </c>
      <c r="E24" s="1" t="str">
        <f>+VLOOKUP($C24,MasterData!$B$4:$I$1003,2,"false")</f>
        <v>Ruben</v>
      </c>
      <c r="F24" s="1" t="str">
        <f>+VLOOKUP($C24,MasterData!$B$4:$I$1003,3,"false")</f>
        <v>Di Carlo</v>
      </c>
      <c r="G24" s="1" t="str">
        <f>+VLOOKUP($C24,MasterData!$B$4:$I$1003,4,"false")</f>
        <v>B&amp;H</v>
      </c>
      <c r="H24" s="1" t="str">
        <f>+VLOOKUP($C24,MasterData!$B$4:$I$1003,5,"false")</f>
        <v>U17</v>
      </c>
      <c r="I24" s="3" t="str">
        <f>+VLOOKUP($C24,MasterData!$B$4:$I$1003,6,"false")</f>
        <v>M</v>
      </c>
      <c r="J24" s="26" t="str">
        <f t="shared" si="0"/>
        <v>9</v>
      </c>
      <c r="K24" s="1" t="str">
        <f t="shared" si="12"/>
        <v>B&amp;H  9</v>
      </c>
      <c r="M24">
        <v>9</v>
      </c>
      <c r="N24" s="30">
        <f t="shared" si="13"/>
        <v>21</v>
      </c>
      <c r="O24" s="30" t="str">
        <f t="shared" si="13"/>
        <v/>
      </c>
      <c r="P24" s="30" t="str">
        <f t="shared" si="13"/>
        <v/>
      </c>
      <c r="Q24" s="30" t="str">
        <f t="shared" si="13"/>
        <v/>
      </c>
      <c r="R24" s="30" t="str">
        <f t="shared" si="13"/>
        <v/>
      </c>
      <c r="S24" s="30" t="str">
        <f t="shared" si="13"/>
        <v/>
      </c>
      <c r="T24" s="30" t="str">
        <f t="shared" si="13"/>
        <v/>
      </c>
      <c r="U24" s="30" t="str">
        <f t="shared" si="13"/>
        <v/>
      </c>
      <c r="V24" s="30" t="str">
        <f t="shared" si="13"/>
        <v/>
      </c>
      <c r="W24" s="30" t="str">
        <f t="shared" si="13"/>
        <v/>
      </c>
      <c r="X24" s="30" t="str">
        <f t="shared" si="14"/>
        <v/>
      </c>
      <c r="Y24" s="30" t="str">
        <f t="shared" si="14"/>
        <v/>
      </c>
      <c r="Z24" s="30" t="str">
        <f t="shared" si="14"/>
        <v/>
      </c>
      <c r="AA24" s="30" t="str">
        <f t="shared" si="14"/>
        <v/>
      </c>
      <c r="AB24" s="30" t="str">
        <f t="shared" si="14"/>
        <v/>
      </c>
      <c r="AC24" s="30" t="str">
        <f t="shared" si="14"/>
        <v/>
      </c>
      <c r="AD24" s="30" t="str">
        <f t="shared" si="14"/>
        <v/>
      </c>
      <c r="AE24" s="30" t="str">
        <f t="shared" si="14"/>
        <v/>
      </c>
      <c r="AF24" s="30" t="str">
        <f t="shared" si="14"/>
        <v/>
      </c>
      <c r="AG24" s="30" t="str">
        <f t="shared" si="14"/>
        <v/>
      </c>
      <c r="AH24" s="30" t="str">
        <f t="shared" si="15"/>
        <v/>
      </c>
      <c r="AI24" s="30" t="str">
        <f t="shared" si="15"/>
        <v/>
      </c>
      <c r="AJ24" s="30" t="str">
        <f t="shared" si="15"/>
        <v/>
      </c>
      <c r="AK24" s="30" t="str">
        <f t="shared" si="15"/>
        <v/>
      </c>
      <c r="AL24" s="30" t="str">
        <f t="shared" si="15"/>
        <v/>
      </c>
      <c r="AM24" s="30" t="str">
        <f t="shared" si="15"/>
        <v/>
      </c>
    </row>
    <row r="25" spans="1:39" x14ac:dyDescent="0.3">
      <c r="A25" t="str">
        <f t="shared" si="4"/>
        <v>EBR  3</v>
      </c>
      <c r="B25" s="3">
        <f t="shared" si="5"/>
        <v>22</v>
      </c>
      <c r="C25" s="3">
        <v>263</v>
      </c>
      <c r="D25" s="23" t="s">
        <v>1254</v>
      </c>
      <c r="E25" s="1" t="str">
        <f>+VLOOKUP($C25,MasterData!$B$4:$I$1003,2,"false")</f>
        <v>Dermot</v>
      </c>
      <c r="F25" s="1" t="str">
        <f>+VLOOKUP($C25,MasterData!$B$4:$I$1003,3,"false")</f>
        <v>O'Rourke</v>
      </c>
      <c r="G25" s="1" t="str">
        <f>+VLOOKUP($C25,MasterData!$B$4:$I$1003,4,"false")</f>
        <v>EBR</v>
      </c>
      <c r="H25" s="1" t="str">
        <f>+VLOOKUP($C25,MasterData!$B$4:$I$1003,5,"false")</f>
        <v>U17</v>
      </c>
      <c r="I25" s="3" t="str">
        <f>+VLOOKUP($C25,MasterData!$B$4:$I$1003,6,"false")</f>
        <v>M</v>
      </c>
      <c r="J25" s="26" t="str">
        <f t="shared" si="0"/>
        <v>3</v>
      </c>
      <c r="K25" s="1" t="str">
        <f t="shared" si="12"/>
        <v>EBR  3</v>
      </c>
      <c r="N25" s="30" t="str">
        <f t="shared" si="13"/>
        <v/>
      </c>
      <c r="O25" s="30" t="str">
        <f t="shared" si="13"/>
        <v/>
      </c>
      <c r="P25" s="30" t="str">
        <f t="shared" si="13"/>
        <v/>
      </c>
      <c r="Q25" s="30" t="str">
        <f t="shared" si="13"/>
        <v/>
      </c>
      <c r="R25" s="30" t="str">
        <f t="shared" si="13"/>
        <v/>
      </c>
      <c r="S25" s="30" t="str">
        <f t="shared" si="13"/>
        <v/>
      </c>
      <c r="T25" s="30" t="str">
        <f t="shared" si="13"/>
        <v/>
      </c>
      <c r="U25" s="30" t="str">
        <f t="shared" si="13"/>
        <v/>
      </c>
      <c r="V25" s="30" t="str">
        <f t="shared" si="13"/>
        <v/>
      </c>
      <c r="W25" s="30" t="str">
        <f t="shared" si="13"/>
        <v/>
      </c>
      <c r="X25" s="30" t="str">
        <f t="shared" si="14"/>
        <v/>
      </c>
      <c r="Y25" s="30" t="str">
        <f t="shared" si="14"/>
        <v/>
      </c>
      <c r="Z25" s="30" t="str">
        <f t="shared" si="14"/>
        <v/>
      </c>
      <c r="AA25" s="30" t="str">
        <f t="shared" si="14"/>
        <v/>
      </c>
      <c r="AB25" s="30" t="str">
        <f t="shared" si="14"/>
        <v/>
      </c>
      <c r="AC25" s="30" t="str">
        <f t="shared" si="14"/>
        <v/>
      </c>
      <c r="AD25" s="30" t="str">
        <f t="shared" si="14"/>
        <v/>
      </c>
      <c r="AE25" s="30" t="str">
        <f t="shared" si="14"/>
        <v/>
      </c>
      <c r="AF25" s="30" t="str">
        <f t="shared" si="14"/>
        <v/>
      </c>
      <c r="AG25" s="30" t="str">
        <f t="shared" si="14"/>
        <v/>
      </c>
      <c r="AH25" s="30" t="str">
        <f t="shared" si="15"/>
        <v/>
      </c>
      <c r="AI25" s="30" t="str">
        <f t="shared" si="15"/>
        <v/>
      </c>
      <c r="AJ25" s="30" t="str">
        <f t="shared" si="15"/>
        <v/>
      </c>
      <c r="AK25" s="30" t="str">
        <f t="shared" si="15"/>
        <v/>
      </c>
      <c r="AL25" s="30" t="str">
        <f t="shared" si="15"/>
        <v/>
      </c>
      <c r="AM25" s="30" t="str">
        <f t="shared" si="15"/>
        <v/>
      </c>
    </row>
    <row r="26" spans="1:39" x14ac:dyDescent="0.3">
      <c r="A26" t="str">
        <f t="shared" si="4"/>
        <v>HAS  2</v>
      </c>
      <c r="B26" s="3">
        <f t="shared" si="5"/>
        <v>23</v>
      </c>
      <c r="C26" s="3">
        <v>270</v>
      </c>
      <c r="D26" s="23" t="s">
        <v>1255</v>
      </c>
      <c r="E26" s="1" t="str">
        <f>+VLOOKUP($C26,MasterData!$B$4:$I$1003,2,"false")</f>
        <v>Toby</v>
      </c>
      <c r="F26" s="1" t="str">
        <f>+VLOOKUP($C26,MasterData!$B$4:$I$1003,3,"false")</f>
        <v>Booth</v>
      </c>
      <c r="G26" s="1" t="str">
        <f>+VLOOKUP($C26,MasterData!$B$4:$I$1003,4,"false")</f>
        <v>HAS</v>
      </c>
      <c r="H26" s="1" t="str">
        <f>+VLOOKUP($C26,MasterData!$B$4:$I$1003,5,"false")</f>
        <v>U17</v>
      </c>
      <c r="I26" s="3" t="str">
        <f>+VLOOKUP($C26,MasterData!$B$4:$I$1003,6,"false")</f>
        <v>M</v>
      </c>
      <c r="J26" s="26" t="str">
        <f t="shared" si="0"/>
        <v>2</v>
      </c>
      <c r="K26" s="1" t="str">
        <f t="shared" si="12"/>
        <v>HAS  2</v>
      </c>
      <c r="N26" s="30" t="str">
        <f t="shared" si="13"/>
        <v/>
      </c>
      <c r="O26" s="30" t="str">
        <f t="shared" si="13"/>
        <v/>
      </c>
      <c r="P26" s="30" t="str">
        <f t="shared" si="13"/>
        <v/>
      </c>
      <c r="Q26" s="30" t="str">
        <f t="shared" si="13"/>
        <v/>
      </c>
      <c r="R26" s="30" t="str">
        <f t="shared" si="13"/>
        <v/>
      </c>
      <c r="S26" s="30" t="str">
        <f t="shared" si="13"/>
        <v/>
      </c>
      <c r="T26" s="30" t="str">
        <f t="shared" si="13"/>
        <v/>
      </c>
      <c r="U26" s="30" t="str">
        <f t="shared" si="13"/>
        <v/>
      </c>
      <c r="V26" s="30" t="str">
        <f t="shared" si="13"/>
        <v/>
      </c>
      <c r="W26" s="30" t="str">
        <f t="shared" si="13"/>
        <v/>
      </c>
      <c r="X26" s="30" t="str">
        <f t="shared" si="14"/>
        <v/>
      </c>
      <c r="Y26" s="30" t="str">
        <f t="shared" si="14"/>
        <v/>
      </c>
      <c r="Z26" s="30" t="str">
        <f t="shared" si="14"/>
        <v/>
      </c>
      <c r="AA26" s="30" t="str">
        <f t="shared" si="14"/>
        <v/>
      </c>
      <c r="AB26" s="30" t="str">
        <f t="shared" si="14"/>
        <v/>
      </c>
      <c r="AC26" s="30" t="str">
        <f t="shared" si="14"/>
        <v/>
      </c>
      <c r="AD26" s="30" t="str">
        <f t="shared" si="14"/>
        <v/>
      </c>
      <c r="AE26" s="30" t="str">
        <f t="shared" si="14"/>
        <v/>
      </c>
      <c r="AF26" s="30" t="str">
        <f t="shared" si="14"/>
        <v/>
      </c>
      <c r="AG26" s="30" t="str">
        <f t="shared" si="14"/>
        <v/>
      </c>
      <c r="AH26" s="30" t="str">
        <f t="shared" si="15"/>
        <v/>
      </c>
      <c r="AI26" s="30" t="str">
        <f t="shared" si="15"/>
        <v/>
      </c>
      <c r="AJ26" s="30" t="str">
        <f t="shared" si="15"/>
        <v/>
      </c>
      <c r="AK26" s="30" t="str">
        <f t="shared" si="15"/>
        <v/>
      </c>
      <c r="AL26" s="30" t="str">
        <f t="shared" si="15"/>
        <v/>
      </c>
      <c r="AM26" s="30" t="str">
        <f t="shared" si="15"/>
        <v/>
      </c>
    </row>
    <row r="27" spans="1:39" x14ac:dyDescent="0.3">
      <c r="A27" t="str">
        <f t="shared" si="4"/>
        <v>B&amp;H  10</v>
      </c>
      <c r="B27" s="3">
        <f t="shared" si="5"/>
        <v>24</v>
      </c>
      <c r="C27" s="3">
        <v>275</v>
      </c>
      <c r="D27" s="23" t="s">
        <v>1256</v>
      </c>
      <c r="E27" s="1" t="str">
        <f>+VLOOKUP($C27,MasterData!$B$4:$I$1003,2,"false")</f>
        <v>Reuben</v>
      </c>
      <c r="F27" s="1" t="str">
        <f>+VLOOKUP($C27,MasterData!$B$4:$I$1003,3,"false")</f>
        <v>Omran</v>
      </c>
      <c r="G27" s="1" t="str">
        <f>+VLOOKUP($C27,MasterData!$B$4:$I$1003,4,"false")</f>
        <v>B&amp;H</v>
      </c>
      <c r="H27" s="1" t="str">
        <f>+VLOOKUP($C27,MasterData!$B$4:$I$1003,5,"false")</f>
        <v>U17</v>
      </c>
      <c r="I27" s="3" t="str">
        <f>+VLOOKUP($C27,MasterData!$B$4:$I$1003,6,"false")</f>
        <v>M</v>
      </c>
      <c r="J27" s="26" t="str">
        <f t="shared" si="0"/>
        <v>10</v>
      </c>
      <c r="K27" s="1" t="str">
        <f t="shared" si="12"/>
        <v>B&amp;H  10</v>
      </c>
      <c r="N27" s="30" t="str">
        <f t="shared" si="13"/>
        <v/>
      </c>
      <c r="O27" s="30" t="str">
        <f t="shared" si="13"/>
        <v/>
      </c>
      <c r="P27" s="30" t="str">
        <f t="shared" si="13"/>
        <v/>
      </c>
      <c r="Q27" s="30" t="str">
        <f t="shared" si="13"/>
        <v/>
      </c>
      <c r="R27" s="30" t="str">
        <f t="shared" si="13"/>
        <v/>
      </c>
      <c r="S27" s="30" t="str">
        <f t="shared" si="13"/>
        <v/>
      </c>
      <c r="T27" s="30" t="str">
        <f t="shared" si="13"/>
        <v/>
      </c>
      <c r="U27" s="30" t="str">
        <f t="shared" si="13"/>
        <v/>
      </c>
      <c r="V27" s="30" t="str">
        <f t="shared" si="13"/>
        <v/>
      </c>
      <c r="W27" s="30" t="str">
        <f t="shared" si="13"/>
        <v/>
      </c>
      <c r="X27" s="30" t="str">
        <f t="shared" si="14"/>
        <v/>
      </c>
      <c r="Y27" s="30" t="str">
        <f t="shared" si="14"/>
        <v/>
      </c>
      <c r="Z27" s="30" t="str">
        <f t="shared" si="14"/>
        <v/>
      </c>
      <c r="AA27" s="30" t="str">
        <f t="shared" si="14"/>
        <v/>
      </c>
      <c r="AB27" s="30" t="str">
        <f t="shared" si="14"/>
        <v/>
      </c>
      <c r="AC27" s="30" t="str">
        <f t="shared" si="14"/>
        <v/>
      </c>
      <c r="AD27" s="30" t="str">
        <f t="shared" si="14"/>
        <v/>
      </c>
      <c r="AE27" s="30" t="str">
        <f t="shared" si="14"/>
        <v/>
      </c>
      <c r="AF27" s="30" t="str">
        <f t="shared" si="14"/>
        <v/>
      </c>
      <c r="AG27" s="30" t="str">
        <f t="shared" si="14"/>
        <v/>
      </c>
      <c r="AH27" s="30" t="str">
        <f t="shared" si="15"/>
        <v/>
      </c>
      <c r="AI27" s="30" t="str">
        <f t="shared" si="15"/>
        <v/>
      </c>
      <c r="AJ27" s="30" t="str">
        <f t="shared" si="15"/>
        <v/>
      </c>
      <c r="AK27" s="30" t="str">
        <f t="shared" si="15"/>
        <v/>
      </c>
      <c r="AL27" s="30" t="str">
        <f t="shared" si="15"/>
        <v/>
      </c>
      <c r="AM27" s="30" t="str">
        <f t="shared" si="15"/>
        <v/>
      </c>
    </row>
    <row r="28" spans="1:39" x14ac:dyDescent="0.3">
      <c r="D28" s="23"/>
      <c r="E28" s="1"/>
      <c r="F28" s="1"/>
      <c r="G28" s="1"/>
      <c r="H28" s="1"/>
      <c r="I28" s="3"/>
      <c r="J28" s="26"/>
      <c r="K28" s="1"/>
      <c r="M28" s="12" t="s">
        <v>378</v>
      </c>
      <c r="N28" s="31">
        <f>IF(N24="",1000,SUM(N22:N24))</f>
        <v>54</v>
      </c>
      <c r="O28" s="31">
        <f t="shared" ref="O28:AM28" si="16">IF(O24="",1000,SUM(O22:O24))</f>
        <v>1000</v>
      </c>
      <c r="P28" s="31">
        <f t="shared" si="16"/>
        <v>1000</v>
      </c>
      <c r="Q28" s="31">
        <f t="shared" si="16"/>
        <v>1000</v>
      </c>
      <c r="R28" s="31">
        <f t="shared" si="16"/>
        <v>1000</v>
      </c>
      <c r="S28" s="31">
        <f t="shared" si="16"/>
        <v>1000</v>
      </c>
      <c r="T28" s="31">
        <f t="shared" si="16"/>
        <v>1000</v>
      </c>
      <c r="U28" s="31">
        <f t="shared" si="16"/>
        <v>1000</v>
      </c>
      <c r="V28" s="31">
        <f t="shared" si="16"/>
        <v>1000</v>
      </c>
      <c r="W28" s="31">
        <f t="shared" si="16"/>
        <v>1000</v>
      </c>
      <c r="X28" s="31">
        <f t="shared" si="16"/>
        <v>1000</v>
      </c>
      <c r="Y28" s="31">
        <f t="shared" si="16"/>
        <v>1000</v>
      </c>
      <c r="Z28" s="31">
        <f t="shared" si="16"/>
        <v>1000</v>
      </c>
      <c r="AA28" s="31">
        <f t="shared" si="16"/>
        <v>1000</v>
      </c>
      <c r="AB28" s="31">
        <f t="shared" si="16"/>
        <v>1000</v>
      </c>
      <c r="AC28" s="31">
        <f t="shared" si="16"/>
        <v>1000</v>
      </c>
      <c r="AD28" s="31">
        <f t="shared" si="16"/>
        <v>1000</v>
      </c>
      <c r="AE28" s="31">
        <f t="shared" si="16"/>
        <v>1000</v>
      </c>
      <c r="AF28" s="31">
        <f t="shared" si="16"/>
        <v>1000</v>
      </c>
      <c r="AG28" s="31">
        <f t="shared" si="16"/>
        <v>1000</v>
      </c>
      <c r="AH28" s="31">
        <f t="shared" si="16"/>
        <v>1000</v>
      </c>
      <c r="AI28" s="31">
        <f t="shared" si="16"/>
        <v>1000</v>
      </c>
      <c r="AJ28" s="31">
        <f t="shared" si="16"/>
        <v>1000</v>
      </c>
      <c r="AK28" s="31">
        <f t="shared" si="16"/>
        <v>1000</v>
      </c>
      <c r="AL28" s="31">
        <f t="shared" si="16"/>
        <v>1000</v>
      </c>
      <c r="AM28" s="31">
        <f t="shared" si="16"/>
        <v>1000</v>
      </c>
    </row>
    <row r="29" spans="1:39" x14ac:dyDescent="0.3">
      <c r="D29" s="23"/>
      <c r="E29" s="1"/>
      <c r="F29" s="1"/>
      <c r="G29" s="1"/>
      <c r="H29" s="1"/>
      <c r="I29" s="3"/>
      <c r="J29" s="26"/>
      <c r="K29" s="1"/>
      <c r="M29" s="12" t="s">
        <v>163</v>
      </c>
      <c r="N29" s="32">
        <f>RANK(N28,($N$10:$AM$10,$N$19:$AM$19,$N$28:$AM$28, $N$37:$AM$37),1)</f>
        <v>5</v>
      </c>
      <c r="O29" s="32">
        <f>RANK(O28,($N$10:$AM$10,$N$19:$AM$19,$N$28:$AM$28, $N$37:$AM$37),1)</f>
        <v>7</v>
      </c>
      <c r="P29" s="32">
        <f>RANK(P28,($N$10:$AM$10,$N$19:$AM$19,$N$28:$AM$28, $N$37:$AM$37),1)</f>
        <v>7</v>
      </c>
      <c r="Q29" s="32">
        <f>RANK(Q28,($N$10:$AM$10,$N$19:$AM$19,$N$28:$AM$28, $N$37:$AM$37),1)</f>
        <v>7</v>
      </c>
      <c r="R29" s="32">
        <f>RANK(R28,($N$10:$AM$10,$N$19:$AM$19,$N$28:$AM$28, $N$37:$AM$37),1)</f>
        <v>7</v>
      </c>
      <c r="S29" s="32">
        <f>RANK(S28,($N$10:$AM$10,$N$19:$AM$19,$N$28:$AM$28, $N$37:$AM$37),1)</f>
        <v>7</v>
      </c>
      <c r="T29" s="32">
        <f>RANK(T28,($N$10:$AM$10,$N$19:$AM$19,$N$28:$AM$28, $N$37:$AM$37),1)</f>
        <v>7</v>
      </c>
      <c r="U29" s="32">
        <f>RANK(U28,($N$10:$AM$10,$N$19:$AM$19,$N$28:$AM$28, $N$37:$AM$37),1)</f>
        <v>7</v>
      </c>
      <c r="V29" s="32">
        <f>RANK(V28,($N$10:$AM$10,$N$19:$AM$19,$N$28:$AM$28, $N$37:$AM$37),1)</f>
        <v>7</v>
      </c>
      <c r="W29" s="32">
        <f>RANK(W28,($N$10:$AM$10,$N$19:$AM$19,$N$28:$AM$28, $N$37:$AM$37),1)</f>
        <v>7</v>
      </c>
      <c r="X29" s="32">
        <f>RANK(X28,($N$10:$AM$10,$N$19:$AM$19,$N$28:$AM$28, $N$37:$AM$37),1)</f>
        <v>7</v>
      </c>
      <c r="Y29" s="32">
        <f>RANK(Y28,($N$10:$AM$10,$N$19:$AM$19,$N$28:$AM$28, $N$37:$AM$37),1)</f>
        <v>7</v>
      </c>
      <c r="Z29" s="32">
        <f>RANK(Z28,($N$10:$AM$10,$N$19:$AM$19,$N$28:$AM$28, $N$37:$AM$37),1)</f>
        <v>7</v>
      </c>
      <c r="AA29" s="32">
        <f>RANK(AA28,($N$10:$AM$10,$N$19:$AM$19,$N$28:$AM$28, $N$37:$AM$37),1)</f>
        <v>7</v>
      </c>
      <c r="AB29" s="32">
        <f>RANK(AB28,($N$10:$AM$10,$N$19:$AM$19,$N$28:$AM$28, $N$37:$AM$37),1)</f>
        <v>7</v>
      </c>
      <c r="AC29" s="32">
        <f>RANK(AC28,($N$10:$AM$10,$N$19:$AM$19,$N$28:$AM$28, $N$37:$AM$37),1)</f>
        <v>7</v>
      </c>
      <c r="AD29" s="32">
        <f>RANK(AD28,($N$10:$AM$10,$N$19:$AM$19,$N$28:$AM$28, $N$37:$AM$37),1)</f>
        <v>7</v>
      </c>
      <c r="AE29" s="32">
        <f>RANK(AE28,($N$10:$AM$10,$N$19:$AM$19,$N$28:$AM$28, $N$37:$AM$37),1)</f>
        <v>7</v>
      </c>
      <c r="AF29" s="32">
        <f>RANK(AF28,($N$10:$AM$10,$N$19:$AM$19,$N$28:$AM$28, $N$37:$AM$37),1)</f>
        <v>7</v>
      </c>
      <c r="AG29" s="32">
        <f>RANK(AG28,($N$10:$AM$10,$N$19:$AM$19,$N$28:$AM$28, $N$37:$AM$37),1)</f>
        <v>7</v>
      </c>
      <c r="AH29" s="32">
        <f>RANK(AH28,($N$10:$AM$10,$N$19:$AM$19,$N$28:$AM$28, $N$37:$AM$37),1)</f>
        <v>7</v>
      </c>
      <c r="AI29" s="32">
        <f>RANK(AI28,($N$10:$AM$10,$N$19:$AM$19,$N$28:$AM$28, $N$37:$AM$37),1)</f>
        <v>7</v>
      </c>
      <c r="AJ29" s="32">
        <f>RANK(AJ28,($N$10:$AM$10,$N$19:$AM$19,$N$28:$AM$28, $N$37:$AM$37),1)</f>
        <v>7</v>
      </c>
      <c r="AK29" s="32">
        <f>RANK(AK28,($N$10:$AM$10,$N$19:$AM$19,$N$28:$AM$28, $N$37:$AM$37),1)</f>
        <v>7</v>
      </c>
      <c r="AL29" s="32">
        <f>RANK(AL28,($N$10:$AM$10,$N$19:$AM$19,$N$28:$AM$28, $N$37:$AM$37),1)</f>
        <v>7</v>
      </c>
      <c r="AM29" s="32">
        <f>RANK(AM28,($N$10:$AM$10,$N$19:$AM$19,$N$28:$AM$28, $N$37:$AM$37),1)</f>
        <v>7</v>
      </c>
    </row>
    <row r="30" spans="1:39" x14ac:dyDescent="0.3">
      <c r="D30" s="23"/>
      <c r="E30" s="1"/>
      <c r="F30" s="1"/>
      <c r="G30" s="1"/>
      <c r="H30" s="1"/>
      <c r="I30" s="3"/>
      <c r="J30" s="26"/>
      <c r="K30" s="1"/>
    </row>
    <row r="31" spans="1:39" x14ac:dyDescent="0.3">
      <c r="D31" s="23"/>
      <c r="E31" s="1"/>
      <c r="F31" s="1"/>
      <c r="G31" s="1"/>
      <c r="H31" s="1"/>
      <c r="I31" s="3"/>
      <c r="J31" s="26"/>
      <c r="K31" s="1"/>
      <c r="M31">
        <v>10</v>
      </c>
      <c r="N31" s="30">
        <f t="shared" ref="N31:W36" si="17">+IF(ISNA(VLOOKUP(N$3&amp;"  "&amp;$M31,$A$3:$I$109,2,0)),"",VLOOKUP(N$3&amp;"  "&amp;$M31,$A$3:$I$109,2,0))</f>
        <v>24</v>
      </c>
      <c r="O31" s="30" t="str">
        <f t="shared" si="17"/>
        <v/>
      </c>
      <c r="P31" s="30" t="str">
        <f t="shared" si="17"/>
        <v/>
      </c>
      <c r="Q31" s="30" t="str">
        <f t="shared" si="17"/>
        <v/>
      </c>
      <c r="R31" s="30" t="str">
        <f t="shared" si="17"/>
        <v/>
      </c>
      <c r="S31" s="30" t="str">
        <f t="shared" si="17"/>
        <v/>
      </c>
      <c r="T31" s="30" t="str">
        <f t="shared" si="17"/>
        <v/>
      </c>
      <c r="U31" s="30" t="str">
        <f t="shared" si="17"/>
        <v/>
      </c>
      <c r="V31" s="30" t="str">
        <f t="shared" si="17"/>
        <v/>
      </c>
      <c r="W31" s="30" t="str">
        <f t="shared" si="17"/>
        <v/>
      </c>
      <c r="X31" s="30" t="str">
        <f t="shared" ref="X31:AG36" si="18">+IF(ISNA(VLOOKUP(X$3&amp;"  "&amp;$M31,$A$3:$I$109,2,0)),"",VLOOKUP(X$3&amp;"  "&amp;$M31,$A$3:$I$109,2,0))</f>
        <v/>
      </c>
      <c r="Y31" s="30" t="str">
        <f t="shared" si="18"/>
        <v/>
      </c>
      <c r="Z31" s="30" t="str">
        <f t="shared" si="18"/>
        <v/>
      </c>
      <c r="AA31" s="30" t="str">
        <f t="shared" si="18"/>
        <v/>
      </c>
      <c r="AB31" s="30" t="str">
        <f t="shared" si="18"/>
        <v/>
      </c>
      <c r="AC31" s="30" t="str">
        <f t="shared" si="18"/>
        <v/>
      </c>
      <c r="AD31" s="30" t="str">
        <f t="shared" si="18"/>
        <v/>
      </c>
      <c r="AE31" s="30" t="str">
        <f t="shared" si="18"/>
        <v/>
      </c>
      <c r="AF31" s="30" t="str">
        <f t="shared" si="18"/>
        <v/>
      </c>
      <c r="AG31" s="30" t="str">
        <f t="shared" si="18"/>
        <v/>
      </c>
      <c r="AH31" s="30" t="str">
        <f t="shared" ref="AH31:AM36" si="19">+IF(ISNA(VLOOKUP(AH$3&amp;"  "&amp;$M31,$A$3:$I$109,2,0)),"",VLOOKUP(AH$3&amp;"  "&amp;$M31,$A$3:$I$109,2,0))</f>
        <v/>
      </c>
      <c r="AI31" s="30" t="str">
        <f t="shared" si="19"/>
        <v/>
      </c>
      <c r="AJ31" s="30" t="str">
        <f t="shared" si="19"/>
        <v/>
      </c>
      <c r="AK31" s="30" t="str">
        <f t="shared" si="19"/>
        <v/>
      </c>
      <c r="AL31" s="30" t="str">
        <f t="shared" si="19"/>
        <v/>
      </c>
      <c r="AM31" s="30" t="str">
        <f t="shared" si="19"/>
        <v/>
      </c>
    </row>
    <row r="32" spans="1:39" x14ac:dyDescent="0.3">
      <c r="D32" s="23"/>
      <c r="E32" s="1"/>
      <c r="F32" s="1"/>
      <c r="G32" s="1"/>
      <c r="H32" s="1"/>
      <c r="I32" s="3"/>
      <c r="J32" s="26"/>
      <c r="K32" s="1"/>
      <c r="M32">
        <v>11</v>
      </c>
      <c r="N32" s="30" t="str">
        <f t="shared" si="17"/>
        <v/>
      </c>
      <c r="O32" s="30" t="str">
        <f t="shared" si="17"/>
        <v/>
      </c>
      <c r="P32" s="30" t="str">
        <f t="shared" si="17"/>
        <v/>
      </c>
      <c r="Q32" s="30" t="str">
        <f t="shared" si="17"/>
        <v/>
      </c>
      <c r="R32" s="30" t="str">
        <f t="shared" si="17"/>
        <v/>
      </c>
      <c r="S32" s="30" t="str">
        <f t="shared" si="17"/>
        <v/>
      </c>
      <c r="T32" s="30" t="str">
        <f t="shared" si="17"/>
        <v/>
      </c>
      <c r="U32" s="30" t="str">
        <f t="shared" si="17"/>
        <v/>
      </c>
      <c r="V32" s="30" t="str">
        <f t="shared" si="17"/>
        <v/>
      </c>
      <c r="W32" s="30" t="str">
        <f t="shared" si="17"/>
        <v/>
      </c>
      <c r="X32" s="30" t="str">
        <f t="shared" si="18"/>
        <v/>
      </c>
      <c r="Y32" s="30" t="str">
        <f t="shared" si="18"/>
        <v/>
      </c>
      <c r="Z32" s="30" t="str">
        <f t="shared" si="18"/>
        <v/>
      </c>
      <c r="AA32" s="30" t="str">
        <f t="shared" si="18"/>
        <v/>
      </c>
      <c r="AB32" s="30" t="str">
        <f t="shared" si="18"/>
        <v/>
      </c>
      <c r="AC32" s="30" t="str">
        <f t="shared" si="18"/>
        <v/>
      </c>
      <c r="AD32" s="30" t="str">
        <f t="shared" si="18"/>
        <v/>
      </c>
      <c r="AE32" s="30" t="str">
        <f t="shared" si="18"/>
        <v/>
      </c>
      <c r="AF32" s="30" t="str">
        <f t="shared" si="18"/>
        <v/>
      </c>
      <c r="AG32" s="30" t="str">
        <f t="shared" si="18"/>
        <v/>
      </c>
      <c r="AH32" s="30" t="str">
        <f t="shared" si="19"/>
        <v/>
      </c>
      <c r="AI32" s="30" t="str">
        <f t="shared" si="19"/>
        <v/>
      </c>
      <c r="AJ32" s="30" t="str">
        <f t="shared" si="19"/>
        <v/>
      </c>
      <c r="AK32" s="30" t="str">
        <f t="shared" si="19"/>
        <v/>
      </c>
      <c r="AL32" s="30" t="str">
        <f t="shared" si="19"/>
        <v/>
      </c>
      <c r="AM32" s="30" t="str">
        <f t="shared" si="19"/>
        <v/>
      </c>
    </row>
    <row r="33" spans="4:39" x14ac:dyDescent="0.3">
      <c r="D33" s="23"/>
      <c r="E33" s="1"/>
      <c r="F33" s="1"/>
      <c r="G33" s="1"/>
      <c r="H33" s="1"/>
      <c r="I33" s="3"/>
      <c r="J33" s="26"/>
      <c r="K33" s="1"/>
      <c r="M33">
        <v>12</v>
      </c>
      <c r="N33" s="30" t="str">
        <f t="shared" si="17"/>
        <v/>
      </c>
      <c r="O33" s="30" t="str">
        <f t="shared" si="17"/>
        <v/>
      </c>
      <c r="P33" s="30" t="str">
        <f t="shared" si="17"/>
        <v/>
      </c>
      <c r="Q33" s="30" t="str">
        <f t="shared" si="17"/>
        <v/>
      </c>
      <c r="R33" s="30" t="str">
        <f t="shared" si="17"/>
        <v/>
      </c>
      <c r="S33" s="30" t="str">
        <f t="shared" si="17"/>
        <v/>
      </c>
      <c r="T33" s="30" t="str">
        <f t="shared" si="17"/>
        <v/>
      </c>
      <c r="U33" s="30" t="str">
        <f t="shared" si="17"/>
        <v/>
      </c>
      <c r="V33" s="30" t="str">
        <f t="shared" si="17"/>
        <v/>
      </c>
      <c r="W33" s="30" t="str">
        <f t="shared" si="17"/>
        <v/>
      </c>
      <c r="X33" s="30" t="str">
        <f t="shared" si="18"/>
        <v/>
      </c>
      <c r="Y33" s="30" t="str">
        <f t="shared" si="18"/>
        <v/>
      </c>
      <c r="Z33" s="30" t="str">
        <f t="shared" si="18"/>
        <v/>
      </c>
      <c r="AA33" s="30" t="str">
        <f t="shared" si="18"/>
        <v/>
      </c>
      <c r="AB33" s="30" t="str">
        <f t="shared" si="18"/>
        <v/>
      </c>
      <c r="AC33" s="30" t="str">
        <f t="shared" si="18"/>
        <v/>
      </c>
      <c r="AD33" s="30" t="str">
        <f t="shared" si="18"/>
        <v/>
      </c>
      <c r="AE33" s="30" t="str">
        <f t="shared" si="18"/>
        <v/>
      </c>
      <c r="AF33" s="30" t="str">
        <f t="shared" si="18"/>
        <v/>
      </c>
      <c r="AG33" s="30" t="str">
        <f t="shared" si="18"/>
        <v/>
      </c>
      <c r="AH33" s="30" t="str">
        <f t="shared" si="19"/>
        <v/>
      </c>
      <c r="AI33" s="30" t="str">
        <f t="shared" si="19"/>
        <v/>
      </c>
      <c r="AJ33" s="30" t="str">
        <f t="shared" si="19"/>
        <v/>
      </c>
      <c r="AK33" s="30" t="str">
        <f t="shared" si="19"/>
        <v/>
      </c>
      <c r="AL33" s="30" t="str">
        <f t="shared" si="19"/>
        <v/>
      </c>
      <c r="AM33" s="30" t="str">
        <f t="shared" si="19"/>
        <v/>
      </c>
    </row>
    <row r="34" spans="4:39" x14ac:dyDescent="0.3">
      <c r="D34" s="23"/>
      <c r="E34" s="1"/>
      <c r="F34" s="1"/>
      <c r="G34" s="1"/>
      <c r="H34" s="1"/>
      <c r="I34" s="3"/>
      <c r="J34" s="26"/>
      <c r="K34" s="1"/>
      <c r="N34" s="30" t="str">
        <f t="shared" si="17"/>
        <v/>
      </c>
      <c r="O34" s="30" t="str">
        <f t="shared" si="17"/>
        <v/>
      </c>
      <c r="P34" s="30" t="str">
        <f t="shared" si="17"/>
        <v/>
      </c>
      <c r="Q34" s="30" t="str">
        <f t="shared" si="17"/>
        <v/>
      </c>
      <c r="R34" s="30" t="str">
        <f t="shared" si="17"/>
        <v/>
      </c>
      <c r="S34" s="30" t="str">
        <f t="shared" si="17"/>
        <v/>
      </c>
      <c r="T34" s="30" t="str">
        <f t="shared" si="17"/>
        <v/>
      </c>
      <c r="U34" s="30" t="str">
        <f t="shared" si="17"/>
        <v/>
      </c>
      <c r="V34" s="30" t="str">
        <f t="shared" si="17"/>
        <v/>
      </c>
      <c r="W34" s="30" t="str">
        <f t="shared" si="17"/>
        <v/>
      </c>
      <c r="X34" s="30" t="str">
        <f t="shared" si="18"/>
        <v/>
      </c>
      <c r="Y34" s="30" t="str">
        <f t="shared" si="18"/>
        <v/>
      </c>
      <c r="Z34" s="30" t="str">
        <f t="shared" si="18"/>
        <v/>
      </c>
      <c r="AA34" s="30" t="str">
        <f t="shared" si="18"/>
        <v/>
      </c>
      <c r="AB34" s="30" t="str">
        <f t="shared" si="18"/>
        <v/>
      </c>
      <c r="AC34" s="30" t="str">
        <f t="shared" si="18"/>
        <v/>
      </c>
      <c r="AD34" s="30" t="str">
        <f t="shared" si="18"/>
        <v/>
      </c>
      <c r="AE34" s="30" t="str">
        <f t="shared" si="18"/>
        <v/>
      </c>
      <c r="AF34" s="30" t="str">
        <f t="shared" si="18"/>
        <v/>
      </c>
      <c r="AG34" s="30" t="str">
        <f t="shared" si="18"/>
        <v/>
      </c>
      <c r="AH34" s="30" t="str">
        <f t="shared" si="19"/>
        <v/>
      </c>
      <c r="AI34" s="30" t="str">
        <f t="shared" si="19"/>
        <v/>
      </c>
      <c r="AJ34" s="30" t="str">
        <f t="shared" si="19"/>
        <v/>
      </c>
      <c r="AK34" s="30" t="str">
        <f t="shared" si="19"/>
        <v/>
      </c>
      <c r="AL34" s="30" t="str">
        <f t="shared" si="19"/>
        <v/>
      </c>
      <c r="AM34" s="30" t="str">
        <f t="shared" si="19"/>
        <v/>
      </c>
    </row>
    <row r="35" spans="4:39" x14ac:dyDescent="0.3">
      <c r="D35" s="23"/>
      <c r="E35" s="1"/>
      <c r="F35" s="1"/>
      <c r="G35" s="1"/>
      <c r="H35" s="1"/>
      <c r="I35" s="3"/>
      <c r="J35" s="26"/>
      <c r="K35" s="1"/>
      <c r="N35" s="30" t="str">
        <f t="shared" si="17"/>
        <v/>
      </c>
      <c r="O35" s="30" t="str">
        <f t="shared" si="17"/>
        <v/>
      </c>
      <c r="P35" s="30" t="str">
        <f t="shared" si="17"/>
        <v/>
      </c>
      <c r="Q35" s="30" t="str">
        <f t="shared" si="17"/>
        <v/>
      </c>
      <c r="R35" s="30" t="str">
        <f t="shared" si="17"/>
        <v/>
      </c>
      <c r="S35" s="30" t="str">
        <f t="shared" si="17"/>
        <v/>
      </c>
      <c r="T35" s="30" t="str">
        <f t="shared" si="17"/>
        <v/>
      </c>
      <c r="U35" s="30" t="str">
        <f t="shared" si="17"/>
        <v/>
      </c>
      <c r="V35" s="30" t="str">
        <f t="shared" si="17"/>
        <v/>
      </c>
      <c r="W35" s="30" t="str">
        <f t="shared" si="17"/>
        <v/>
      </c>
      <c r="X35" s="30" t="str">
        <f t="shared" si="18"/>
        <v/>
      </c>
      <c r="Y35" s="30" t="str">
        <f t="shared" si="18"/>
        <v/>
      </c>
      <c r="Z35" s="30" t="str">
        <f t="shared" si="18"/>
        <v/>
      </c>
      <c r="AA35" s="30" t="str">
        <f t="shared" si="18"/>
        <v/>
      </c>
      <c r="AB35" s="30" t="str">
        <f t="shared" si="18"/>
        <v/>
      </c>
      <c r="AC35" s="30" t="str">
        <f t="shared" si="18"/>
        <v/>
      </c>
      <c r="AD35" s="30" t="str">
        <f t="shared" si="18"/>
        <v/>
      </c>
      <c r="AE35" s="30" t="str">
        <f t="shared" si="18"/>
        <v/>
      </c>
      <c r="AF35" s="30" t="str">
        <f t="shared" si="18"/>
        <v/>
      </c>
      <c r="AG35" s="30" t="str">
        <f t="shared" si="18"/>
        <v/>
      </c>
      <c r="AH35" s="30" t="str">
        <f t="shared" si="19"/>
        <v/>
      </c>
      <c r="AI35" s="30" t="str">
        <f t="shared" si="19"/>
        <v/>
      </c>
      <c r="AJ35" s="30" t="str">
        <f t="shared" si="19"/>
        <v/>
      </c>
      <c r="AK35" s="30" t="str">
        <f t="shared" si="19"/>
        <v/>
      </c>
      <c r="AL35" s="30" t="str">
        <f t="shared" si="19"/>
        <v/>
      </c>
      <c r="AM35" s="30" t="str">
        <f t="shared" si="19"/>
        <v/>
      </c>
    </row>
    <row r="36" spans="4:39" x14ac:dyDescent="0.3">
      <c r="D36" s="23"/>
      <c r="E36" s="1"/>
      <c r="F36" s="1"/>
      <c r="G36" s="1"/>
      <c r="H36" s="1"/>
      <c r="I36" s="3"/>
      <c r="J36" s="26"/>
      <c r="K36" s="1"/>
      <c r="N36" s="30" t="str">
        <f t="shared" si="17"/>
        <v/>
      </c>
      <c r="O36" s="30" t="str">
        <f t="shared" si="17"/>
        <v/>
      </c>
      <c r="P36" s="30" t="str">
        <f t="shared" si="17"/>
        <v/>
      </c>
      <c r="Q36" s="30" t="str">
        <f t="shared" si="17"/>
        <v/>
      </c>
      <c r="R36" s="30" t="str">
        <f t="shared" si="17"/>
        <v/>
      </c>
      <c r="S36" s="30" t="str">
        <f t="shared" si="17"/>
        <v/>
      </c>
      <c r="T36" s="30" t="str">
        <f t="shared" si="17"/>
        <v/>
      </c>
      <c r="U36" s="30" t="str">
        <f t="shared" si="17"/>
        <v/>
      </c>
      <c r="V36" s="30" t="str">
        <f t="shared" si="17"/>
        <v/>
      </c>
      <c r="W36" s="30" t="str">
        <f t="shared" si="17"/>
        <v/>
      </c>
      <c r="X36" s="30" t="str">
        <f t="shared" si="18"/>
        <v/>
      </c>
      <c r="Y36" s="30" t="str">
        <f t="shared" si="18"/>
        <v/>
      </c>
      <c r="Z36" s="30" t="str">
        <f t="shared" si="18"/>
        <v/>
      </c>
      <c r="AA36" s="30" t="str">
        <f t="shared" si="18"/>
        <v/>
      </c>
      <c r="AB36" s="30" t="str">
        <f t="shared" si="18"/>
        <v/>
      </c>
      <c r="AC36" s="30" t="str">
        <f t="shared" si="18"/>
        <v/>
      </c>
      <c r="AD36" s="30" t="str">
        <f t="shared" si="18"/>
        <v/>
      </c>
      <c r="AE36" s="30" t="str">
        <f t="shared" si="18"/>
        <v/>
      </c>
      <c r="AF36" s="30" t="str">
        <f t="shared" si="18"/>
        <v/>
      </c>
      <c r="AG36" s="30" t="str">
        <f t="shared" si="18"/>
        <v/>
      </c>
      <c r="AH36" s="30" t="str">
        <f t="shared" si="19"/>
        <v/>
      </c>
      <c r="AI36" s="30" t="str">
        <f t="shared" si="19"/>
        <v/>
      </c>
      <c r="AJ36" s="30" t="str">
        <f t="shared" si="19"/>
        <v/>
      </c>
      <c r="AK36" s="30" t="str">
        <f t="shared" si="19"/>
        <v/>
      </c>
      <c r="AL36" s="30" t="str">
        <f t="shared" si="19"/>
        <v/>
      </c>
      <c r="AM36" s="30" t="str">
        <f t="shared" si="19"/>
        <v/>
      </c>
    </row>
    <row r="37" spans="4:39" x14ac:dyDescent="0.3">
      <c r="D37" s="23"/>
      <c r="E37" s="1"/>
      <c r="F37" s="1"/>
      <c r="G37" s="1"/>
      <c r="H37" s="1"/>
      <c r="I37" s="3"/>
      <c r="J37" s="26"/>
      <c r="K37" s="1"/>
      <c r="M37" s="12" t="s">
        <v>378</v>
      </c>
      <c r="N37" s="31">
        <f>IF(N33="",1000,SUM(N31:N33))</f>
        <v>1000</v>
      </c>
      <c r="O37" s="31">
        <f t="shared" ref="O37:AM37" si="20">IF(O33="",1000,SUM(O31:O33))</f>
        <v>1000</v>
      </c>
      <c r="P37" s="31">
        <f t="shared" si="20"/>
        <v>1000</v>
      </c>
      <c r="Q37" s="31">
        <f t="shared" si="20"/>
        <v>1000</v>
      </c>
      <c r="R37" s="31">
        <f t="shared" si="20"/>
        <v>1000</v>
      </c>
      <c r="S37" s="31">
        <f t="shared" si="20"/>
        <v>1000</v>
      </c>
      <c r="T37" s="31">
        <f t="shared" si="20"/>
        <v>1000</v>
      </c>
      <c r="U37" s="31">
        <f t="shared" si="20"/>
        <v>1000</v>
      </c>
      <c r="V37" s="31">
        <f t="shared" si="20"/>
        <v>1000</v>
      </c>
      <c r="W37" s="31">
        <f t="shared" si="20"/>
        <v>1000</v>
      </c>
      <c r="X37" s="31">
        <f t="shared" si="20"/>
        <v>1000</v>
      </c>
      <c r="Y37" s="31">
        <f t="shared" si="20"/>
        <v>1000</v>
      </c>
      <c r="Z37" s="31">
        <f t="shared" si="20"/>
        <v>1000</v>
      </c>
      <c r="AA37" s="31">
        <f t="shared" si="20"/>
        <v>1000</v>
      </c>
      <c r="AB37" s="31">
        <f t="shared" si="20"/>
        <v>1000</v>
      </c>
      <c r="AC37" s="31">
        <f t="shared" si="20"/>
        <v>1000</v>
      </c>
      <c r="AD37" s="31">
        <f t="shared" si="20"/>
        <v>1000</v>
      </c>
      <c r="AE37" s="31">
        <f t="shared" si="20"/>
        <v>1000</v>
      </c>
      <c r="AF37" s="31">
        <f t="shared" si="20"/>
        <v>1000</v>
      </c>
      <c r="AG37" s="31">
        <f t="shared" si="20"/>
        <v>1000</v>
      </c>
      <c r="AH37" s="31">
        <f t="shared" si="20"/>
        <v>1000</v>
      </c>
      <c r="AI37" s="31">
        <f t="shared" si="20"/>
        <v>1000</v>
      </c>
      <c r="AJ37" s="31">
        <f t="shared" si="20"/>
        <v>1000</v>
      </c>
      <c r="AK37" s="31">
        <f t="shared" si="20"/>
        <v>1000</v>
      </c>
      <c r="AL37" s="31">
        <f t="shared" si="20"/>
        <v>1000</v>
      </c>
      <c r="AM37" s="31">
        <f t="shared" si="20"/>
        <v>1000</v>
      </c>
    </row>
    <row r="38" spans="4:39" x14ac:dyDescent="0.3">
      <c r="D38" s="23"/>
      <c r="E38" s="1"/>
      <c r="F38" s="1"/>
      <c r="G38" s="1"/>
      <c r="H38" s="1"/>
      <c r="I38" s="3"/>
      <c r="J38" s="26"/>
      <c r="K38" s="1"/>
      <c r="M38" s="12" t="s">
        <v>163</v>
      </c>
      <c r="N38" s="32">
        <f>RANK(N37,($N$10:$AM$10,$N$19:$AM$19,$N$28:$AM$28, $N$37:$AM$37),1)</f>
        <v>7</v>
      </c>
      <c r="O38" s="32">
        <f>RANK(O37,($N$10:$AM$10,$N$19:$AM$19,$N$28:$AM$28, $N$37:$AM$37),1)</f>
        <v>7</v>
      </c>
      <c r="P38" s="32">
        <f>RANK(P37,($N$10:$AM$10,$N$19:$AM$19,$N$28:$AM$28, $N$37:$AM$37),1)</f>
        <v>7</v>
      </c>
      <c r="Q38" s="32">
        <f>RANK(Q37,($N$10:$AM$10,$N$19:$AM$19,$N$28:$AM$28, $N$37:$AM$37),1)</f>
        <v>7</v>
      </c>
      <c r="R38" s="32">
        <f>RANK(R37,($N$10:$AM$10,$N$19:$AM$19,$N$28:$AM$28, $N$37:$AM$37),1)</f>
        <v>7</v>
      </c>
      <c r="S38" s="32">
        <f>RANK(S37,($N$10:$AM$10,$N$19:$AM$19,$N$28:$AM$28, $N$37:$AM$37),1)</f>
        <v>7</v>
      </c>
      <c r="T38" s="32">
        <f>RANK(T37,($N$10:$AM$10,$N$19:$AM$19,$N$28:$AM$28, $N$37:$AM$37),1)</f>
        <v>7</v>
      </c>
      <c r="U38" s="32">
        <f>RANK(U37,($N$10:$AM$10,$N$19:$AM$19,$N$28:$AM$28, $N$37:$AM$37),1)</f>
        <v>7</v>
      </c>
      <c r="V38" s="32">
        <f>RANK(V37,($N$10:$AM$10,$N$19:$AM$19,$N$28:$AM$28, $N$37:$AM$37),1)</f>
        <v>7</v>
      </c>
      <c r="W38" s="32">
        <f>RANK(W37,($N$10:$AM$10,$N$19:$AM$19,$N$28:$AM$28, $N$37:$AM$37),1)</f>
        <v>7</v>
      </c>
      <c r="X38" s="32">
        <f>RANK(X37,($N$10:$AM$10,$N$19:$AM$19,$N$28:$AM$28, $N$37:$AM$37),1)</f>
        <v>7</v>
      </c>
      <c r="Y38" s="32">
        <f>RANK(Y37,($N$10:$AM$10,$N$19:$AM$19,$N$28:$AM$28, $N$37:$AM$37),1)</f>
        <v>7</v>
      </c>
      <c r="Z38" s="32">
        <f>RANK(Z37,($N$10:$AM$10,$N$19:$AM$19,$N$28:$AM$28, $N$37:$AM$37),1)</f>
        <v>7</v>
      </c>
      <c r="AA38" s="32">
        <f>RANK(AA37,($N$10:$AM$10,$N$19:$AM$19,$N$28:$AM$28, $N$37:$AM$37),1)</f>
        <v>7</v>
      </c>
      <c r="AB38" s="32">
        <f>RANK(AB37,($N$10:$AM$10,$N$19:$AM$19,$N$28:$AM$28, $N$37:$AM$37),1)</f>
        <v>7</v>
      </c>
      <c r="AC38" s="32">
        <f>RANK(AC37,($N$10:$AM$10,$N$19:$AM$19,$N$28:$AM$28, $N$37:$AM$37),1)</f>
        <v>7</v>
      </c>
      <c r="AD38" s="32">
        <f>RANK(AD37,($N$10:$AM$10,$N$19:$AM$19,$N$28:$AM$28, $N$37:$AM$37),1)</f>
        <v>7</v>
      </c>
      <c r="AE38" s="32">
        <f>RANK(AE37,($N$10:$AM$10,$N$19:$AM$19,$N$28:$AM$28, $N$37:$AM$37),1)</f>
        <v>7</v>
      </c>
      <c r="AF38" s="32">
        <f>RANK(AF37,($N$10:$AM$10,$N$19:$AM$19,$N$28:$AM$28, $N$37:$AM$37),1)</f>
        <v>7</v>
      </c>
      <c r="AG38" s="32">
        <f>RANK(AG37,($N$10:$AM$10,$N$19:$AM$19,$N$28:$AM$28, $N$37:$AM$37),1)</f>
        <v>7</v>
      </c>
      <c r="AH38" s="32">
        <f>RANK(AH37,($N$10:$AM$10,$N$19:$AM$19,$N$28:$AM$28, $N$37:$AM$37),1)</f>
        <v>7</v>
      </c>
      <c r="AI38" s="32">
        <f>RANK(AI37,($N$10:$AM$10,$N$19:$AM$19,$N$28:$AM$28, $N$37:$AM$37),1)</f>
        <v>7</v>
      </c>
      <c r="AJ38" s="32">
        <f>RANK(AJ37,($N$10:$AM$10,$N$19:$AM$19,$N$28:$AM$28, $N$37:$AM$37),1)</f>
        <v>7</v>
      </c>
      <c r="AK38" s="32">
        <f>RANK(AK37,($N$10:$AM$10,$N$19:$AM$19,$N$28:$AM$28, $N$37:$AM$37),1)</f>
        <v>7</v>
      </c>
      <c r="AL38" s="32">
        <f>RANK(AL37,($N$10:$AM$10,$N$19:$AM$19,$N$28:$AM$28, $N$37:$AM$37),1)</f>
        <v>7</v>
      </c>
      <c r="AM38" s="32">
        <f>RANK(AM37,($N$10:$AM$10,$N$19:$AM$19,$N$28:$AM$28, $N$37:$AM$37),1)</f>
        <v>7</v>
      </c>
    </row>
    <row r="39" spans="4:39" x14ac:dyDescent="0.3">
      <c r="D39" s="23"/>
      <c r="E39" s="1"/>
      <c r="F39" s="1"/>
      <c r="G39" s="1"/>
      <c r="H39" s="1"/>
      <c r="I39" s="3"/>
      <c r="J39" s="26"/>
      <c r="K39" s="1"/>
    </row>
    <row r="40" spans="4:39" x14ac:dyDescent="0.3">
      <c r="D40" s="23"/>
      <c r="E40" s="1"/>
      <c r="F40" s="1"/>
      <c r="G40" s="1"/>
      <c r="H40" s="1"/>
      <c r="I40" s="3"/>
      <c r="J40" s="26"/>
      <c r="K40" s="1"/>
    </row>
    <row r="41" spans="4:39" x14ac:dyDescent="0.3">
      <c r="D41" s="23"/>
      <c r="E41" s="1"/>
      <c r="F41" s="1"/>
      <c r="G41" s="1"/>
      <c r="H41" s="1"/>
      <c r="I41" s="3"/>
      <c r="J41" s="26"/>
      <c r="K41" s="1"/>
    </row>
    <row r="42" spans="4:39" x14ac:dyDescent="0.3">
      <c r="D42" s="23"/>
      <c r="E42" s="1"/>
      <c r="F42" s="1"/>
      <c r="G42" s="1"/>
      <c r="H42" s="1"/>
      <c r="I42" s="3"/>
      <c r="J42" s="26"/>
      <c r="K42" s="1"/>
    </row>
    <row r="43" spans="4:39" x14ac:dyDescent="0.3">
      <c r="D43" s="23"/>
      <c r="E43" s="1"/>
      <c r="F43" s="1"/>
      <c r="G43" s="1"/>
      <c r="H43" s="1"/>
      <c r="I43" s="3"/>
      <c r="J43" s="26"/>
      <c r="K43" s="1"/>
    </row>
    <row r="44" spans="4:39" x14ac:dyDescent="0.3">
      <c r="D44" s="23"/>
      <c r="E44" s="1"/>
      <c r="F44" s="1"/>
      <c r="G44" s="1"/>
      <c r="H44" s="1"/>
      <c r="I44" s="3"/>
      <c r="J44" s="26"/>
      <c r="K44" s="1"/>
    </row>
    <row r="45" spans="4:39" x14ac:dyDescent="0.3">
      <c r="D45" s="23"/>
      <c r="E45" s="1"/>
      <c r="F45" s="1"/>
      <c r="G45" s="1"/>
      <c r="H45" s="1"/>
      <c r="I45" s="3"/>
      <c r="J45" s="26"/>
      <c r="K45" s="1"/>
    </row>
    <row r="46" spans="4:39" x14ac:dyDescent="0.3">
      <c r="D46" s="23"/>
      <c r="E46" s="1"/>
      <c r="F46" s="1"/>
      <c r="G46" s="1"/>
      <c r="H46" s="1"/>
      <c r="I46" s="3"/>
      <c r="J46" s="26"/>
      <c r="K46" s="1"/>
    </row>
    <row r="47" spans="4:39" x14ac:dyDescent="0.3">
      <c r="D47" s="23"/>
      <c r="E47" s="1"/>
      <c r="F47" s="1"/>
      <c r="G47" s="1"/>
      <c r="H47" s="1"/>
      <c r="I47" s="3"/>
      <c r="J47" s="26"/>
      <c r="K47" s="1"/>
    </row>
    <row r="48" spans="4:39" x14ac:dyDescent="0.3">
      <c r="D48" s="23"/>
      <c r="E48" s="1"/>
      <c r="F48" s="1"/>
      <c r="G48" s="1"/>
      <c r="H48" s="1"/>
      <c r="I48" s="3"/>
      <c r="J48" s="26"/>
      <c r="K48" s="1"/>
    </row>
    <row r="49" spans="4:11" x14ac:dyDescent="0.3">
      <c r="D49" s="23"/>
      <c r="E49" s="1"/>
      <c r="F49" s="1"/>
      <c r="G49" s="1"/>
      <c r="H49" s="1"/>
      <c r="I49" s="3"/>
      <c r="J49" s="26"/>
      <c r="K49" s="1"/>
    </row>
    <row r="50" spans="4:11" x14ac:dyDescent="0.3">
      <c r="D50" s="23"/>
      <c r="E50" s="1"/>
      <c r="F50" s="1"/>
      <c r="G50" s="1"/>
      <c r="H50" s="1"/>
      <c r="I50" s="3"/>
      <c r="J50" s="26"/>
      <c r="K50" s="1"/>
    </row>
    <row r="51" spans="4:11" x14ac:dyDescent="0.3">
      <c r="D51" s="23"/>
      <c r="E51" s="1"/>
      <c r="F51" s="1"/>
      <c r="G51" s="1"/>
      <c r="H51" s="1"/>
      <c r="I51" s="3"/>
      <c r="J51" s="26"/>
      <c r="K51" s="1"/>
    </row>
    <row r="52" spans="4:11" x14ac:dyDescent="0.3">
      <c r="D52" s="23"/>
      <c r="E52" s="1"/>
      <c r="F52" s="1"/>
      <c r="G52" s="1"/>
      <c r="H52" s="1"/>
      <c r="I52" s="3"/>
      <c r="J52" s="26"/>
      <c r="K52" s="1"/>
    </row>
    <row r="53" spans="4:11" x14ac:dyDescent="0.3">
      <c r="D53" s="23"/>
      <c r="E53" s="1"/>
      <c r="F53" s="1"/>
      <c r="G53" s="1"/>
      <c r="H53" s="1"/>
      <c r="I53" s="3"/>
      <c r="J53" s="26"/>
      <c r="K53" s="1"/>
    </row>
    <row r="54" spans="4:11" x14ac:dyDescent="0.3">
      <c r="D54" s="23"/>
      <c r="E54" s="1"/>
      <c r="F54" s="1"/>
      <c r="G54" s="1"/>
      <c r="H54" s="1"/>
      <c r="I54" s="3"/>
      <c r="J54" s="26"/>
      <c r="K54" s="1"/>
    </row>
    <row r="55" spans="4:11" x14ac:dyDescent="0.3">
      <c r="D55" s="23"/>
      <c r="E55" s="1"/>
      <c r="F55" s="1"/>
      <c r="G55" s="1"/>
      <c r="H55" s="1"/>
      <c r="I55" s="3"/>
      <c r="J55" s="26"/>
      <c r="K55" s="1"/>
    </row>
    <row r="56" spans="4:11" x14ac:dyDescent="0.3">
      <c r="D56" s="23"/>
      <c r="E56" s="1"/>
      <c r="F56" s="1"/>
      <c r="G56" s="1"/>
      <c r="H56" s="1"/>
      <c r="I56" s="3"/>
      <c r="J56" s="26"/>
      <c r="K56" s="1"/>
    </row>
    <row r="57" spans="4:11" x14ac:dyDescent="0.3">
      <c r="D57" s="23"/>
      <c r="E57" s="1"/>
      <c r="F57" s="1"/>
      <c r="G57" s="1"/>
      <c r="H57" s="1"/>
      <c r="I57" s="3"/>
      <c r="J57" s="26"/>
      <c r="K57" s="1"/>
    </row>
    <row r="58" spans="4:11" x14ac:dyDescent="0.3">
      <c r="D58" s="23"/>
      <c r="E58" s="1"/>
      <c r="F58" s="1"/>
      <c r="G58" s="1"/>
      <c r="H58" s="1"/>
      <c r="I58" s="3"/>
      <c r="J58" s="26"/>
      <c r="K58" s="1"/>
    </row>
    <row r="59" spans="4:11" x14ac:dyDescent="0.3">
      <c r="D59" s="23"/>
      <c r="E59" s="1"/>
      <c r="F59" s="1"/>
      <c r="G59" s="1"/>
      <c r="H59" s="1"/>
      <c r="I59" s="3"/>
      <c r="J59" s="26"/>
      <c r="K59" s="1"/>
    </row>
    <row r="60" spans="4:11" x14ac:dyDescent="0.3">
      <c r="D60" s="23"/>
      <c r="E60" s="1"/>
      <c r="F60" s="1"/>
      <c r="G60" s="1"/>
      <c r="H60" s="1"/>
      <c r="I60" s="3"/>
      <c r="J60" s="26"/>
      <c r="K60" s="1"/>
    </row>
    <row r="61" spans="4:11" x14ac:dyDescent="0.3">
      <c r="D61" s="23"/>
      <c r="E61" s="1"/>
      <c r="F61" s="1"/>
      <c r="G61" s="1"/>
      <c r="H61" s="1"/>
      <c r="I61" s="3"/>
      <c r="J61" s="26"/>
      <c r="K61" s="1"/>
    </row>
    <row r="62" spans="4:11" x14ac:dyDescent="0.3">
      <c r="D62" s="23"/>
      <c r="E62" s="1"/>
      <c r="F62" s="1"/>
      <c r="G62" s="1"/>
      <c r="H62" s="1"/>
      <c r="I62" s="3"/>
      <c r="J62" s="26"/>
      <c r="K62" s="1"/>
    </row>
    <row r="63" spans="4:11" x14ac:dyDescent="0.3">
      <c r="D63" s="23"/>
      <c r="E63" s="1"/>
      <c r="F63" s="1"/>
      <c r="G63" s="1"/>
      <c r="H63" s="1"/>
      <c r="I63" s="3"/>
      <c r="J63" s="26"/>
      <c r="K63" s="1"/>
    </row>
    <row r="64" spans="4:11" x14ac:dyDescent="0.3">
      <c r="D64" s="23"/>
      <c r="E64" s="1"/>
      <c r="F64" s="1"/>
      <c r="G64" s="1"/>
      <c r="H64" s="1"/>
      <c r="I64" s="3"/>
      <c r="J64" s="26"/>
      <c r="K64" s="1"/>
    </row>
    <row r="65" spans="4:11" x14ac:dyDescent="0.3">
      <c r="D65" s="23"/>
      <c r="E65" s="1"/>
      <c r="F65" s="1"/>
      <c r="G65" s="1"/>
      <c r="H65" s="1"/>
      <c r="I65" s="3"/>
      <c r="J65" s="26"/>
      <c r="K65" s="1"/>
    </row>
    <row r="66" spans="4:11" x14ac:dyDescent="0.3">
      <c r="D66" s="23"/>
      <c r="E66" s="1"/>
      <c r="F66" s="1"/>
      <c r="G66" s="1"/>
      <c r="H66" s="1"/>
      <c r="I66" s="3"/>
      <c r="J66" s="26"/>
      <c r="K66" s="1"/>
    </row>
    <row r="67" spans="4:11" x14ac:dyDescent="0.3">
      <c r="D67" s="23"/>
      <c r="E67" s="1"/>
      <c r="F67" s="1"/>
      <c r="G67" s="1"/>
      <c r="H67" s="1"/>
      <c r="I67" s="3"/>
      <c r="J67" s="26"/>
      <c r="K67" s="1"/>
    </row>
    <row r="68" spans="4:11" x14ac:dyDescent="0.3">
      <c r="D68" s="23"/>
      <c r="E68" s="1"/>
      <c r="F68" s="1"/>
      <c r="G68" s="1"/>
      <c r="H68" s="1"/>
      <c r="I68" s="3"/>
      <c r="J68" s="26"/>
      <c r="K68" s="1"/>
    </row>
    <row r="69" spans="4:11" x14ac:dyDescent="0.3">
      <c r="D69" s="23"/>
      <c r="E69" s="1"/>
      <c r="F69" s="1"/>
      <c r="G69" s="1"/>
      <c r="H69" s="1"/>
      <c r="I69" s="3"/>
      <c r="J69" s="26"/>
      <c r="K69" s="1"/>
    </row>
    <row r="70" spans="4:11" x14ac:dyDescent="0.3">
      <c r="D70" s="23"/>
      <c r="E70" s="1"/>
      <c r="F70" s="1"/>
      <c r="G70" s="1"/>
      <c r="H70" s="1"/>
      <c r="I70" s="3"/>
      <c r="J70" s="26"/>
      <c r="K70" s="1"/>
    </row>
    <row r="71" spans="4:11" x14ac:dyDescent="0.3">
      <c r="E71" s="1"/>
      <c r="F71" s="1"/>
      <c r="G71" s="1"/>
      <c r="H71" s="1"/>
      <c r="I71" s="3"/>
    </row>
    <row r="72" spans="4:11" x14ac:dyDescent="0.3">
      <c r="E72" s="1"/>
      <c r="F72" s="1"/>
      <c r="G72" s="1"/>
      <c r="H72" s="1"/>
      <c r="I72" s="3"/>
    </row>
    <row r="73" spans="4:11" x14ac:dyDescent="0.3">
      <c r="E73" s="1"/>
      <c r="F73" s="1"/>
      <c r="G73" s="1"/>
      <c r="H73" s="1"/>
      <c r="I73" s="3"/>
    </row>
    <row r="74" spans="4:11" x14ac:dyDescent="0.3">
      <c r="E74" s="1"/>
      <c r="F74" s="1"/>
      <c r="G74" s="1"/>
      <c r="H74" s="1"/>
      <c r="I74" s="3"/>
    </row>
    <row r="75" spans="4:11" x14ac:dyDescent="0.3">
      <c r="E75" s="1"/>
      <c r="F75" s="1"/>
      <c r="G75" s="1"/>
      <c r="H75" s="1"/>
      <c r="I75" s="3"/>
    </row>
    <row r="76" spans="4:11" x14ac:dyDescent="0.3">
      <c r="E76" s="1"/>
      <c r="F76" s="1"/>
      <c r="G76" s="1"/>
      <c r="H76" s="1"/>
      <c r="I76" s="3"/>
    </row>
    <row r="77" spans="4:11" x14ac:dyDescent="0.3">
      <c r="E77" s="1"/>
      <c r="F77" s="1"/>
      <c r="G77" s="1"/>
      <c r="H77" s="1"/>
      <c r="I77" s="3"/>
    </row>
    <row r="78" spans="4:11" x14ac:dyDescent="0.3">
      <c r="E78" s="1"/>
      <c r="F78" s="1"/>
      <c r="G78" s="1"/>
      <c r="H78" s="1"/>
      <c r="I78" s="3"/>
    </row>
    <row r="79" spans="4:11" x14ac:dyDescent="0.3">
      <c r="E79" s="1"/>
      <c r="F79" s="1"/>
      <c r="G79" s="1"/>
      <c r="H79" s="1"/>
      <c r="I79" s="3"/>
    </row>
    <row r="80" spans="4:11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4" x14ac:dyDescent="0.3">
      <c r="E97" s="1"/>
      <c r="F97" s="1"/>
      <c r="G97" s="1"/>
      <c r="H97" s="1"/>
      <c r="I97" s="3"/>
    </row>
    <row r="98" spans="2:14" x14ac:dyDescent="0.3">
      <c r="E98" s="1"/>
      <c r="F98" s="1"/>
      <c r="G98" s="1"/>
      <c r="H98" s="1"/>
      <c r="I98" s="3"/>
    </row>
    <row r="99" spans="2:14" x14ac:dyDescent="0.3">
      <c r="E99" s="1"/>
      <c r="F99" s="1"/>
      <c r="G99" s="1"/>
      <c r="H99" s="1"/>
      <c r="I99" s="3"/>
    </row>
    <row r="100" spans="2:14" x14ac:dyDescent="0.3">
      <c r="E100" s="1"/>
      <c r="F100" s="1"/>
      <c r="G100" s="1"/>
      <c r="H100" s="1"/>
      <c r="I100" s="3"/>
      <c r="N100" t="s">
        <v>152</v>
      </c>
    </row>
    <row r="101" spans="2:14" x14ac:dyDescent="0.3">
      <c r="E101" s="1"/>
      <c r="F101" s="1"/>
      <c r="G101" s="1"/>
      <c r="H101" s="1"/>
      <c r="I101" s="3"/>
      <c r="N101" t="s">
        <v>157</v>
      </c>
    </row>
    <row r="102" spans="2:14" x14ac:dyDescent="0.3">
      <c r="E102" s="1"/>
      <c r="F102" s="1"/>
      <c r="G102" s="1"/>
      <c r="H102" s="1"/>
      <c r="I102" s="3"/>
      <c r="N102" t="s">
        <v>153</v>
      </c>
    </row>
    <row r="103" spans="2:14" x14ac:dyDescent="0.3">
      <c r="E103" s="1"/>
      <c r="F103" s="1"/>
      <c r="G103" s="1"/>
      <c r="H103" s="1"/>
      <c r="I103" s="3"/>
      <c r="N103" t="s">
        <v>158</v>
      </c>
    </row>
    <row r="104" spans="2:14" x14ac:dyDescent="0.3">
      <c r="N104" t="s">
        <v>352</v>
      </c>
    </row>
    <row r="105" spans="2:14" x14ac:dyDescent="0.3">
      <c r="N105" t="s">
        <v>348</v>
      </c>
    </row>
    <row r="106" spans="2:14" x14ac:dyDescent="0.3">
      <c r="N106" t="s">
        <v>624</v>
      </c>
    </row>
    <row r="107" spans="2:14" x14ac:dyDescent="0.3">
      <c r="B107" s="6" t="s">
        <v>163</v>
      </c>
      <c r="C107" s="6" t="s">
        <v>165</v>
      </c>
      <c r="D107" s="5" t="s">
        <v>151</v>
      </c>
    </row>
    <row r="108" spans="2:14" x14ac:dyDescent="0.3">
      <c r="B108" s="3">
        <v>1</v>
      </c>
      <c r="C108" s="3">
        <v>255</v>
      </c>
      <c r="D108" t="s">
        <v>1173</v>
      </c>
    </row>
    <row r="109" spans="2:14" x14ac:dyDescent="0.3">
      <c r="B109" s="3">
        <f>+B108+1</f>
        <v>2</v>
      </c>
      <c r="C109" s="3">
        <v>266</v>
      </c>
      <c r="D109" t="s">
        <v>1235</v>
      </c>
    </row>
    <row r="110" spans="2:14" x14ac:dyDescent="0.3">
      <c r="B110" s="3">
        <f t="shared" ref="B110:B173" si="21">+B109+1</f>
        <v>3</v>
      </c>
      <c r="C110" s="3">
        <v>252</v>
      </c>
      <c r="D110" t="s">
        <v>1236</v>
      </c>
    </row>
    <row r="111" spans="2:14" x14ac:dyDescent="0.3">
      <c r="B111" s="3">
        <f t="shared" si="21"/>
        <v>4</v>
      </c>
      <c r="C111" s="3">
        <v>257</v>
      </c>
      <c r="D111" t="s">
        <v>1237</v>
      </c>
    </row>
    <row r="112" spans="2:14" x14ac:dyDescent="0.3">
      <c r="B112" s="3">
        <f t="shared" si="21"/>
        <v>5</v>
      </c>
      <c r="C112" s="3">
        <v>261</v>
      </c>
      <c r="D112" t="s">
        <v>1238</v>
      </c>
    </row>
    <row r="113" spans="2:4" x14ac:dyDescent="0.3">
      <c r="B113" s="3">
        <f t="shared" si="21"/>
        <v>6</v>
      </c>
      <c r="C113" s="3">
        <v>250</v>
      </c>
      <c r="D113" t="s">
        <v>1239</v>
      </c>
    </row>
    <row r="114" spans="2:4" x14ac:dyDescent="0.3">
      <c r="B114" s="3">
        <f t="shared" si="21"/>
        <v>7</v>
      </c>
      <c r="C114" s="3">
        <v>254</v>
      </c>
      <c r="D114" t="s">
        <v>1240</v>
      </c>
    </row>
    <row r="115" spans="2:4" x14ac:dyDescent="0.3">
      <c r="B115" s="3">
        <f t="shared" si="21"/>
        <v>8</v>
      </c>
      <c r="C115" s="3">
        <v>256</v>
      </c>
      <c r="D115" t="s">
        <v>1241</v>
      </c>
    </row>
    <row r="116" spans="2:4" x14ac:dyDescent="0.3">
      <c r="B116" s="3">
        <f t="shared" si="21"/>
        <v>9</v>
      </c>
      <c r="C116" s="3">
        <v>272</v>
      </c>
      <c r="D116" t="s">
        <v>1242</v>
      </c>
    </row>
    <row r="117" spans="2:4" x14ac:dyDescent="0.3">
      <c r="B117" s="3">
        <f t="shared" si="21"/>
        <v>10</v>
      </c>
      <c r="C117" s="3">
        <v>273</v>
      </c>
      <c r="D117" t="s">
        <v>1243</v>
      </c>
    </row>
    <row r="118" spans="2:4" x14ac:dyDescent="0.3">
      <c r="B118" s="3">
        <f t="shared" si="21"/>
        <v>11</v>
      </c>
      <c r="C118" s="3">
        <v>253</v>
      </c>
      <c r="D118" t="s">
        <v>1187</v>
      </c>
    </row>
    <row r="119" spans="2:4" x14ac:dyDescent="0.3">
      <c r="B119" s="3">
        <f t="shared" si="21"/>
        <v>12</v>
      </c>
      <c r="C119" s="3">
        <v>274</v>
      </c>
      <c r="D119" t="s">
        <v>1244</v>
      </c>
    </row>
    <row r="120" spans="2:4" x14ac:dyDescent="0.3">
      <c r="B120" s="3">
        <f t="shared" si="21"/>
        <v>13</v>
      </c>
      <c r="C120" s="3">
        <v>267</v>
      </c>
      <c r="D120" t="s">
        <v>1245</v>
      </c>
    </row>
    <row r="121" spans="2:4" x14ac:dyDescent="0.3">
      <c r="B121" s="3">
        <f t="shared" si="21"/>
        <v>14</v>
      </c>
      <c r="C121" s="3">
        <v>268</v>
      </c>
      <c r="D121" t="s">
        <v>1246</v>
      </c>
    </row>
    <row r="122" spans="2:4" x14ac:dyDescent="0.3">
      <c r="B122" s="3">
        <f t="shared" si="21"/>
        <v>15</v>
      </c>
      <c r="C122" s="3">
        <v>269</v>
      </c>
      <c r="D122" t="s">
        <v>1247</v>
      </c>
    </row>
    <row r="123" spans="2:4" x14ac:dyDescent="0.3">
      <c r="B123" s="3">
        <f t="shared" si="21"/>
        <v>16</v>
      </c>
      <c r="C123" s="3">
        <v>271</v>
      </c>
      <c r="D123" t="s">
        <v>1248</v>
      </c>
    </row>
    <row r="124" spans="2:4" x14ac:dyDescent="0.3">
      <c r="B124" s="3">
        <f t="shared" si="21"/>
        <v>17</v>
      </c>
      <c r="C124" s="3">
        <v>258</v>
      </c>
      <c r="D124" t="s">
        <v>1249</v>
      </c>
    </row>
    <row r="125" spans="2:4" x14ac:dyDescent="0.3">
      <c r="B125" s="3">
        <f t="shared" si="21"/>
        <v>18</v>
      </c>
      <c r="C125" s="3">
        <v>260</v>
      </c>
      <c r="D125" t="s">
        <v>1250</v>
      </c>
    </row>
    <row r="126" spans="2:4" x14ac:dyDescent="0.3">
      <c r="B126" s="3">
        <f t="shared" si="21"/>
        <v>19</v>
      </c>
      <c r="C126" s="3">
        <v>262</v>
      </c>
      <c r="D126" t="s">
        <v>1251</v>
      </c>
    </row>
    <row r="127" spans="2:4" x14ac:dyDescent="0.3">
      <c r="B127" s="3">
        <f t="shared" si="21"/>
        <v>20</v>
      </c>
      <c r="C127" s="3">
        <v>265</v>
      </c>
      <c r="D127" t="s">
        <v>1252</v>
      </c>
    </row>
    <row r="128" spans="2:4" x14ac:dyDescent="0.3">
      <c r="B128" s="3">
        <f t="shared" si="21"/>
        <v>21</v>
      </c>
      <c r="C128" s="3">
        <v>264</v>
      </c>
      <c r="D128" t="s">
        <v>1253</v>
      </c>
    </row>
    <row r="129" spans="2:4" x14ac:dyDescent="0.3">
      <c r="B129" s="3">
        <f t="shared" si="21"/>
        <v>22</v>
      </c>
      <c r="C129" s="3">
        <v>263</v>
      </c>
      <c r="D129" t="s">
        <v>1254</v>
      </c>
    </row>
    <row r="130" spans="2:4" x14ac:dyDescent="0.3">
      <c r="B130" s="3">
        <f t="shared" si="21"/>
        <v>23</v>
      </c>
      <c r="C130" s="3">
        <v>270</v>
      </c>
      <c r="D130" t="s">
        <v>1255</v>
      </c>
    </row>
    <row r="131" spans="2:4" x14ac:dyDescent="0.3">
      <c r="B131" s="3">
        <f t="shared" si="21"/>
        <v>24</v>
      </c>
      <c r="C131" s="3">
        <v>275</v>
      </c>
      <c r="D131" t="s">
        <v>1256</v>
      </c>
    </row>
    <row r="132" spans="2:4" x14ac:dyDescent="0.3">
      <c r="B132" s="3">
        <f t="shared" si="21"/>
        <v>25</v>
      </c>
    </row>
    <row r="133" spans="2:4" x14ac:dyDescent="0.3">
      <c r="B133" s="3">
        <f t="shared" si="21"/>
        <v>26</v>
      </c>
    </row>
    <row r="134" spans="2:4" x14ac:dyDescent="0.3">
      <c r="B134" s="3">
        <f t="shared" si="21"/>
        <v>27</v>
      </c>
    </row>
    <row r="135" spans="2:4" x14ac:dyDescent="0.3">
      <c r="B135" s="3">
        <f t="shared" si="21"/>
        <v>28</v>
      </c>
    </row>
    <row r="136" spans="2:4" x14ac:dyDescent="0.3">
      <c r="B136" s="3">
        <f t="shared" si="21"/>
        <v>29</v>
      </c>
    </row>
    <row r="137" spans="2:4" x14ac:dyDescent="0.3">
      <c r="B137" s="3">
        <f t="shared" si="21"/>
        <v>30</v>
      </c>
    </row>
    <row r="138" spans="2:4" x14ac:dyDescent="0.3">
      <c r="B138" s="3">
        <f t="shared" si="21"/>
        <v>31</v>
      </c>
    </row>
    <row r="139" spans="2:4" x14ac:dyDescent="0.3">
      <c r="B139" s="3">
        <f t="shared" si="21"/>
        <v>32</v>
      </c>
    </row>
    <row r="140" spans="2:4" x14ac:dyDescent="0.3">
      <c r="B140" s="3">
        <f t="shared" si="21"/>
        <v>33</v>
      </c>
    </row>
    <row r="141" spans="2:4" x14ac:dyDescent="0.3">
      <c r="B141" s="3">
        <f t="shared" si="21"/>
        <v>34</v>
      </c>
    </row>
    <row r="142" spans="2:4" x14ac:dyDescent="0.3">
      <c r="B142" s="3">
        <f t="shared" si="21"/>
        <v>35</v>
      </c>
    </row>
    <row r="143" spans="2:4" x14ac:dyDescent="0.3">
      <c r="B143" s="3">
        <f t="shared" si="21"/>
        <v>36</v>
      </c>
    </row>
    <row r="144" spans="2:4" x14ac:dyDescent="0.3">
      <c r="B144" s="3">
        <f t="shared" si="21"/>
        <v>37</v>
      </c>
    </row>
    <row r="145" spans="2:2" x14ac:dyDescent="0.3">
      <c r="B145" s="3">
        <f t="shared" si="21"/>
        <v>38</v>
      </c>
    </row>
    <row r="146" spans="2:2" x14ac:dyDescent="0.3">
      <c r="B146" s="3">
        <f t="shared" si="21"/>
        <v>39</v>
      </c>
    </row>
    <row r="147" spans="2:2" x14ac:dyDescent="0.3">
      <c r="B147" s="3">
        <f t="shared" si="21"/>
        <v>40</v>
      </c>
    </row>
    <row r="148" spans="2:2" x14ac:dyDescent="0.3">
      <c r="B148" s="3">
        <f t="shared" si="21"/>
        <v>41</v>
      </c>
    </row>
    <row r="149" spans="2:2" x14ac:dyDescent="0.3">
      <c r="B149" s="3">
        <f t="shared" si="21"/>
        <v>42</v>
      </c>
    </row>
    <row r="150" spans="2:2" x14ac:dyDescent="0.3">
      <c r="B150" s="3">
        <f t="shared" si="21"/>
        <v>43</v>
      </c>
    </row>
    <row r="151" spans="2:2" x14ac:dyDescent="0.3">
      <c r="B151" s="3">
        <f t="shared" si="21"/>
        <v>44</v>
      </c>
    </row>
    <row r="152" spans="2:2" x14ac:dyDescent="0.3">
      <c r="B152" s="3">
        <f t="shared" si="21"/>
        <v>45</v>
      </c>
    </row>
    <row r="153" spans="2:2" x14ac:dyDescent="0.3">
      <c r="B153" s="3">
        <f t="shared" si="21"/>
        <v>46</v>
      </c>
    </row>
    <row r="154" spans="2:2" x14ac:dyDescent="0.3">
      <c r="B154" s="3">
        <f t="shared" si="21"/>
        <v>47</v>
      </c>
    </row>
    <row r="155" spans="2:2" x14ac:dyDescent="0.3">
      <c r="B155" s="3">
        <f t="shared" si="21"/>
        <v>48</v>
      </c>
    </row>
    <row r="156" spans="2:2" x14ac:dyDescent="0.3">
      <c r="B156" s="3">
        <f t="shared" si="21"/>
        <v>49</v>
      </c>
    </row>
    <row r="157" spans="2:2" x14ac:dyDescent="0.3">
      <c r="B157" s="3">
        <f t="shared" si="21"/>
        <v>50</v>
      </c>
    </row>
    <row r="158" spans="2:2" x14ac:dyDescent="0.3">
      <c r="B158" s="3">
        <f t="shared" si="21"/>
        <v>51</v>
      </c>
    </row>
    <row r="159" spans="2:2" x14ac:dyDescent="0.3">
      <c r="B159" s="3">
        <f t="shared" si="21"/>
        <v>52</v>
      </c>
    </row>
    <row r="160" spans="2:2" x14ac:dyDescent="0.3">
      <c r="B160" s="3">
        <f t="shared" si="21"/>
        <v>53</v>
      </c>
    </row>
    <row r="161" spans="2:2" x14ac:dyDescent="0.3">
      <c r="B161" s="3">
        <f t="shared" si="21"/>
        <v>54</v>
      </c>
    </row>
    <row r="162" spans="2:2" x14ac:dyDescent="0.3">
      <c r="B162" s="3">
        <f t="shared" si="21"/>
        <v>55</v>
      </c>
    </row>
    <row r="163" spans="2:2" x14ac:dyDescent="0.3">
      <c r="B163" s="3">
        <f t="shared" si="21"/>
        <v>56</v>
      </c>
    </row>
    <row r="164" spans="2:2" x14ac:dyDescent="0.3">
      <c r="B164" s="3">
        <f t="shared" si="21"/>
        <v>57</v>
      </c>
    </row>
    <row r="165" spans="2:2" x14ac:dyDescent="0.3">
      <c r="B165" s="3">
        <f t="shared" si="21"/>
        <v>58</v>
      </c>
    </row>
    <row r="166" spans="2:2" x14ac:dyDescent="0.3">
      <c r="B166" s="3">
        <f t="shared" si="21"/>
        <v>59</v>
      </c>
    </row>
    <row r="167" spans="2:2" x14ac:dyDescent="0.3">
      <c r="B167" s="3">
        <f t="shared" si="21"/>
        <v>60</v>
      </c>
    </row>
    <row r="168" spans="2:2" x14ac:dyDescent="0.3">
      <c r="B168" s="3">
        <f t="shared" si="21"/>
        <v>61</v>
      </c>
    </row>
    <row r="169" spans="2:2" x14ac:dyDescent="0.3">
      <c r="B169" s="3">
        <f t="shared" si="21"/>
        <v>62</v>
      </c>
    </row>
    <row r="170" spans="2:2" x14ac:dyDescent="0.3">
      <c r="B170" s="3">
        <f t="shared" si="21"/>
        <v>63</v>
      </c>
    </row>
    <row r="171" spans="2:2" x14ac:dyDescent="0.3">
      <c r="B171" s="3">
        <f t="shared" si="21"/>
        <v>64</v>
      </c>
    </row>
    <row r="172" spans="2:2" x14ac:dyDescent="0.3">
      <c r="B172" s="3">
        <f t="shared" si="21"/>
        <v>65</v>
      </c>
    </row>
    <row r="173" spans="2:2" x14ac:dyDescent="0.3">
      <c r="B173" s="3">
        <f t="shared" si="21"/>
        <v>66</v>
      </c>
    </row>
    <row r="174" spans="2:2" x14ac:dyDescent="0.3">
      <c r="B174" s="3">
        <f t="shared" ref="B174:B207" si="22">+B173+1</f>
        <v>67</v>
      </c>
    </row>
    <row r="175" spans="2:2" x14ac:dyDescent="0.3">
      <c r="B175" s="3">
        <f t="shared" si="22"/>
        <v>68</v>
      </c>
    </row>
    <row r="176" spans="2:2" x14ac:dyDescent="0.3">
      <c r="B176" s="3">
        <f t="shared" si="22"/>
        <v>69</v>
      </c>
    </row>
    <row r="177" spans="2:2" x14ac:dyDescent="0.3">
      <c r="B177" s="3">
        <f t="shared" si="22"/>
        <v>70</v>
      </c>
    </row>
    <row r="178" spans="2:2" x14ac:dyDescent="0.3">
      <c r="B178" s="3">
        <f t="shared" si="22"/>
        <v>71</v>
      </c>
    </row>
    <row r="179" spans="2:2" x14ac:dyDescent="0.3">
      <c r="B179" s="3">
        <f t="shared" si="22"/>
        <v>72</v>
      </c>
    </row>
    <row r="180" spans="2:2" x14ac:dyDescent="0.3">
      <c r="B180" s="3">
        <f t="shared" si="22"/>
        <v>73</v>
      </c>
    </row>
    <row r="181" spans="2:2" x14ac:dyDescent="0.3">
      <c r="B181" s="3">
        <f t="shared" si="22"/>
        <v>74</v>
      </c>
    </row>
    <row r="182" spans="2:2" x14ac:dyDescent="0.3">
      <c r="B182" s="3">
        <f t="shared" si="22"/>
        <v>75</v>
      </c>
    </row>
    <row r="183" spans="2:2" x14ac:dyDescent="0.3">
      <c r="B183" s="3">
        <f t="shared" si="22"/>
        <v>76</v>
      </c>
    </row>
    <row r="184" spans="2:2" x14ac:dyDescent="0.3">
      <c r="B184" s="3">
        <f t="shared" si="22"/>
        <v>77</v>
      </c>
    </row>
    <row r="185" spans="2:2" x14ac:dyDescent="0.3">
      <c r="B185" s="3">
        <f t="shared" si="22"/>
        <v>78</v>
      </c>
    </row>
    <row r="186" spans="2:2" x14ac:dyDescent="0.3">
      <c r="B186" s="3">
        <f t="shared" si="22"/>
        <v>79</v>
      </c>
    </row>
    <row r="187" spans="2:2" x14ac:dyDescent="0.3">
      <c r="B187" s="3">
        <f t="shared" si="22"/>
        <v>80</v>
      </c>
    </row>
    <row r="188" spans="2:2" x14ac:dyDescent="0.3">
      <c r="B188" s="3">
        <f t="shared" si="22"/>
        <v>81</v>
      </c>
    </row>
    <row r="189" spans="2:2" x14ac:dyDescent="0.3">
      <c r="B189" s="3">
        <f t="shared" si="22"/>
        <v>82</v>
      </c>
    </row>
    <row r="190" spans="2:2" x14ac:dyDescent="0.3">
      <c r="B190" s="3">
        <f t="shared" si="22"/>
        <v>83</v>
      </c>
    </row>
    <row r="191" spans="2:2" x14ac:dyDescent="0.3">
      <c r="B191" s="3">
        <f t="shared" si="22"/>
        <v>84</v>
      </c>
    </row>
    <row r="192" spans="2:2" x14ac:dyDescent="0.3">
      <c r="B192" s="3">
        <f t="shared" si="22"/>
        <v>85</v>
      </c>
    </row>
    <row r="193" spans="2:2" x14ac:dyDescent="0.3">
      <c r="B193" s="3">
        <f t="shared" si="22"/>
        <v>86</v>
      </c>
    </row>
    <row r="194" spans="2:2" x14ac:dyDescent="0.3">
      <c r="B194" s="3">
        <f t="shared" si="22"/>
        <v>87</v>
      </c>
    </row>
    <row r="195" spans="2:2" x14ac:dyDescent="0.3">
      <c r="B195" s="3">
        <f t="shared" si="22"/>
        <v>88</v>
      </c>
    </row>
    <row r="196" spans="2:2" x14ac:dyDescent="0.3">
      <c r="B196" s="3">
        <f t="shared" si="22"/>
        <v>89</v>
      </c>
    </row>
    <row r="197" spans="2:2" x14ac:dyDescent="0.3">
      <c r="B197" s="3">
        <f t="shared" si="22"/>
        <v>90</v>
      </c>
    </row>
    <row r="198" spans="2:2" x14ac:dyDescent="0.3">
      <c r="B198" s="3">
        <f t="shared" si="22"/>
        <v>91</v>
      </c>
    </row>
    <row r="199" spans="2:2" x14ac:dyDescent="0.3">
      <c r="B199" s="3">
        <f t="shared" si="22"/>
        <v>92</v>
      </c>
    </row>
    <row r="200" spans="2:2" x14ac:dyDescent="0.3">
      <c r="B200" s="3">
        <f t="shared" si="22"/>
        <v>93</v>
      </c>
    </row>
    <row r="201" spans="2:2" x14ac:dyDescent="0.3">
      <c r="B201" s="3">
        <f t="shared" si="22"/>
        <v>94</v>
      </c>
    </row>
    <row r="202" spans="2:2" x14ac:dyDescent="0.3">
      <c r="B202" s="3">
        <f t="shared" si="22"/>
        <v>95</v>
      </c>
    </row>
    <row r="203" spans="2:2" x14ac:dyDescent="0.3">
      <c r="B203" s="3">
        <f t="shared" si="22"/>
        <v>96</v>
      </c>
    </row>
    <row r="204" spans="2:2" x14ac:dyDescent="0.3">
      <c r="B204" s="3">
        <f t="shared" si="22"/>
        <v>97</v>
      </c>
    </row>
    <row r="205" spans="2:2" x14ac:dyDescent="0.3">
      <c r="B205" s="3">
        <f t="shared" si="22"/>
        <v>98</v>
      </c>
    </row>
    <row r="206" spans="2:2" x14ac:dyDescent="0.3">
      <c r="B206" s="3">
        <f t="shared" si="22"/>
        <v>99</v>
      </c>
    </row>
    <row r="207" spans="2:2" x14ac:dyDescent="0.3">
      <c r="B207" s="3">
        <f t="shared" si="22"/>
        <v>100</v>
      </c>
    </row>
  </sheetData>
  <mergeCells count="2">
    <mergeCell ref="B2:G2"/>
    <mergeCell ref="B1:G1"/>
  </mergeCells>
  <conditionalFormatting sqref="N38:AM38 N29:AM29 N20:AM20 N11:AM11">
    <cfRule type="cellIs" dxfId="12" priority="1" operator="lessThanOrEqual">
      <formula>3</formula>
    </cfRule>
  </conditionalFormatting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14</vt:i4>
      </vt:variant>
    </vt:vector>
  </HeadingPairs>
  <TitlesOfParts>
    <vt:vector size="33" baseType="lpstr">
      <vt:lpstr>ReadMe</vt:lpstr>
      <vt:lpstr>U11B</vt:lpstr>
      <vt:lpstr>U11G</vt:lpstr>
      <vt:lpstr>U13G</vt:lpstr>
      <vt:lpstr>U13B</vt:lpstr>
      <vt:lpstr>U15G</vt:lpstr>
      <vt:lpstr>U15B</vt:lpstr>
      <vt:lpstr>U17W</vt:lpstr>
      <vt:lpstr>U17M</vt:lpstr>
      <vt:lpstr>U20M</vt:lpstr>
      <vt:lpstr>SenM</vt:lpstr>
      <vt:lpstr>SenMU20M</vt:lpstr>
      <vt:lpstr>U20W</vt:lpstr>
      <vt:lpstr>SenW</vt:lpstr>
      <vt:lpstr>SenWU20W</vt:lpstr>
      <vt:lpstr>MasterData</vt:lpstr>
      <vt:lpstr>FromKM</vt:lpstr>
      <vt:lpstr>Watch</vt:lpstr>
      <vt:lpstr>TimeEg</vt:lpstr>
      <vt:lpstr>FromKM!Print_Area</vt:lpstr>
      <vt:lpstr>ReadMe!Print_Area</vt:lpstr>
      <vt:lpstr>SenM!Print_Area</vt:lpstr>
      <vt:lpstr>SenWU20W!Print_Area</vt:lpstr>
      <vt:lpstr>U11B!Print_Area</vt:lpstr>
      <vt:lpstr>U11G!Print_Area</vt:lpstr>
      <vt:lpstr>U13B!Print_Area</vt:lpstr>
      <vt:lpstr>U13G!Print_Area</vt:lpstr>
      <vt:lpstr>U15B!Print_Area</vt:lpstr>
      <vt:lpstr>U15G!Print_Area</vt:lpstr>
      <vt:lpstr>U17M!Print_Area</vt:lpstr>
      <vt:lpstr>U17W!Print_Area</vt:lpstr>
      <vt:lpstr>U20M!Print_Area</vt:lpstr>
      <vt:lpstr>U20W!Print_Area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Kate Matthews</cp:lastModifiedBy>
  <cp:lastPrinted>2023-01-07T15:45:35Z</cp:lastPrinted>
  <dcterms:created xsi:type="dcterms:W3CDTF">2021-11-13T12:47:19Z</dcterms:created>
  <dcterms:modified xsi:type="dcterms:W3CDTF">2023-01-12T13:21:20Z</dcterms:modified>
</cp:coreProperties>
</file>