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100" yWindow="220" windowWidth="16260" windowHeight="15380" activeTab="1"/>
  </bookViews>
  <sheets>
    <sheet name="Int Boys" sheetId="1" r:id="rId1"/>
    <sheet name="Int Girls" sheetId="2" r:id="rId2"/>
    <sheet name="Jun Boys" sheetId="3" r:id="rId3"/>
    <sheet name="Jun Girls" sheetId="4" r:id="rId4"/>
    <sheet name="Yr7 Boys" sheetId="5" r:id="rId5"/>
    <sheet name="Yr7 Girls" sheetId="6" r:id="rId6"/>
  </sheets>
  <definedNames>
    <definedName name="_xlnm._FilterDatabase" localSheetId="0" hidden="1">'Int Boys'!$F$3:$F$5</definedName>
    <definedName name="_xlnm._FilterDatabase" localSheetId="1" hidden="1">'Int Girls'!$F$3:$F$8</definedName>
    <definedName name="_xlnm._FilterDatabase" localSheetId="2" hidden="1">'Jun Boys'!$E$3:$E$7</definedName>
    <definedName name="_xlnm._FilterDatabase" localSheetId="3" hidden="1">'Jun Girls'!$E$3:$E$7</definedName>
    <definedName name="_xlnm._FilterDatabase" localSheetId="4" hidden="1">'Yr7 Boys'!$E$3:$E$11</definedName>
    <definedName name="_xlnm._FilterDatabase" localSheetId="5" hidden="1">'Yr7 Girls'!$E$4:$E$15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2" l="1"/>
  <c r="F6" i="2"/>
  <c r="E9" i="3"/>
  <c r="E10" i="3"/>
  <c r="E6" i="3"/>
  <c r="E8" i="3"/>
  <c r="E8" i="6"/>
  <c r="E14" i="6"/>
  <c r="E12" i="6"/>
  <c r="E6" i="5"/>
  <c r="F5" i="1"/>
  <c r="E7" i="4"/>
  <c r="E10" i="6"/>
  <c r="E15" i="6"/>
  <c r="E7" i="6"/>
  <c r="E7" i="3"/>
  <c r="E14" i="3"/>
  <c r="E11" i="3"/>
  <c r="E13" i="3"/>
  <c r="E6" i="4"/>
  <c r="E8" i="4"/>
  <c r="E9" i="5"/>
  <c r="E7" i="5"/>
  <c r="E10" i="5"/>
  <c r="E8" i="5"/>
  <c r="E15" i="3"/>
  <c r="E9" i="6"/>
  <c r="E13" i="6"/>
  <c r="E11" i="6"/>
  <c r="E5" i="5"/>
  <c r="F8" i="2"/>
  <c r="E10" i="4"/>
  <c r="E6" i="6"/>
  <c r="E9" i="4"/>
  <c r="E5" i="4"/>
  <c r="E5" i="3"/>
  <c r="E12" i="3"/>
  <c r="F7" i="2"/>
</calcChain>
</file>

<file path=xl/sharedStrings.xml><?xml version="1.0" encoding="utf-8"?>
<sst xmlns="http://schemas.openxmlformats.org/spreadsheetml/2006/main" count="212" uniqueCount="93">
  <si>
    <t>Pos</t>
  </si>
  <si>
    <t>No.</t>
  </si>
  <si>
    <t>Name</t>
  </si>
  <si>
    <t>Long Jump</t>
  </si>
  <si>
    <t>100m Hurdles</t>
  </si>
  <si>
    <t>High Jump</t>
  </si>
  <si>
    <t>Javelin</t>
  </si>
  <si>
    <t>800m</t>
  </si>
  <si>
    <t>Total Pts</t>
  </si>
  <si>
    <t>Perf</t>
  </si>
  <si>
    <t>Pts</t>
  </si>
  <si>
    <t>80m Hurdles</t>
  </si>
  <si>
    <t>Shot</t>
  </si>
  <si>
    <t>75m Hurdles</t>
  </si>
  <si>
    <t>70m Hurdles</t>
  </si>
  <si>
    <t>School</t>
  </si>
  <si>
    <r>
      <t xml:space="preserve">Junior Boys Pentathlon - </t>
    </r>
    <r>
      <rPr>
        <sz val="11"/>
        <color theme="1"/>
        <rFont val="Arial"/>
        <family val="2"/>
      </rPr>
      <t>Manual timing</t>
    </r>
  </si>
  <si>
    <t>Windspeed</t>
  </si>
  <si>
    <r>
      <t xml:space="preserve">Year 7 Girls Quadrathlon - </t>
    </r>
    <r>
      <rPr>
        <sz val="12"/>
        <color theme="1"/>
        <rFont val="Arial"/>
        <family val="2"/>
      </rPr>
      <t>Manual timing</t>
    </r>
  </si>
  <si>
    <r>
      <t xml:space="preserve">Intermediate Boys Pentathlon - </t>
    </r>
    <r>
      <rPr>
        <sz val="12"/>
        <color theme="1"/>
        <rFont val="Arial"/>
        <family val="2"/>
      </rPr>
      <t>Manual Timing</t>
    </r>
  </si>
  <si>
    <t>Sussex Schools Combined Events Championships 2017</t>
  </si>
  <si>
    <t>Isaac Kofi-Obeng</t>
  </si>
  <si>
    <t>Varndean</t>
  </si>
  <si>
    <t>Jabar Busari</t>
  </si>
  <si>
    <t>Imberhorne</t>
  </si>
  <si>
    <t>Lewes Priory</t>
  </si>
  <si>
    <t>William Sutton</t>
  </si>
  <si>
    <t>Hurstpierpoint</t>
  </si>
  <si>
    <t>Nathaniel Shonubi</t>
  </si>
  <si>
    <t>William Cooper</t>
  </si>
  <si>
    <t>Rye College</t>
  </si>
  <si>
    <t>Ethan Scott</t>
  </si>
  <si>
    <t>Charlie Polton</t>
  </si>
  <si>
    <t>Tanbridge House</t>
  </si>
  <si>
    <t>Sophie Dudman</t>
  </si>
  <si>
    <t>Alina Hillicks</t>
  </si>
  <si>
    <t>Sophie Hogton</t>
  </si>
  <si>
    <t>Anna Jamieson</t>
  </si>
  <si>
    <t>Millais</t>
  </si>
  <si>
    <t>Macy Lawes</t>
  </si>
  <si>
    <t>Hayley Emerson</t>
  </si>
  <si>
    <t>Joe Lawrence</t>
  </si>
  <si>
    <t>Daniel Tewogbade</t>
  </si>
  <si>
    <t>Copthorne Preparatory</t>
  </si>
  <si>
    <t>Callum Palmer</t>
  </si>
  <si>
    <t>Spike Gleave</t>
  </si>
  <si>
    <t>Eastbourne College</t>
  </si>
  <si>
    <t>Archie Rowles</t>
  </si>
  <si>
    <t>Dorothy Stringer</t>
  </si>
  <si>
    <t>Thomas Emery</t>
  </si>
  <si>
    <t>William Snashall</t>
  </si>
  <si>
    <t>Warden Park</t>
  </si>
  <si>
    <t>Ori Bartle</t>
  </si>
  <si>
    <t>Tom Ridley</t>
  </si>
  <si>
    <t>St Andrews</t>
  </si>
  <si>
    <t>Samuel Williamson</t>
  </si>
  <si>
    <t>Worthing High</t>
  </si>
  <si>
    <t>Cameron Wells</t>
  </si>
  <si>
    <t>Christian Given</t>
  </si>
  <si>
    <t>St Wilfreds</t>
  </si>
  <si>
    <r>
      <t xml:space="preserve">Junior Girls Pentathlon - </t>
    </r>
    <r>
      <rPr>
        <sz val="12"/>
        <color theme="1"/>
        <rFont val="Arial"/>
        <family val="2"/>
      </rPr>
      <t>Manual timing</t>
    </r>
  </si>
  <si>
    <t>Anushka Patel</t>
  </si>
  <si>
    <t>Hazlewick</t>
  </si>
  <si>
    <t>Isabelle Humphreys</t>
  </si>
  <si>
    <t>Ornella Orfenov</t>
  </si>
  <si>
    <t>Fleur Hollyer</t>
  </si>
  <si>
    <t>Midhurst Rother College</t>
  </si>
  <si>
    <t>Cleo Tomlinson</t>
  </si>
  <si>
    <t>The Weald</t>
  </si>
  <si>
    <t>Millie Owton</t>
  </si>
  <si>
    <t>Handcross Park</t>
  </si>
  <si>
    <t>Hannah Plumb</t>
  </si>
  <si>
    <t>Sackville</t>
  </si>
  <si>
    <r>
      <t>Intermediate Girls Pentathlon -</t>
    </r>
    <r>
      <rPr>
        <sz val="12"/>
        <color theme="1"/>
        <rFont val="Arial"/>
        <family val="2"/>
      </rPr>
      <t xml:space="preserve"> Manual timing</t>
    </r>
  </si>
  <si>
    <t>Jessica Lambert</t>
  </si>
  <si>
    <t>Kaujaruruamo Marshall</t>
  </si>
  <si>
    <t>Ifield Community College</t>
  </si>
  <si>
    <t xml:space="preserve">Bishop Luffa </t>
  </si>
  <si>
    <t>Home Schooled</t>
  </si>
  <si>
    <t>Christ's Hospital</t>
  </si>
  <si>
    <t>GUEST (Lingfield College)</t>
  </si>
  <si>
    <t>Oriel</t>
  </si>
  <si>
    <t>Ardingly</t>
  </si>
  <si>
    <t>DNF</t>
  </si>
  <si>
    <t>Eadie Yelling</t>
  </si>
  <si>
    <t>Katie Ridley</t>
  </si>
  <si>
    <t>Davison High</t>
  </si>
  <si>
    <t>Maddie Sims</t>
  </si>
  <si>
    <t>Guest - Lingfield College</t>
  </si>
  <si>
    <t>Maya Kendall</t>
  </si>
  <si>
    <t>Guest - Portsmouth Grammar</t>
  </si>
  <si>
    <t>DNS</t>
  </si>
  <si>
    <t>Year 7 Boys Quadrathlon - Manual Timing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</si>
</sst>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m:ss.00"/>
    <numFmt numFmtId="166" formatCode="m:ss.0"/>
    <numFmt numFmtId="167" formatCode="\+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0" borderId="5" xfId="0" applyBorder="1"/>
    <xf numFmtId="2" fontId="1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7" fontId="6" fillId="3" borderId="1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67" fontId="18" fillId="3" borderId="1" xfId="0" applyNumberFormat="1" applyFont="1" applyFill="1" applyBorder="1" applyAlignment="1">
      <alignment horizontal="center" vertical="center"/>
    </xf>
    <xf numFmtId="167" fontId="8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624840</xdr:colOff>
      <xdr:row>0</xdr:row>
      <xdr:rowOff>22861</xdr:rowOff>
    </xdr:from>
    <xdr:to>
      <xdr:col>4</xdr:col>
      <xdr:colOff>306288</xdr:colOff>
      <xdr:row>1</xdr:row>
      <xdr:rowOff>624841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540" y="22861"/>
          <a:ext cx="778728" cy="78486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6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1402080" y="23012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Jonathon Ketley (St Bedes - 2010) 2889 points </a:t>
          </a:r>
        </a:p>
        <a:p>
          <a:r>
            <a:rPr lang="en-GB" sz="1200" b="1" baseline="0"/>
            <a:t>                2016 Winner: Joshua Loach (Hurstpierpoint) 2092 points </a:t>
          </a:r>
          <a:endParaRPr lang="en-GB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</xdr:colOff>
      <xdr:row>0</xdr:row>
      <xdr:rowOff>38101</xdr:rowOff>
    </xdr:from>
    <xdr:to>
      <xdr:col>3</xdr:col>
      <xdr:colOff>922020</xdr:colOff>
      <xdr:row>1</xdr:row>
      <xdr:rowOff>584821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" y="38101"/>
          <a:ext cx="723900" cy="729600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9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1264920" y="20726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Beth Crocker (Hurstpierpoint - 2013) 2976 points </a:t>
          </a:r>
        </a:p>
        <a:p>
          <a:r>
            <a:rPr lang="en-GB" sz="1200" b="1" baseline="0"/>
            <a:t>2016 Winner: Katinka Morris (Willingdon) 2260 points </a:t>
          </a:r>
          <a:endParaRPr lang="en-GB" sz="12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1196340</xdr:colOff>
      <xdr:row>0</xdr:row>
      <xdr:rowOff>45721</xdr:rowOff>
    </xdr:from>
    <xdr:to>
      <xdr:col>3</xdr:col>
      <xdr:colOff>527625</xdr:colOff>
      <xdr:row>1</xdr:row>
      <xdr:rowOff>601981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9340" y="45721"/>
          <a:ext cx="733365" cy="73914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16</xdr:row>
      <xdr:rowOff>0</xdr:rowOff>
    </xdr:from>
    <xdr:ext cx="4724400" cy="472440"/>
    <xdr:sp macro="" textlink="">
      <xdr:nvSpPr>
        <xdr:cNvPr id="3" name="TextBox 2"/>
        <xdr:cNvSpPr txBox="1"/>
      </xdr:nvSpPr>
      <xdr:spPr>
        <a:xfrm>
          <a:off x="807720" y="277368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Ryan Spivey (Imberhorne - 2010) 2539 points </a:t>
          </a:r>
        </a:p>
        <a:p>
          <a:r>
            <a:rPr lang="en-GB" sz="1200" b="1" baseline="0"/>
            <a:t>2016 Winner: Adam Lindo (Downlands) 2246 points </a:t>
          </a:r>
          <a:endParaRPr lang="en-GB" sz="1200" b="1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0</xdr:row>
      <xdr:rowOff>0</xdr:rowOff>
    </xdr:from>
    <xdr:to>
      <xdr:col>2</xdr:col>
      <xdr:colOff>899160</xdr:colOff>
      <xdr:row>1</xdr:row>
      <xdr:rowOff>539040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0"/>
          <a:ext cx="716280" cy="721920"/>
        </a:xfrm>
        <a:prstGeom prst="rect">
          <a:avLst/>
        </a:prstGeom>
      </xdr:spPr>
    </xdr:pic>
    <xdr:clientData/>
  </xdr:twoCellAnchor>
  <xdr:oneCellAnchor>
    <xdr:from>
      <xdr:col>1</xdr:col>
      <xdr:colOff>312420</xdr:colOff>
      <xdr:row>12</xdr:row>
      <xdr:rowOff>175260</xdr:rowOff>
    </xdr:from>
    <xdr:ext cx="4724400" cy="472440"/>
    <xdr:sp macro="" textlink="">
      <xdr:nvSpPr>
        <xdr:cNvPr id="3" name="TextBox 2"/>
        <xdr:cNvSpPr txBox="1"/>
      </xdr:nvSpPr>
      <xdr:spPr>
        <a:xfrm>
          <a:off x="708660" y="55397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Amber Anning (Roedean - 2015) 2946 points </a:t>
          </a:r>
        </a:p>
        <a:p>
          <a:r>
            <a:rPr lang="en-GB" sz="1200" b="1" baseline="0"/>
            <a:t>2016 Winner: Calysta Morris (Lewes Old Grammar) 2646 points </a:t>
          </a:r>
          <a:endParaRPr lang="en-GB" sz="1200" b="1"/>
        </a:p>
      </xdr:txBody>
    </xdr:sp>
    <xdr:clientData/>
  </xdr:oneCellAnchor>
  <xdr:oneCellAnchor>
    <xdr:from>
      <xdr:col>10</xdr:col>
      <xdr:colOff>38100</xdr:colOff>
      <xdr:row>13</xdr:row>
      <xdr:rowOff>30480</xdr:rowOff>
    </xdr:from>
    <xdr:ext cx="2994660" cy="358140"/>
    <xdr:sp macro="" textlink="">
      <xdr:nvSpPr>
        <xdr:cNvPr id="4" name="TextBox 3"/>
        <xdr:cNvSpPr txBox="1"/>
      </xdr:nvSpPr>
      <xdr:spPr>
        <a:xfrm>
          <a:off x="5737860" y="5577840"/>
          <a:ext cx="2994660" cy="358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1051560</xdr:colOff>
      <xdr:row>0</xdr:row>
      <xdr:rowOff>22861</xdr:rowOff>
    </xdr:from>
    <xdr:to>
      <xdr:col>3</xdr:col>
      <xdr:colOff>634186</xdr:colOff>
      <xdr:row>1</xdr:row>
      <xdr:rowOff>594361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22861"/>
          <a:ext cx="748486" cy="754380"/>
        </a:xfrm>
        <a:prstGeom prst="rect">
          <a:avLst/>
        </a:prstGeom>
      </xdr:spPr>
    </xdr:pic>
    <xdr:clientData/>
  </xdr:twoCellAnchor>
  <xdr:oneCellAnchor>
    <xdr:from>
      <xdr:col>2</xdr:col>
      <xdr:colOff>68580</xdr:colOff>
      <xdr:row>12</xdr:row>
      <xdr:rowOff>30480</xdr:rowOff>
    </xdr:from>
    <xdr:ext cx="4724400" cy="472440"/>
    <xdr:sp macro="" textlink="">
      <xdr:nvSpPr>
        <xdr:cNvPr id="3" name="TextBox 2"/>
        <xdr:cNvSpPr txBox="1"/>
      </xdr:nvSpPr>
      <xdr:spPr>
        <a:xfrm>
          <a:off x="830580" y="207264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Adam Lindo (Downlands - 2015) 1368 points </a:t>
          </a:r>
        </a:p>
        <a:p>
          <a:r>
            <a:rPr lang="en-GB" sz="1200" b="1" baseline="0"/>
            <a:t>2016 Winner: Seb Wallace (Forest Boys) 1138 points </a:t>
          </a:r>
          <a:endParaRPr lang="en-GB" sz="1200" b="1"/>
        </a:p>
      </xdr:txBody>
    </xdr:sp>
    <xdr:clientData/>
  </xdr:oneCellAnchor>
  <xdr:oneCellAnchor>
    <xdr:from>
      <xdr:col>9</xdr:col>
      <xdr:colOff>228600</xdr:colOff>
      <xdr:row>12</xdr:row>
      <xdr:rowOff>0</xdr:rowOff>
    </xdr:from>
    <xdr:ext cx="2446020" cy="311496"/>
    <xdr:sp macro="" textlink="">
      <xdr:nvSpPr>
        <xdr:cNvPr id="4" name="TextBox 3"/>
        <xdr:cNvSpPr txBox="1"/>
      </xdr:nvSpPr>
      <xdr:spPr>
        <a:xfrm>
          <a:off x="5798820" y="2042160"/>
          <a:ext cx="244602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GB" sz="1400" b="1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449579</xdr:colOff>
      <xdr:row>0</xdr:row>
      <xdr:rowOff>0</xdr:rowOff>
    </xdr:from>
    <xdr:to>
      <xdr:col>2</xdr:col>
      <xdr:colOff>710622</xdr:colOff>
      <xdr:row>2</xdr:row>
      <xdr:rowOff>251459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79" y="0"/>
          <a:ext cx="718243" cy="723899"/>
        </a:xfrm>
        <a:prstGeom prst="rect">
          <a:avLst/>
        </a:prstGeom>
      </xdr:spPr>
    </xdr:pic>
    <xdr:clientData/>
  </xdr:twoCellAnchor>
  <xdr:oneCellAnchor>
    <xdr:from>
      <xdr:col>2</xdr:col>
      <xdr:colOff>45720</xdr:colOff>
      <xdr:row>16</xdr:row>
      <xdr:rowOff>0</xdr:rowOff>
    </xdr:from>
    <xdr:ext cx="4724400" cy="472440"/>
    <xdr:sp macro="" textlink="">
      <xdr:nvSpPr>
        <xdr:cNvPr id="4" name="TextBox 3"/>
        <xdr:cNvSpPr txBox="1"/>
      </xdr:nvSpPr>
      <xdr:spPr>
        <a:xfrm>
          <a:off x="967740" y="4274820"/>
          <a:ext cx="4724400" cy="47244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 b="1"/>
            <a:t>Championship</a:t>
          </a:r>
          <a:r>
            <a:rPr lang="en-GB" sz="1200" b="1" baseline="0"/>
            <a:t> Record: Amber Anning (Roedean - 2013) 2023 points </a:t>
          </a:r>
        </a:p>
        <a:p>
          <a:r>
            <a:rPr lang="en-GB" sz="1200" b="1" baseline="0"/>
            <a:t>2016 Winner: Ruby Jerges (Brighton College) 1818 points </a:t>
          </a:r>
          <a:endParaRPr lang="en-GB" sz="12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topLeftCell="B1" workbookViewId="0">
      <selection activeCell="L8" sqref="L8"/>
    </sheetView>
  </sheetViews>
  <sheetFormatPr baseColWidth="10" defaultColWidth="8.83203125" defaultRowHeight="14" x14ac:dyDescent="0"/>
  <cols>
    <col min="2" max="2" width="6.33203125" customWidth="1"/>
    <col min="3" max="3" width="5.1640625" customWidth="1"/>
    <col min="4" max="4" width="16" customWidth="1"/>
    <col min="5" max="5" width="16.5" customWidth="1"/>
    <col min="6" max="6" width="9" customWidth="1"/>
    <col min="7" max="7" width="7.5" customWidth="1"/>
    <col min="8" max="8" width="6.83203125" customWidth="1"/>
    <col min="9" max="9" width="7.33203125" customWidth="1"/>
    <col min="10" max="11" width="6.83203125" customWidth="1"/>
    <col min="12" max="12" width="6.5" customWidth="1"/>
    <col min="13" max="13" width="6.83203125" customWidth="1"/>
    <col min="14" max="14" width="6.1640625" customWidth="1"/>
    <col min="15" max="15" width="7.6640625" customWidth="1"/>
    <col min="16" max="16" width="6.6640625" customWidth="1"/>
  </cols>
  <sheetData>
    <row r="1" spans="2:16">
      <c r="C1" s="56" t="s">
        <v>20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2:16" ht="54" customHeight="1">
      <c r="C2" s="57" t="s">
        <v>19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2:16">
      <c r="B3" s="54" t="s">
        <v>0</v>
      </c>
      <c r="C3" s="54" t="s">
        <v>1</v>
      </c>
      <c r="D3" s="54" t="s">
        <v>2</v>
      </c>
      <c r="E3" s="54" t="s">
        <v>15</v>
      </c>
      <c r="F3" s="60" t="s">
        <v>8</v>
      </c>
      <c r="G3" s="58" t="s">
        <v>3</v>
      </c>
      <c r="H3" s="58"/>
      <c r="I3" s="58" t="s">
        <v>4</v>
      </c>
      <c r="J3" s="58"/>
      <c r="K3" s="58" t="s">
        <v>5</v>
      </c>
      <c r="L3" s="58"/>
      <c r="M3" s="59" t="s">
        <v>6</v>
      </c>
      <c r="N3" s="59"/>
      <c r="O3" s="59" t="s">
        <v>7</v>
      </c>
      <c r="P3" s="59"/>
    </row>
    <row r="4" spans="2:16">
      <c r="B4" s="55"/>
      <c r="C4" s="55"/>
      <c r="D4" s="55"/>
      <c r="E4" s="55"/>
      <c r="F4" s="61"/>
      <c r="G4" s="1" t="s">
        <v>9</v>
      </c>
      <c r="H4" s="1" t="s">
        <v>10</v>
      </c>
      <c r="I4" s="1" t="s">
        <v>9</v>
      </c>
      <c r="J4" s="1" t="s">
        <v>10</v>
      </c>
      <c r="K4" s="1" t="s">
        <v>9</v>
      </c>
      <c r="L4" s="1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2:16" ht="17">
      <c r="B5" s="3">
        <v>1</v>
      </c>
      <c r="C5" s="11">
        <v>135</v>
      </c>
      <c r="D5" s="8" t="s">
        <v>49</v>
      </c>
      <c r="E5" s="8" t="s">
        <v>27</v>
      </c>
      <c r="F5" s="12">
        <f>H5+J5+L5+N5+P5</f>
        <v>2179</v>
      </c>
      <c r="G5" s="16">
        <v>5.36</v>
      </c>
      <c r="H5" s="13">
        <v>453</v>
      </c>
      <c r="I5" s="13">
        <v>15.8</v>
      </c>
      <c r="J5" s="13">
        <v>585</v>
      </c>
      <c r="K5" s="16">
        <v>1.66</v>
      </c>
      <c r="L5" s="13">
        <v>512</v>
      </c>
      <c r="M5" s="16">
        <v>25.19</v>
      </c>
      <c r="N5" s="18">
        <v>232</v>
      </c>
      <c r="O5" s="32">
        <v>1.6666666666666668E-3</v>
      </c>
      <c r="P5" s="13">
        <v>397</v>
      </c>
    </row>
    <row r="11" spans="2:16" ht="15">
      <c r="F11" s="27"/>
    </row>
  </sheetData>
  <autoFilter ref="F3:F5">
    <sortState ref="B6:P6">
      <sortCondition descending="1" ref="F3:F6"/>
    </sortState>
  </autoFilter>
  <mergeCells count="12">
    <mergeCell ref="D3:D4"/>
    <mergeCell ref="C3:C4"/>
    <mergeCell ref="B3:B4"/>
    <mergeCell ref="C1:P1"/>
    <mergeCell ref="C2:P2"/>
    <mergeCell ref="G3:H3"/>
    <mergeCell ref="I3:J3"/>
    <mergeCell ref="K3:L3"/>
    <mergeCell ref="M3:N3"/>
    <mergeCell ref="O3:P3"/>
    <mergeCell ref="F3:F4"/>
    <mergeCell ref="E3:E4"/>
  </mergeCells>
  <pageMargins left="0.25" right="0.25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"/>
  <sheetViews>
    <sheetView tabSelected="1" topLeftCell="B1" workbookViewId="0">
      <selection activeCell="N12" sqref="N12"/>
    </sheetView>
  </sheetViews>
  <sheetFormatPr baseColWidth="10" defaultColWidth="8.83203125" defaultRowHeight="14" x14ac:dyDescent="0"/>
  <cols>
    <col min="2" max="2" width="4.5" customWidth="1"/>
    <col min="3" max="3" width="5.1640625" customWidth="1"/>
    <col min="4" max="4" width="18" customWidth="1"/>
    <col min="5" max="5" width="15.1640625" customWidth="1"/>
    <col min="6" max="6" width="8.83203125" customWidth="1"/>
    <col min="7" max="7" width="7" customWidth="1"/>
    <col min="8" max="8" width="5.6640625" customWidth="1"/>
    <col min="9" max="9" width="6.83203125" customWidth="1"/>
    <col min="10" max="10" width="7.5" hidden="1" customWidth="1"/>
    <col min="11" max="11" width="6.1640625" customWidth="1"/>
    <col min="12" max="12" width="6.5" customWidth="1"/>
    <col min="13" max="13" width="6.1640625" customWidth="1"/>
    <col min="14" max="14" width="6.5" customWidth="1"/>
    <col min="15" max="15" width="7.83203125" hidden="1" customWidth="1"/>
    <col min="16" max="16" width="6.83203125" customWidth="1"/>
    <col min="17" max="17" width="7.83203125" customWidth="1"/>
    <col min="18" max="18" width="6.33203125" customWidth="1"/>
  </cols>
  <sheetData>
    <row r="1" spans="2:18">
      <c r="C1" s="56" t="s">
        <v>20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2:18" ht="52.25" customHeight="1">
      <c r="C2" s="57" t="s">
        <v>73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2:18">
      <c r="B3" s="62" t="s">
        <v>0</v>
      </c>
      <c r="C3" s="54" t="s">
        <v>1</v>
      </c>
      <c r="D3" s="54" t="s">
        <v>2</v>
      </c>
      <c r="E3" s="54" t="s">
        <v>15</v>
      </c>
      <c r="F3" s="60" t="s">
        <v>8</v>
      </c>
      <c r="G3" s="58" t="s">
        <v>6</v>
      </c>
      <c r="H3" s="58"/>
      <c r="I3" s="58" t="s">
        <v>11</v>
      </c>
      <c r="J3" s="58"/>
      <c r="K3" s="58"/>
      <c r="L3" s="58" t="s">
        <v>5</v>
      </c>
      <c r="M3" s="58"/>
      <c r="N3" s="59" t="s">
        <v>3</v>
      </c>
      <c r="O3" s="59"/>
      <c r="P3" s="59"/>
      <c r="Q3" s="59" t="s">
        <v>7</v>
      </c>
      <c r="R3" s="59"/>
    </row>
    <row r="4" spans="2:18">
      <c r="B4" s="55"/>
      <c r="C4" s="55"/>
      <c r="D4" s="55"/>
      <c r="E4" s="55"/>
      <c r="F4" s="61"/>
      <c r="G4" s="1" t="s">
        <v>9</v>
      </c>
      <c r="H4" s="1" t="s">
        <v>10</v>
      </c>
      <c r="I4" s="1" t="s">
        <v>9</v>
      </c>
      <c r="J4" s="35" t="s">
        <v>17</v>
      </c>
      <c r="K4" s="1" t="s">
        <v>10</v>
      </c>
      <c r="L4" s="1" t="s">
        <v>9</v>
      </c>
      <c r="M4" s="1" t="s">
        <v>10</v>
      </c>
      <c r="N4" s="5" t="s">
        <v>9</v>
      </c>
      <c r="O4" s="35" t="s">
        <v>17</v>
      </c>
      <c r="P4" s="5" t="s">
        <v>10</v>
      </c>
      <c r="Q4" s="5" t="s">
        <v>9</v>
      </c>
      <c r="R4" s="5" t="s">
        <v>10</v>
      </c>
    </row>
    <row r="5" spans="2:18" ht="20">
      <c r="B5" s="38">
        <v>1</v>
      </c>
      <c r="C5" s="40">
        <v>166</v>
      </c>
      <c r="D5" s="8" t="s">
        <v>74</v>
      </c>
      <c r="E5" s="8" t="s">
        <v>62</v>
      </c>
      <c r="F5" s="39">
        <f>H5+K5+M5+L11+P5+R5</f>
        <v>2428</v>
      </c>
      <c r="G5" s="21">
        <v>15.71</v>
      </c>
      <c r="H5" s="21">
        <v>210</v>
      </c>
      <c r="I5" s="21">
        <v>12.8</v>
      </c>
      <c r="J5" s="48"/>
      <c r="K5" s="21">
        <v>698</v>
      </c>
      <c r="L5" s="46">
        <v>1.26</v>
      </c>
      <c r="M5" s="21">
        <v>369</v>
      </c>
      <c r="N5" s="11">
        <v>4.5999999999999996</v>
      </c>
      <c r="O5" s="48"/>
      <c r="P5" s="11">
        <v>454</v>
      </c>
      <c r="Q5" s="52">
        <v>1.7326388888888888E-3</v>
      </c>
      <c r="R5" s="44">
        <v>697</v>
      </c>
    </row>
    <row r="6" spans="2:18" ht="18.5" customHeight="1">
      <c r="B6" s="3">
        <v>2</v>
      </c>
      <c r="C6" s="11">
        <v>167</v>
      </c>
      <c r="D6" s="10" t="s">
        <v>75</v>
      </c>
      <c r="E6" s="15" t="s">
        <v>76</v>
      </c>
      <c r="F6" s="39">
        <f>H6+K6+M6+L12+P6+R6</f>
        <v>1780</v>
      </c>
      <c r="G6" s="46">
        <v>17.600000000000001</v>
      </c>
      <c r="H6" s="21">
        <v>244</v>
      </c>
      <c r="I6" s="21">
        <v>16.7</v>
      </c>
      <c r="J6" s="49"/>
      <c r="K6" s="21">
        <v>348</v>
      </c>
      <c r="L6" s="46">
        <v>1.26</v>
      </c>
      <c r="M6" s="21">
        <v>369</v>
      </c>
      <c r="N6" s="46">
        <v>3.91</v>
      </c>
      <c r="O6" s="50"/>
      <c r="P6" s="21">
        <v>287</v>
      </c>
      <c r="Q6" s="53">
        <v>1.8935185185185183E-3</v>
      </c>
      <c r="R6" s="51">
        <v>532</v>
      </c>
    </row>
    <row r="7" spans="2:18" ht="17" hidden="1">
      <c r="B7" s="3">
        <v>4</v>
      </c>
      <c r="C7" s="11"/>
      <c r="D7" s="8"/>
      <c r="E7" s="10"/>
      <c r="F7" s="12">
        <f t="shared" ref="F7:F8" si="0">H7+K7+M7+P7+R7</f>
        <v>0</v>
      </c>
      <c r="G7" s="14"/>
      <c r="H7" s="14"/>
      <c r="I7" s="14"/>
      <c r="J7" s="14"/>
      <c r="K7" s="14"/>
      <c r="L7" s="17"/>
      <c r="M7" s="14"/>
      <c r="N7" s="17"/>
      <c r="O7" s="17"/>
      <c r="P7" s="14"/>
      <c r="Q7" s="19"/>
      <c r="R7" s="20"/>
    </row>
    <row r="8" spans="2:18" ht="17" hidden="1">
      <c r="B8" s="9">
        <v>5</v>
      </c>
      <c r="C8" s="11"/>
      <c r="D8" s="8"/>
      <c r="E8" s="15"/>
      <c r="F8" s="12">
        <f t="shared" si="0"/>
        <v>0</v>
      </c>
      <c r="G8" s="14"/>
      <c r="H8" s="14"/>
      <c r="I8" s="14"/>
      <c r="J8" s="14"/>
      <c r="K8" s="14"/>
      <c r="L8" s="17"/>
      <c r="M8" s="14"/>
      <c r="N8" s="17"/>
      <c r="O8" s="17"/>
      <c r="P8" s="14"/>
      <c r="Q8" s="19"/>
      <c r="R8" s="20"/>
    </row>
  </sheetData>
  <autoFilter ref="F3:F8">
    <sortState ref="B6:R6">
      <sortCondition descending="1" ref="F3:F8"/>
    </sortState>
  </autoFilter>
  <mergeCells count="12">
    <mergeCell ref="B3:B4"/>
    <mergeCell ref="C1:R1"/>
    <mergeCell ref="C2:R2"/>
    <mergeCell ref="C3:C4"/>
    <mergeCell ref="D3:D4"/>
    <mergeCell ref="F3:F4"/>
    <mergeCell ref="G3:H3"/>
    <mergeCell ref="I3:K3"/>
    <mergeCell ref="L3:M3"/>
    <mergeCell ref="N3:P3"/>
    <mergeCell ref="Q3:R3"/>
    <mergeCell ref="E3:E4"/>
  </mergeCells>
  <pageMargins left="0.25" right="0.25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3" workbookViewId="0">
      <selection activeCell="D14" sqref="D14"/>
    </sheetView>
  </sheetViews>
  <sheetFormatPr baseColWidth="10" defaultColWidth="8.83203125" defaultRowHeight="14" x14ac:dyDescent="0"/>
  <cols>
    <col min="1" max="1" width="5.83203125" customWidth="1"/>
    <col min="2" max="2" width="6" customWidth="1"/>
    <col min="3" max="3" width="20.5" customWidth="1"/>
    <col min="4" max="4" width="16.83203125" customWidth="1"/>
    <col min="5" max="5" width="9.1640625" customWidth="1"/>
    <col min="6" max="6" width="7.5" customWidth="1"/>
    <col min="7" max="7" width="6.5" customWidth="1"/>
    <col min="8" max="8" width="7.33203125" customWidth="1"/>
    <col min="9" max="9" width="6.5" customWidth="1"/>
    <col min="10" max="12" width="7.1640625" customWidth="1"/>
    <col min="13" max="13" width="6.83203125" customWidth="1"/>
    <col min="14" max="14" width="7.6640625" customWidth="1"/>
    <col min="15" max="15" width="7.33203125" customWidth="1"/>
  </cols>
  <sheetData>
    <row r="1" spans="1:16">
      <c r="C1" s="56" t="s">
        <v>20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52.75" customHeight="1">
      <c r="C2" s="57" t="s">
        <v>16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63"/>
    </row>
    <row r="3" spans="1:16">
      <c r="A3" s="54" t="s">
        <v>0</v>
      </c>
      <c r="B3" s="54" t="s">
        <v>1</v>
      </c>
      <c r="C3" s="54" t="s">
        <v>2</v>
      </c>
      <c r="D3" s="54" t="s">
        <v>15</v>
      </c>
      <c r="E3" s="60" t="s">
        <v>8</v>
      </c>
      <c r="F3" s="58" t="s">
        <v>5</v>
      </c>
      <c r="G3" s="58"/>
      <c r="H3" s="58" t="s">
        <v>11</v>
      </c>
      <c r="I3" s="58"/>
      <c r="J3" s="58" t="s">
        <v>3</v>
      </c>
      <c r="K3" s="58"/>
      <c r="L3" s="59" t="s">
        <v>12</v>
      </c>
      <c r="M3" s="59"/>
      <c r="N3" s="59" t="s">
        <v>7</v>
      </c>
      <c r="O3" s="59"/>
      <c r="P3" s="25"/>
    </row>
    <row r="4" spans="1:16">
      <c r="A4" s="55"/>
      <c r="B4" s="55"/>
      <c r="C4" s="55"/>
      <c r="D4" s="55"/>
      <c r="E4" s="61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  <c r="N4" s="5" t="s">
        <v>9</v>
      </c>
      <c r="O4" s="5" t="s">
        <v>10</v>
      </c>
    </row>
    <row r="5" spans="1:16" ht="19.25" customHeight="1">
      <c r="A5" s="3">
        <v>1</v>
      </c>
      <c r="B5" s="41">
        <v>133</v>
      </c>
      <c r="C5" s="8" t="s">
        <v>45</v>
      </c>
      <c r="D5" s="10" t="s">
        <v>46</v>
      </c>
      <c r="E5" s="12">
        <f t="shared" ref="E5:E15" si="0">G5+I5+K5+M5+O5</f>
        <v>2418</v>
      </c>
      <c r="F5" s="16">
        <v>1.69</v>
      </c>
      <c r="G5" s="13">
        <v>536</v>
      </c>
      <c r="H5" s="24">
        <v>13</v>
      </c>
      <c r="I5" s="13">
        <v>578</v>
      </c>
      <c r="J5" s="16">
        <v>5.54</v>
      </c>
      <c r="K5" s="13">
        <v>490</v>
      </c>
      <c r="L5" s="13">
        <v>8.99</v>
      </c>
      <c r="M5" s="13">
        <v>425</v>
      </c>
      <c r="N5" s="31">
        <v>1.6736111111111112E-3</v>
      </c>
      <c r="O5" s="13">
        <v>389</v>
      </c>
    </row>
    <row r="6" spans="1:16" ht="17">
      <c r="A6" s="9">
        <v>2</v>
      </c>
      <c r="B6" s="41">
        <v>138</v>
      </c>
      <c r="C6" s="8" t="s">
        <v>53</v>
      </c>
      <c r="D6" s="29" t="s">
        <v>54</v>
      </c>
      <c r="E6" s="12">
        <f t="shared" si="0"/>
        <v>2145</v>
      </c>
      <c r="F6" s="16">
        <v>1.72</v>
      </c>
      <c r="G6" s="13">
        <v>560</v>
      </c>
      <c r="H6" s="13">
        <v>15.8</v>
      </c>
      <c r="I6" s="13">
        <v>332</v>
      </c>
      <c r="J6" s="16">
        <v>4.92</v>
      </c>
      <c r="K6" s="13">
        <v>367</v>
      </c>
      <c r="L6" s="13">
        <v>8.2799999999999994</v>
      </c>
      <c r="M6" s="13">
        <v>383</v>
      </c>
      <c r="N6" s="31">
        <v>1.5787037037037037E-3</v>
      </c>
      <c r="O6" s="13">
        <v>503</v>
      </c>
    </row>
    <row r="7" spans="1:16" ht="17">
      <c r="A7" s="3">
        <v>3</v>
      </c>
      <c r="B7" s="41">
        <v>131</v>
      </c>
      <c r="C7" s="8" t="s">
        <v>42</v>
      </c>
      <c r="D7" s="15" t="s">
        <v>43</v>
      </c>
      <c r="E7" s="12">
        <f t="shared" si="0"/>
        <v>2006</v>
      </c>
      <c r="F7" s="16">
        <v>1.55</v>
      </c>
      <c r="G7" s="13">
        <v>426</v>
      </c>
      <c r="H7" s="13">
        <v>13.9</v>
      </c>
      <c r="I7" s="13">
        <v>493</v>
      </c>
      <c r="J7" s="16">
        <v>4.75</v>
      </c>
      <c r="K7" s="13">
        <v>335</v>
      </c>
      <c r="L7" s="13">
        <v>8.58</v>
      </c>
      <c r="M7" s="13">
        <v>401</v>
      </c>
      <c r="N7" s="31">
        <v>1.7083333333333334E-3</v>
      </c>
      <c r="O7" s="13">
        <v>351</v>
      </c>
    </row>
    <row r="8" spans="1:16" ht="17">
      <c r="A8" s="9">
        <v>4</v>
      </c>
      <c r="B8" s="41">
        <v>139</v>
      </c>
      <c r="C8" s="8" t="s">
        <v>55</v>
      </c>
      <c r="D8" s="29" t="s">
        <v>56</v>
      </c>
      <c r="E8" s="12">
        <f t="shared" si="0"/>
        <v>1947</v>
      </c>
      <c r="F8" s="16">
        <v>1.6</v>
      </c>
      <c r="G8" s="13">
        <v>464</v>
      </c>
      <c r="H8" s="24">
        <v>15</v>
      </c>
      <c r="I8" s="13">
        <v>396</v>
      </c>
      <c r="J8" s="16">
        <v>4.34</v>
      </c>
      <c r="K8" s="13">
        <v>262</v>
      </c>
      <c r="L8" s="13">
        <v>10.93</v>
      </c>
      <c r="M8" s="13">
        <v>542</v>
      </c>
      <c r="N8" s="31">
        <v>1.7754629629629631E-3</v>
      </c>
      <c r="O8" s="13">
        <v>283</v>
      </c>
    </row>
    <row r="9" spans="1:16" ht="17">
      <c r="A9" s="9">
        <v>5</v>
      </c>
      <c r="B9" s="41">
        <v>136</v>
      </c>
      <c r="C9" s="8" t="s">
        <v>50</v>
      </c>
      <c r="D9" s="29" t="s">
        <v>51</v>
      </c>
      <c r="E9" s="12">
        <f t="shared" si="0"/>
        <v>1789</v>
      </c>
      <c r="F9" s="16">
        <v>1.4</v>
      </c>
      <c r="G9" s="13">
        <v>317</v>
      </c>
      <c r="H9" s="13">
        <v>15.9</v>
      </c>
      <c r="I9" s="13">
        <v>325</v>
      </c>
      <c r="J9" s="16">
        <v>5.25</v>
      </c>
      <c r="K9" s="13">
        <v>431</v>
      </c>
      <c r="L9" s="13">
        <v>8.1199999999999992</v>
      </c>
      <c r="M9" s="13">
        <v>373</v>
      </c>
      <c r="N9" s="31">
        <v>1.7164351851851852E-3</v>
      </c>
      <c r="O9" s="13">
        <v>343</v>
      </c>
    </row>
    <row r="10" spans="1:16" ht="17">
      <c r="A10" s="9">
        <v>6</v>
      </c>
      <c r="B10" s="41">
        <v>137</v>
      </c>
      <c r="C10" s="8" t="s">
        <v>52</v>
      </c>
      <c r="D10" s="29" t="s">
        <v>25</v>
      </c>
      <c r="E10" s="12">
        <f t="shared" si="0"/>
        <v>1591</v>
      </c>
      <c r="F10" s="16">
        <v>1.25</v>
      </c>
      <c r="G10" s="13">
        <v>218</v>
      </c>
      <c r="H10" s="13">
        <v>15.4</v>
      </c>
      <c r="I10" s="13">
        <v>364</v>
      </c>
      <c r="J10" s="16">
        <v>4.5599999999999996</v>
      </c>
      <c r="K10" s="13">
        <v>301</v>
      </c>
      <c r="L10" s="13">
        <v>8.16</v>
      </c>
      <c r="M10" s="13">
        <v>376</v>
      </c>
      <c r="N10" s="31">
        <v>1.7268518518518518E-3</v>
      </c>
      <c r="O10" s="13">
        <v>332</v>
      </c>
    </row>
    <row r="11" spans="1:16" ht="17">
      <c r="A11" s="3">
        <v>7</v>
      </c>
      <c r="B11" s="41">
        <v>132</v>
      </c>
      <c r="C11" s="8" t="s">
        <v>44</v>
      </c>
      <c r="D11" s="29" t="s">
        <v>33</v>
      </c>
      <c r="E11" s="12">
        <f t="shared" si="0"/>
        <v>1421</v>
      </c>
      <c r="F11" s="16">
        <v>1.4</v>
      </c>
      <c r="G11" s="13">
        <v>317</v>
      </c>
      <c r="H11" s="13">
        <v>15.1</v>
      </c>
      <c r="I11" s="13">
        <v>388</v>
      </c>
      <c r="J11" s="16">
        <v>4.96</v>
      </c>
      <c r="K11" s="13">
        <v>375</v>
      </c>
      <c r="L11" s="13">
        <v>5.69</v>
      </c>
      <c r="M11" s="13">
        <v>231</v>
      </c>
      <c r="N11" s="31">
        <v>1.9907407407407408E-3</v>
      </c>
      <c r="O11" s="13">
        <v>110</v>
      </c>
    </row>
    <row r="12" spans="1:16" ht="17">
      <c r="A12" s="3">
        <v>8</v>
      </c>
      <c r="B12" s="41">
        <v>140</v>
      </c>
      <c r="C12" s="8" t="s">
        <v>57</v>
      </c>
      <c r="D12" s="29" t="s">
        <v>24</v>
      </c>
      <c r="E12" s="12">
        <f t="shared" si="0"/>
        <v>1298</v>
      </c>
      <c r="F12" s="16">
        <v>1.4</v>
      </c>
      <c r="G12" s="13">
        <v>317</v>
      </c>
      <c r="H12" s="13">
        <v>16.8</v>
      </c>
      <c r="I12" s="13">
        <v>260</v>
      </c>
      <c r="J12" s="16">
        <v>4.01</v>
      </c>
      <c r="K12" s="13">
        <v>207</v>
      </c>
      <c r="L12" s="13">
        <v>5.98</v>
      </c>
      <c r="M12" s="13">
        <v>248</v>
      </c>
      <c r="N12" s="31">
        <v>1.7928240740740741E-3</v>
      </c>
      <c r="O12" s="13">
        <v>266</v>
      </c>
    </row>
    <row r="13" spans="1:16" ht="17">
      <c r="A13" s="9">
        <v>9</v>
      </c>
      <c r="B13" s="41">
        <v>134</v>
      </c>
      <c r="C13" s="8" t="s">
        <v>47</v>
      </c>
      <c r="D13" s="29" t="s">
        <v>48</v>
      </c>
      <c r="E13" s="12">
        <f t="shared" si="0"/>
        <v>1154</v>
      </c>
      <c r="F13" s="16">
        <v>1.35</v>
      </c>
      <c r="G13" s="13">
        <v>283</v>
      </c>
      <c r="H13" s="24">
        <v>17</v>
      </c>
      <c r="I13" s="13">
        <v>246</v>
      </c>
      <c r="J13" s="16">
        <v>3.88</v>
      </c>
      <c r="K13" s="13">
        <v>187</v>
      </c>
      <c r="L13" s="13">
        <v>4.1900000000000004</v>
      </c>
      <c r="M13" s="13">
        <v>145</v>
      </c>
      <c r="N13" s="31">
        <v>1.765046296296296E-3</v>
      </c>
      <c r="O13" s="13">
        <v>293</v>
      </c>
    </row>
    <row r="14" spans="1:16" ht="17">
      <c r="A14" s="3">
        <v>10</v>
      </c>
      <c r="B14" s="41">
        <v>130</v>
      </c>
      <c r="C14" s="8" t="s">
        <v>41</v>
      </c>
      <c r="D14" s="29" t="s">
        <v>24</v>
      </c>
      <c r="E14" s="12">
        <f t="shared" si="0"/>
        <v>1027</v>
      </c>
      <c r="F14" s="16">
        <v>1.2</v>
      </c>
      <c r="G14" s="13">
        <v>188</v>
      </c>
      <c r="H14" s="13">
        <v>17.7</v>
      </c>
      <c r="I14" s="13">
        <v>201</v>
      </c>
      <c r="J14" s="16">
        <v>3.46</v>
      </c>
      <c r="K14" s="13">
        <v>125</v>
      </c>
      <c r="L14" s="16">
        <v>4.5999999999999996</v>
      </c>
      <c r="M14" s="13">
        <v>168</v>
      </c>
      <c r="N14" s="31">
        <v>1.7141203703703702E-3</v>
      </c>
      <c r="O14" s="13">
        <v>345</v>
      </c>
    </row>
    <row r="15" spans="1:16" ht="17">
      <c r="A15" s="9">
        <v>11</v>
      </c>
      <c r="B15" s="41">
        <v>141</v>
      </c>
      <c r="C15" s="8" t="s">
        <v>58</v>
      </c>
      <c r="D15" s="29" t="s">
        <v>59</v>
      </c>
      <c r="E15" s="12">
        <f t="shared" si="0"/>
        <v>803</v>
      </c>
      <c r="F15" s="16">
        <v>1.25</v>
      </c>
      <c r="G15" s="13">
        <v>218</v>
      </c>
      <c r="H15" s="13">
        <v>17.8</v>
      </c>
      <c r="I15" s="13">
        <v>195</v>
      </c>
      <c r="J15" s="13">
        <v>3.74</v>
      </c>
      <c r="K15" s="13">
        <v>165</v>
      </c>
      <c r="L15" s="13">
        <v>5.59</v>
      </c>
      <c r="M15" s="13">
        <v>225</v>
      </c>
      <c r="N15" s="31">
        <v>2.3055555555555555E-3</v>
      </c>
      <c r="O15" s="13">
        <v>0</v>
      </c>
    </row>
  </sheetData>
  <autoFilter ref="E3:E7">
    <sortState ref="A6:P15">
      <sortCondition descending="1" ref="E3:E7"/>
    </sortState>
  </autoFilter>
  <mergeCells count="12">
    <mergeCell ref="J3:K3"/>
    <mergeCell ref="L3:M3"/>
    <mergeCell ref="N3:O3"/>
    <mergeCell ref="C2:P2"/>
    <mergeCell ref="C1:P1"/>
    <mergeCell ref="H3:I3"/>
    <mergeCell ref="A3:A4"/>
    <mergeCell ref="B3:B4"/>
    <mergeCell ref="C3:C4"/>
    <mergeCell ref="E3:E4"/>
    <mergeCell ref="F3:G3"/>
    <mergeCell ref="D3:D4"/>
  </mergeCells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B3" workbookViewId="0">
      <selection activeCell="K13" sqref="K13"/>
    </sheetView>
  </sheetViews>
  <sheetFormatPr baseColWidth="10" defaultColWidth="8.83203125" defaultRowHeight="14" x14ac:dyDescent="0"/>
  <cols>
    <col min="1" max="1" width="5.83203125" customWidth="1"/>
    <col min="2" max="2" width="6" customWidth="1"/>
    <col min="3" max="3" width="16.33203125" customWidth="1"/>
    <col min="4" max="4" width="17.83203125" customWidth="1"/>
    <col min="5" max="5" width="7.83203125" customWidth="1"/>
    <col min="6" max="6" width="7.5" customWidth="1"/>
    <col min="7" max="7" width="7.5" hidden="1" customWidth="1"/>
    <col min="8" max="8" width="7.33203125" customWidth="1"/>
    <col min="9" max="9" width="7.6640625" customWidth="1"/>
    <col min="10" max="10" width="6.83203125" customWidth="1"/>
    <col min="11" max="11" width="7.33203125" customWidth="1"/>
    <col min="12" max="12" width="7" customWidth="1"/>
    <col min="13" max="14" width="7.1640625" customWidth="1"/>
    <col min="15" max="15" width="7.6640625" customWidth="1"/>
    <col min="16" max="16" width="7.5" customWidth="1"/>
  </cols>
  <sheetData>
    <row r="1" spans="1:16" ht="14.5" customHeight="1">
      <c r="A1" s="56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45" customHeight="1">
      <c r="A2" s="57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>
      <c r="A3" s="54" t="s">
        <v>0</v>
      </c>
      <c r="B3" s="54" t="s">
        <v>1</v>
      </c>
      <c r="C3" s="54" t="s">
        <v>2</v>
      </c>
      <c r="D3" s="54" t="s">
        <v>15</v>
      </c>
      <c r="E3" s="66" t="s">
        <v>8</v>
      </c>
      <c r="F3" s="58" t="s">
        <v>13</v>
      </c>
      <c r="G3" s="58"/>
      <c r="H3" s="58"/>
      <c r="I3" s="58" t="s">
        <v>12</v>
      </c>
      <c r="J3" s="58"/>
      <c r="K3" s="58" t="s">
        <v>5</v>
      </c>
      <c r="L3" s="58"/>
      <c r="M3" s="59" t="s">
        <v>3</v>
      </c>
      <c r="N3" s="59"/>
      <c r="O3" s="59" t="s">
        <v>7</v>
      </c>
      <c r="P3" s="59"/>
    </row>
    <row r="4" spans="1:16">
      <c r="A4" s="55"/>
      <c r="B4" s="55"/>
      <c r="C4" s="55"/>
      <c r="D4" s="55"/>
      <c r="E4" s="67"/>
      <c r="F4" s="2" t="s">
        <v>9</v>
      </c>
      <c r="G4" s="36" t="s">
        <v>17</v>
      </c>
      <c r="H4" s="2" t="s">
        <v>10</v>
      </c>
      <c r="I4" s="2" t="s">
        <v>9</v>
      </c>
      <c r="J4" s="2" t="s">
        <v>10</v>
      </c>
      <c r="K4" s="2" t="s">
        <v>9</v>
      </c>
      <c r="L4" s="2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1:16" ht="17">
      <c r="A5" s="3">
        <v>1</v>
      </c>
      <c r="B5" s="41">
        <v>156</v>
      </c>
      <c r="C5" s="30" t="s">
        <v>67</v>
      </c>
      <c r="D5" s="29" t="s">
        <v>68</v>
      </c>
      <c r="E5" s="12">
        <f t="shared" ref="E5:E10" si="0">H5+J5+L5+N5+P5</f>
        <v>2585</v>
      </c>
      <c r="F5" s="47">
        <v>12.5</v>
      </c>
      <c r="G5" s="37"/>
      <c r="H5" s="13">
        <v>620</v>
      </c>
      <c r="I5" s="13">
        <v>6.79</v>
      </c>
      <c r="J5" s="13">
        <v>322</v>
      </c>
      <c r="K5" s="16">
        <v>1.45</v>
      </c>
      <c r="L5" s="13">
        <v>566</v>
      </c>
      <c r="M5" s="22">
        <v>5.08</v>
      </c>
      <c r="N5" s="13">
        <v>581</v>
      </c>
      <c r="O5" s="32">
        <v>1.931712962962963E-3</v>
      </c>
      <c r="P5" s="18">
        <v>496</v>
      </c>
    </row>
    <row r="6" spans="1:16" ht="18" customHeight="1">
      <c r="A6" s="9">
        <v>2</v>
      </c>
      <c r="B6" s="41">
        <v>152</v>
      </c>
      <c r="C6" s="10" t="s">
        <v>63</v>
      </c>
      <c r="D6" s="29" t="s">
        <v>79</v>
      </c>
      <c r="E6" s="12">
        <f t="shared" si="0"/>
        <v>2379</v>
      </c>
      <c r="F6" s="47">
        <v>12.9</v>
      </c>
      <c r="G6" s="37"/>
      <c r="H6" s="13">
        <v>578</v>
      </c>
      <c r="I6" s="13">
        <v>5.63</v>
      </c>
      <c r="J6" s="13">
        <v>248</v>
      </c>
      <c r="K6" s="16">
        <v>1.45</v>
      </c>
      <c r="L6" s="13">
        <v>566</v>
      </c>
      <c r="M6" s="22">
        <v>4.8499999999999996</v>
      </c>
      <c r="N6" s="13">
        <v>519</v>
      </c>
      <c r="O6" s="32">
        <v>1.9629629629629628E-3</v>
      </c>
      <c r="P6" s="18">
        <v>468</v>
      </c>
    </row>
    <row r="7" spans="1:16" ht="17">
      <c r="A7" s="9">
        <v>3</v>
      </c>
      <c r="B7" s="41">
        <v>153</v>
      </c>
      <c r="C7" s="8" t="s">
        <v>64</v>
      </c>
      <c r="D7" s="29" t="s">
        <v>82</v>
      </c>
      <c r="E7" s="12">
        <f t="shared" si="0"/>
        <v>2273</v>
      </c>
      <c r="F7" s="47">
        <v>12.9</v>
      </c>
      <c r="G7" s="37"/>
      <c r="H7" s="13">
        <v>578</v>
      </c>
      <c r="I7" s="13">
        <v>6.78</v>
      </c>
      <c r="J7" s="13">
        <v>321</v>
      </c>
      <c r="K7" s="16">
        <v>1.4</v>
      </c>
      <c r="L7" s="13">
        <v>512</v>
      </c>
      <c r="M7" s="22">
        <v>4.68</v>
      </c>
      <c r="N7" s="13">
        <v>474</v>
      </c>
      <c r="O7" s="32">
        <v>2.0555555555555557E-3</v>
      </c>
      <c r="P7" s="13">
        <v>388</v>
      </c>
    </row>
    <row r="8" spans="1:16" ht="17">
      <c r="A8" s="9">
        <v>4</v>
      </c>
      <c r="B8" s="41">
        <v>161</v>
      </c>
      <c r="C8" s="30" t="s">
        <v>71</v>
      </c>
      <c r="D8" s="29" t="s">
        <v>72</v>
      </c>
      <c r="E8" s="12">
        <f t="shared" si="0"/>
        <v>1992</v>
      </c>
      <c r="F8" s="47">
        <v>15.3</v>
      </c>
      <c r="G8" s="37"/>
      <c r="H8" s="13">
        <v>376</v>
      </c>
      <c r="I8" s="13">
        <v>8.15</v>
      </c>
      <c r="J8" s="13">
        <v>409</v>
      </c>
      <c r="K8" s="13">
        <v>1.45</v>
      </c>
      <c r="L8" s="13">
        <v>566</v>
      </c>
      <c r="M8" s="22">
        <v>4.25</v>
      </c>
      <c r="N8" s="13">
        <v>367</v>
      </c>
      <c r="O8" s="32">
        <v>2.204861111111111E-3</v>
      </c>
      <c r="P8" s="13">
        <v>274</v>
      </c>
    </row>
    <row r="9" spans="1:16" ht="17">
      <c r="A9" s="3">
        <v>5</v>
      </c>
      <c r="B9" s="41">
        <v>154</v>
      </c>
      <c r="C9" s="30" t="s">
        <v>65</v>
      </c>
      <c r="D9" s="15" t="s">
        <v>66</v>
      </c>
      <c r="E9" s="12">
        <f t="shared" si="0"/>
        <v>1563</v>
      </c>
      <c r="F9" s="47">
        <v>16.2</v>
      </c>
      <c r="G9" s="37"/>
      <c r="H9" s="13">
        <v>314</v>
      </c>
      <c r="I9" s="13">
        <v>5.17</v>
      </c>
      <c r="J9" s="13">
        <v>219</v>
      </c>
      <c r="K9" s="16">
        <v>1.2</v>
      </c>
      <c r="L9" s="13">
        <v>312</v>
      </c>
      <c r="M9" s="22">
        <v>3.89</v>
      </c>
      <c r="N9" s="13">
        <v>283</v>
      </c>
      <c r="O9" s="32">
        <v>2E-3</v>
      </c>
      <c r="P9" s="18">
        <v>435</v>
      </c>
    </row>
    <row r="10" spans="1:16" ht="17">
      <c r="A10" s="9">
        <v>6</v>
      </c>
      <c r="B10" s="41">
        <v>151</v>
      </c>
      <c r="C10" s="30" t="s">
        <v>61</v>
      </c>
      <c r="D10" s="29" t="s">
        <v>62</v>
      </c>
      <c r="E10" s="12">
        <f t="shared" si="0"/>
        <v>1281</v>
      </c>
      <c r="F10" s="47">
        <v>17.8</v>
      </c>
      <c r="G10" s="37"/>
      <c r="H10" s="13">
        <v>217</v>
      </c>
      <c r="I10" s="13">
        <v>6.96</v>
      </c>
      <c r="J10" s="13">
        <v>332</v>
      </c>
      <c r="K10" s="16">
        <v>1.2</v>
      </c>
      <c r="L10" s="13">
        <v>312</v>
      </c>
      <c r="M10" s="22">
        <v>3.88</v>
      </c>
      <c r="N10" s="13">
        <v>281</v>
      </c>
      <c r="O10" s="32">
        <v>2.4259259259259256E-3</v>
      </c>
      <c r="P10" s="18">
        <v>139</v>
      </c>
    </row>
    <row r="11" spans="1:16" ht="17">
      <c r="A11" s="9">
        <v>7</v>
      </c>
      <c r="B11" s="41">
        <v>160</v>
      </c>
      <c r="C11" s="30" t="s">
        <v>69</v>
      </c>
      <c r="D11" s="29" t="s">
        <v>70</v>
      </c>
      <c r="E11" s="12" t="s">
        <v>83</v>
      </c>
      <c r="F11" s="47">
        <v>13.4</v>
      </c>
      <c r="G11" s="37"/>
      <c r="H11" s="13">
        <v>530</v>
      </c>
      <c r="I11" s="16">
        <v>5</v>
      </c>
      <c r="J11" s="13">
        <v>208</v>
      </c>
      <c r="K11" s="16">
        <v>1.3</v>
      </c>
      <c r="L11" s="13">
        <v>409</v>
      </c>
      <c r="M11" s="26" t="s">
        <v>91</v>
      </c>
      <c r="N11" s="13"/>
      <c r="O11" s="33" t="s">
        <v>91</v>
      </c>
      <c r="P11" s="13"/>
    </row>
  </sheetData>
  <autoFilter ref="E3:E7">
    <sortState ref="A6:P11">
      <sortCondition descending="1" ref="E3:E7"/>
    </sortState>
  </autoFilter>
  <mergeCells count="12">
    <mergeCell ref="A1:P1"/>
    <mergeCell ref="A2:P2"/>
    <mergeCell ref="D3:D4"/>
    <mergeCell ref="O3:P3"/>
    <mergeCell ref="A3:A4"/>
    <mergeCell ref="B3:B4"/>
    <mergeCell ref="C3:C4"/>
    <mergeCell ref="E3:E4"/>
    <mergeCell ref="F3:H3"/>
    <mergeCell ref="I3:J3"/>
    <mergeCell ref="K3:L3"/>
    <mergeCell ref="M3:N3"/>
  </mergeCells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2" workbookViewId="0">
      <selection activeCell="A7" sqref="A7"/>
    </sheetView>
  </sheetViews>
  <sheetFormatPr baseColWidth="10" defaultColWidth="8.83203125" defaultRowHeight="14" x14ac:dyDescent="0"/>
  <cols>
    <col min="1" max="1" width="6.1640625" customWidth="1"/>
    <col min="2" max="2" width="5" customWidth="1"/>
    <col min="3" max="3" width="17" customWidth="1"/>
    <col min="4" max="4" width="17.5" customWidth="1"/>
    <col min="7" max="7" width="7.83203125" hidden="1" customWidth="1"/>
  </cols>
  <sheetData>
    <row r="1" spans="1:14">
      <c r="C1" s="56" t="s">
        <v>20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50.5" customHeight="1">
      <c r="C2" s="57" t="s">
        <v>92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>
      <c r="A3" s="54" t="s">
        <v>0</v>
      </c>
      <c r="B3" s="54" t="s">
        <v>1</v>
      </c>
      <c r="C3" s="54" t="s">
        <v>2</v>
      </c>
      <c r="D3" s="54" t="s">
        <v>15</v>
      </c>
      <c r="E3" s="60" t="s">
        <v>8</v>
      </c>
      <c r="F3" s="58" t="s">
        <v>13</v>
      </c>
      <c r="G3" s="58"/>
      <c r="H3" s="58"/>
      <c r="I3" s="58" t="s">
        <v>3</v>
      </c>
      <c r="J3" s="58"/>
      <c r="K3" s="58" t="s">
        <v>12</v>
      </c>
      <c r="L3" s="58"/>
      <c r="M3" s="59" t="s">
        <v>7</v>
      </c>
      <c r="N3" s="59"/>
    </row>
    <row r="4" spans="1:14">
      <c r="A4" s="55"/>
      <c r="B4" s="55"/>
      <c r="C4" s="55"/>
      <c r="D4" s="55"/>
      <c r="E4" s="61"/>
      <c r="F4" s="2" t="s">
        <v>9</v>
      </c>
      <c r="G4" s="35" t="s">
        <v>17</v>
      </c>
      <c r="H4" s="2" t="s">
        <v>10</v>
      </c>
      <c r="I4" s="2" t="s">
        <v>9</v>
      </c>
      <c r="J4" s="2" t="s">
        <v>10</v>
      </c>
      <c r="K4" s="2" t="s">
        <v>9</v>
      </c>
      <c r="L4" s="2" t="s">
        <v>10</v>
      </c>
      <c r="M4" s="5" t="s">
        <v>9</v>
      </c>
      <c r="N4" s="5" t="s">
        <v>10</v>
      </c>
    </row>
    <row r="5" spans="1:14" ht="17">
      <c r="A5" s="3">
        <v>1</v>
      </c>
      <c r="B5" s="42">
        <v>105</v>
      </c>
      <c r="C5" s="8" t="s">
        <v>21</v>
      </c>
      <c r="D5" s="8" t="s">
        <v>22</v>
      </c>
      <c r="E5" s="12">
        <f t="shared" ref="E5:E10" si="0">H5+J5+L5+N5</f>
        <v>1144</v>
      </c>
      <c r="F5" s="24">
        <v>14.8</v>
      </c>
      <c r="G5" s="34"/>
      <c r="H5" s="13">
        <v>332</v>
      </c>
      <c r="I5" s="13">
        <v>4.29</v>
      </c>
      <c r="J5" s="13">
        <v>254</v>
      </c>
      <c r="K5" s="13">
        <v>6.23</v>
      </c>
      <c r="L5" s="13">
        <v>262</v>
      </c>
      <c r="M5" s="31">
        <v>1.761574074074074E-3</v>
      </c>
      <c r="N5" s="13">
        <v>296</v>
      </c>
    </row>
    <row r="6" spans="1:14" ht="17">
      <c r="A6" s="3"/>
      <c r="B6" s="42">
        <v>108</v>
      </c>
      <c r="C6" s="8" t="s">
        <v>31</v>
      </c>
      <c r="D6" s="43" t="s">
        <v>80</v>
      </c>
      <c r="E6" s="12">
        <f t="shared" si="0"/>
        <v>943</v>
      </c>
      <c r="F6" s="24">
        <v>16.899999999999999</v>
      </c>
      <c r="G6" s="34"/>
      <c r="H6" s="13">
        <v>189</v>
      </c>
      <c r="I6" s="13">
        <v>3.86</v>
      </c>
      <c r="J6" s="13">
        <v>184</v>
      </c>
      <c r="K6" s="13">
        <v>4.54</v>
      </c>
      <c r="L6" s="13">
        <v>165</v>
      </c>
      <c r="M6" s="31">
        <v>1.6597222222222224E-3</v>
      </c>
      <c r="N6" s="13">
        <v>405</v>
      </c>
    </row>
    <row r="7" spans="1:14" ht="17">
      <c r="A7" s="3">
        <v>2</v>
      </c>
      <c r="B7" s="42">
        <v>107</v>
      </c>
      <c r="C7" s="4" t="s">
        <v>26</v>
      </c>
      <c r="D7" s="8" t="s">
        <v>81</v>
      </c>
      <c r="E7" s="12">
        <f t="shared" si="0"/>
        <v>940</v>
      </c>
      <c r="F7" s="24">
        <v>14.6</v>
      </c>
      <c r="G7" s="34"/>
      <c r="H7" s="13">
        <v>348</v>
      </c>
      <c r="I7" s="13">
        <v>4.1399999999999997</v>
      </c>
      <c r="J7" s="13">
        <v>229</v>
      </c>
      <c r="K7" s="13">
        <v>6.71</v>
      </c>
      <c r="L7" s="13">
        <v>290</v>
      </c>
      <c r="M7" s="31">
        <v>2.0555555555555557E-3</v>
      </c>
      <c r="N7" s="13">
        <v>73</v>
      </c>
    </row>
    <row r="8" spans="1:14" ht="17">
      <c r="A8" s="3">
        <v>3</v>
      </c>
      <c r="B8" s="42">
        <v>101</v>
      </c>
      <c r="C8" s="28" t="s">
        <v>23</v>
      </c>
      <c r="D8" s="28" t="s">
        <v>24</v>
      </c>
      <c r="E8" s="12">
        <f t="shared" si="0"/>
        <v>893</v>
      </c>
      <c r="F8" s="24">
        <v>15.4</v>
      </c>
      <c r="G8" s="34"/>
      <c r="H8" s="13">
        <v>288</v>
      </c>
      <c r="I8" s="13">
        <v>4.12</v>
      </c>
      <c r="J8" s="13">
        <v>225</v>
      </c>
      <c r="K8" s="13">
        <v>6.41</v>
      </c>
      <c r="L8" s="13">
        <v>273</v>
      </c>
      <c r="M8" s="31">
        <v>1.99537037037037E-3</v>
      </c>
      <c r="N8" s="13">
        <v>107</v>
      </c>
    </row>
    <row r="9" spans="1:14" ht="17">
      <c r="A9" s="3">
        <v>4</v>
      </c>
      <c r="B9" s="42">
        <v>102</v>
      </c>
      <c r="C9" s="28" t="s">
        <v>29</v>
      </c>
      <c r="D9" s="28" t="s">
        <v>30</v>
      </c>
      <c r="E9" s="12">
        <f t="shared" si="0"/>
        <v>789</v>
      </c>
      <c r="F9" s="24">
        <v>18.2</v>
      </c>
      <c r="G9" s="34"/>
      <c r="H9" s="13">
        <v>119</v>
      </c>
      <c r="I9" s="13">
        <v>3.91</v>
      </c>
      <c r="J9" s="13">
        <v>191</v>
      </c>
      <c r="K9" s="13">
        <v>4.8600000000000003</v>
      </c>
      <c r="L9" s="13">
        <v>183</v>
      </c>
      <c r="M9" s="31">
        <v>1.761574074074074E-3</v>
      </c>
      <c r="N9" s="13">
        <v>296</v>
      </c>
    </row>
    <row r="10" spans="1:14" ht="17">
      <c r="A10" s="3"/>
      <c r="B10" s="42">
        <v>109</v>
      </c>
      <c r="C10" s="4" t="s">
        <v>32</v>
      </c>
      <c r="D10" s="43" t="s">
        <v>80</v>
      </c>
      <c r="E10" s="12">
        <f t="shared" si="0"/>
        <v>589</v>
      </c>
      <c r="F10" s="24">
        <v>17.899999999999999</v>
      </c>
      <c r="G10" s="34"/>
      <c r="H10" s="13">
        <v>134</v>
      </c>
      <c r="I10" s="13">
        <v>3.75</v>
      </c>
      <c r="J10" s="13">
        <v>167</v>
      </c>
      <c r="K10" s="13">
        <v>4.0199999999999996</v>
      </c>
      <c r="L10" s="13">
        <v>135</v>
      </c>
      <c r="M10" s="31">
        <v>1.9270833333333334E-3</v>
      </c>
      <c r="N10" s="13">
        <v>153</v>
      </c>
    </row>
    <row r="11" spans="1:14" ht="17">
      <c r="A11" s="3"/>
      <c r="B11" s="42">
        <v>106</v>
      </c>
      <c r="C11" s="29" t="s">
        <v>28</v>
      </c>
      <c r="D11" s="43" t="s">
        <v>79</v>
      </c>
      <c r="E11" s="12"/>
      <c r="F11" s="24" t="s">
        <v>91</v>
      </c>
      <c r="G11" s="34"/>
      <c r="H11" s="13"/>
      <c r="I11" s="13" t="s">
        <v>91</v>
      </c>
      <c r="J11" s="13"/>
      <c r="K11" s="13">
        <v>5.44</v>
      </c>
      <c r="L11" s="13">
        <v>216</v>
      </c>
      <c r="M11" s="31">
        <v>2.1967592592592594E-3</v>
      </c>
      <c r="N11" s="13">
        <v>17</v>
      </c>
    </row>
  </sheetData>
  <autoFilter ref="E3:E11">
    <sortState ref="A6:N11">
      <sortCondition descending="1" ref="E3:E11"/>
    </sortState>
  </autoFilter>
  <mergeCells count="11">
    <mergeCell ref="C1:N1"/>
    <mergeCell ref="C2:N2"/>
    <mergeCell ref="A3:A4"/>
    <mergeCell ref="B3:B4"/>
    <mergeCell ref="C3:C4"/>
    <mergeCell ref="E3:E4"/>
    <mergeCell ref="F3:H3"/>
    <mergeCell ref="I3:J3"/>
    <mergeCell ref="K3:L3"/>
    <mergeCell ref="M3:N3"/>
    <mergeCell ref="D3:D4"/>
  </mergeCells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4" workbookViewId="0">
      <selection activeCell="A13" sqref="A13"/>
    </sheetView>
  </sheetViews>
  <sheetFormatPr baseColWidth="10" defaultColWidth="8.83203125" defaultRowHeight="14" x14ac:dyDescent="0"/>
  <cols>
    <col min="1" max="1" width="6.83203125" customWidth="1"/>
    <col min="2" max="2" width="6.6640625" customWidth="1"/>
    <col min="3" max="3" width="20.1640625" customWidth="1"/>
    <col min="4" max="4" width="14.1640625" customWidth="1"/>
    <col min="5" max="5" width="8.6640625" customWidth="1"/>
  </cols>
  <sheetData>
    <row r="1" spans="1:13" ht="14.5" customHeight="1">
      <c r="A1" s="56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1">
      <c r="A2" s="63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54" t="s">
        <v>0</v>
      </c>
      <c r="B4" s="54" t="s">
        <v>1</v>
      </c>
      <c r="C4" s="54" t="s">
        <v>2</v>
      </c>
      <c r="D4" s="54" t="s">
        <v>15</v>
      </c>
      <c r="E4" s="60" t="s">
        <v>8</v>
      </c>
      <c r="F4" s="58" t="s">
        <v>14</v>
      </c>
      <c r="G4" s="58"/>
      <c r="H4" s="58" t="s">
        <v>12</v>
      </c>
      <c r="I4" s="58"/>
      <c r="J4" s="58" t="s">
        <v>3</v>
      </c>
      <c r="K4" s="58"/>
      <c r="L4" s="59" t="s">
        <v>7</v>
      </c>
      <c r="M4" s="59"/>
    </row>
    <row r="5" spans="1:13">
      <c r="A5" s="55"/>
      <c r="B5" s="55"/>
      <c r="C5" s="55"/>
      <c r="D5" s="55"/>
      <c r="E5" s="61"/>
      <c r="F5" s="2" t="s">
        <v>9</v>
      </c>
      <c r="G5" s="2" t="s">
        <v>10</v>
      </c>
      <c r="H5" s="2" t="s">
        <v>9</v>
      </c>
      <c r="I5" s="2" t="s">
        <v>10</v>
      </c>
      <c r="J5" s="2" t="s">
        <v>9</v>
      </c>
      <c r="K5" s="2" t="s">
        <v>10</v>
      </c>
      <c r="L5" s="5" t="s">
        <v>9</v>
      </c>
      <c r="M5" s="5" t="s">
        <v>10</v>
      </c>
    </row>
    <row r="6" spans="1:13" ht="18">
      <c r="A6" s="3">
        <v>1</v>
      </c>
      <c r="B6" s="41">
        <v>124</v>
      </c>
      <c r="C6" s="8" t="s">
        <v>85</v>
      </c>
      <c r="D6" s="29" t="s">
        <v>86</v>
      </c>
      <c r="E6" s="12">
        <f t="shared" ref="E6:E15" si="0">G6+I6+K6+M6</f>
        <v>1623</v>
      </c>
      <c r="F6" s="24">
        <v>13.9</v>
      </c>
      <c r="G6" s="23">
        <v>406</v>
      </c>
      <c r="H6" s="16">
        <v>5.1100000000000003</v>
      </c>
      <c r="I6" s="13">
        <v>215</v>
      </c>
      <c r="J6" s="16">
        <v>4.16</v>
      </c>
      <c r="K6" s="13">
        <v>345</v>
      </c>
      <c r="L6" s="31">
        <v>1.7696759259259261E-3</v>
      </c>
      <c r="M6" s="13">
        <v>657</v>
      </c>
    </row>
    <row r="7" spans="1:13" ht="18">
      <c r="A7" s="9">
        <v>2</v>
      </c>
      <c r="B7" s="42">
        <v>116</v>
      </c>
      <c r="C7" s="8" t="s">
        <v>37</v>
      </c>
      <c r="D7" s="29" t="s">
        <v>27</v>
      </c>
      <c r="E7" s="12">
        <f t="shared" si="0"/>
        <v>1480</v>
      </c>
      <c r="F7" s="24">
        <v>13.9</v>
      </c>
      <c r="G7" s="23">
        <v>406</v>
      </c>
      <c r="H7" s="16">
        <v>5.86</v>
      </c>
      <c r="I7" s="13">
        <v>262</v>
      </c>
      <c r="J7" s="16">
        <v>4.1900000000000004</v>
      </c>
      <c r="K7" s="13">
        <v>352</v>
      </c>
      <c r="L7" s="31">
        <v>1.9710648148148148E-3</v>
      </c>
      <c r="M7" s="13">
        <v>460</v>
      </c>
    </row>
    <row r="8" spans="1:13" ht="18">
      <c r="A8" s="9"/>
      <c r="B8" s="42">
        <v>121</v>
      </c>
      <c r="C8" s="8" t="s">
        <v>87</v>
      </c>
      <c r="D8" s="45" t="s">
        <v>88</v>
      </c>
      <c r="E8" s="12">
        <f t="shared" si="0"/>
        <v>1422</v>
      </c>
      <c r="F8" s="24">
        <v>16.8</v>
      </c>
      <c r="G8" s="23">
        <v>217</v>
      </c>
      <c r="H8" s="16">
        <v>6.15</v>
      </c>
      <c r="I8" s="13">
        <v>281</v>
      </c>
      <c r="J8" s="16">
        <v>4.03</v>
      </c>
      <c r="K8" s="13">
        <v>315</v>
      </c>
      <c r="L8" s="31">
        <v>1.8159722222222223E-3</v>
      </c>
      <c r="M8" s="13">
        <v>609</v>
      </c>
    </row>
    <row r="9" spans="1:13" ht="18">
      <c r="A9" s="9">
        <v>3</v>
      </c>
      <c r="B9" s="42">
        <v>115</v>
      </c>
      <c r="C9" s="8" t="s">
        <v>36</v>
      </c>
      <c r="D9" s="29" t="s">
        <v>78</v>
      </c>
      <c r="E9" s="12">
        <f t="shared" si="0"/>
        <v>1288</v>
      </c>
      <c r="F9" s="24">
        <v>13.7</v>
      </c>
      <c r="G9" s="23">
        <v>422</v>
      </c>
      <c r="H9" s="16">
        <v>4.7</v>
      </c>
      <c r="I9" s="13">
        <v>190</v>
      </c>
      <c r="J9" s="16">
        <v>4.08</v>
      </c>
      <c r="K9" s="13">
        <v>326</v>
      </c>
      <c r="L9" s="31">
        <v>2.1030092592592593E-3</v>
      </c>
      <c r="M9" s="13">
        <v>350</v>
      </c>
    </row>
    <row r="10" spans="1:13" ht="17">
      <c r="A10" s="3">
        <v>4</v>
      </c>
      <c r="B10" s="42">
        <v>112</v>
      </c>
      <c r="C10" s="8" t="s">
        <v>34</v>
      </c>
      <c r="D10" s="29" t="s">
        <v>77</v>
      </c>
      <c r="E10" s="12">
        <f t="shared" si="0"/>
        <v>1249</v>
      </c>
      <c r="F10" s="24">
        <v>13.6</v>
      </c>
      <c r="G10" s="13">
        <v>430</v>
      </c>
      <c r="H10" s="16">
        <v>5.25</v>
      </c>
      <c r="I10" s="13">
        <v>224</v>
      </c>
      <c r="J10" s="16">
        <v>4.01</v>
      </c>
      <c r="K10" s="13">
        <v>310</v>
      </c>
      <c r="L10" s="31">
        <v>2.1886574074074074E-3</v>
      </c>
      <c r="M10" s="13">
        <v>285</v>
      </c>
    </row>
    <row r="11" spans="1:13" ht="19.75" customHeight="1">
      <c r="A11" s="9">
        <v>5</v>
      </c>
      <c r="B11" s="42">
        <v>117</v>
      </c>
      <c r="C11" s="8" t="s">
        <v>39</v>
      </c>
      <c r="D11" s="29" t="s">
        <v>38</v>
      </c>
      <c r="E11" s="12">
        <f t="shared" si="0"/>
        <v>1243</v>
      </c>
      <c r="F11" s="24">
        <v>15.5</v>
      </c>
      <c r="G11" s="23">
        <v>294</v>
      </c>
      <c r="H11" s="16">
        <v>7.7</v>
      </c>
      <c r="I11" s="13">
        <v>380</v>
      </c>
      <c r="J11" s="16">
        <v>4.01</v>
      </c>
      <c r="K11" s="13">
        <v>310</v>
      </c>
      <c r="L11" s="31">
        <v>2.2256944444444446E-3</v>
      </c>
      <c r="M11" s="13">
        <v>259</v>
      </c>
    </row>
    <row r="12" spans="1:13" ht="18">
      <c r="A12" s="9">
        <v>6</v>
      </c>
      <c r="B12" s="41">
        <v>123</v>
      </c>
      <c r="C12" s="8" t="s">
        <v>84</v>
      </c>
      <c r="D12" s="29" t="s">
        <v>22</v>
      </c>
      <c r="E12" s="12">
        <f t="shared" si="0"/>
        <v>1209</v>
      </c>
      <c r="F12" s="24">
        <v>15.5</v>
      </c>
      <c r="G12" s="23">
        <v>294</v>
      </c>
      <c r="H12" s="16">
        <v>4.84</v>
      </c>
      <c r="I12" s="13">
        <v>198</v>
      </c>
      <c r="J12" s="16">
        <v>3.42</v>
      </c>
      <c r="K12" s="13">
        <v>184</v>
      </c>
      <c r="L12" s="31">
        <v>1.8923611111111112E-3</v>
      </c>
      <c r="M12" s="13">
        <v>533</v>
      </c>
    </row>
    <row r="13" spans="1:13" ht="18">
      <c r="A13" s="9">
        <v>7</v>
      </c>
      <c r="B13" s="42">
        <v>114</v>
      </c>
      <c r="C13" s="8" t="s">
        <v>35</v>
      </c>
      <c r="D13" s="10" t="s">
        <v>33</v>
      </c>
      <c r="E13" s="12">
        <f t="shared" si="0"/>
        <v>1175</v>
      </c>
      <c r="F13" s="24">
        <v>14.6</v>
      </c>
      <c r="G13" s="23">
        <v>355</v>
      </c>
      <c r="H13" s="16">
        <v>5.56</v>
      </c>
      <c r="I13" s="13">
        <v>243</v>
      </c>
      <c r="J13" s="16">
        <v>3.5</v>
      </c>
      <c r="K13" s="13">
        <v>200</v>
      </c>
      <c r="L13" s="31">
        <v>2.0682870370370373E-3</v>
      </c>
      <c r="M13" s="13">
        <v>377</v>
      </c>
    </row>
    <row r="14" spans="1:13" ht="18">
      <c r="A14" s="9"/>
      <c r="B14" s="42">
        <v>122</v>
      </c>
      <c r="C14" s="8" t="s">
        <v>89</v>
      </c>
      <c r="D14" s="45" t="s">
        <v>90</v>
      </c>
      <c r="E14" s="12">
        <f t="shared" si="0"/>
        <v>1168</v>
      </c>
      <c r="F14" s="24" t="s">
        <v>83</v>
      </c>
      <c r="G14" s="23">
        <v>0</v>
      </c>
      <c r="H14" s="16">
        <v>8.33</v>
      </c>
      <c r="I14" s="13">
        <v>421</v>
      </c>
      <c r="J14" s="16">
        <v>4.24</v>
      </c>
      <c r="K14" s="13">
        <v>364</v>
      </c>
      <c r="L14" s="31">
        <v>2.0613425925925925E-3</v>
      </c>
      <c r="M14" s="13">
        <v>383</v>
      </c>
    </row>
    <row r="15" spans="1:13" ht="18">
      <c r="A15" s="9">
        <v>8</v>
      </c>
      <c r="B15" s="42">
        <v>113</v>
      </c>
      <c r="C15" s="8" t="s">
        <v>40</v>
      </c>
      <c r="D15" s="29" t="s">
        <v>38</v>
      </c>
      <c r="E15" s="12">
        <f t="shared" si="0"/>
        <v>797</v>
      </c>
      <c r="F15" s="24">
        <v>16.5</v>
      </c>
      <c r="G15" s="23">
        <v>234</v>
      </c>
      <c r="H15" s="16">
        <v>4.8499999999999996</v>
      </c>
      <c r="I15" s="13">
        <v>199</v>
      </c>
      <c r="J15" s="16">
        <v>3.44</v>
      </c>
      <c r="K15" s="13">
        <v>188</v>
      </c>
      <c r="L15" s="31">
        <v>2.3587962962962959E-3</v>
      </c>
      <c r="M15" s="13">
        <v>176</v>
      </c>
    </row>
  </sheetData>
  <autoFilter ref="E4:E15">
    <sortState ref="A7:M15">
      <sortCondition descending="1" ref="E4:E15"/>
    </sortState>
  </autoFilter>
  <mergeCells count="11">
    <mergeCell ref="H4:I4"/>
    <mergeCell ref="J4:K4"/>
    <mergeCell ref="L4:M4"/>
    <mergeCell ref="A1:M1"/>
    <mergeCell ref="A2:M2"/>
    <mergeCell ref="D4:D5"/>
    <mergeCell ref="A4:A5"/>
    <mergeCell ref="B4:B5"/>
    <mergeCell ref="C4:C5"/>
    <mergeCell ref="E4:E5"/>
    <mergeCell ref="F4:G4"/>
  </mergeCells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 Boys</vt:lpstr>
      <vt:lpstr>Int Girls</vt:lpstr>
      <vt:lpstr>Jun Boys</vt:lpstr>
      <vt:lpstr>Jun Girls</vt:lpstr>
      <vt:lpstr>Yr7 Boys</vt:lpstr>
      <vt:lpstr>Yr7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Melanie Anning</cp:lastModifiedBy>
  <cp:lastPrinted>2017-05-31T16:13:16Z</cp:lastPrinted>
  <dcterms:created xsi:type="dcterms:W3CDTF">2014-05-21T21:17:58Z</dcterms:created>
  <dcterms:modified xsi:type="dcterms:W3CDTF">2017-06-03T18:08:35Z</dcterms:modified>
</cp:coreProperties>
</file>